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2940" windowWidth="12390" windowHeight="6480" tabRatio="601" firstSheet="3" activeTab="3"/>
  </bookViews>
  <sheets>
    <sheet name="CUONG (2)" sheetId="29" state="hidden" r:id="rId1"/>
    <sheet name="Tổng hợp" sheetId="27" state="hidden" r:id="rId2"/>
    <sheet name="HK2-2018-2019" sheetId="28" state="hidden" r:id="rId3"/>
    <sheet name="TBK 2 2018-2019" sheetId="30" r:id="rId4"/>
    <sheet name="Giang duong" sheetId="31" state="hidden" r:id="rId5"/>
    <sheet name="data" sheetId="32" state="hidden" r:id="rId6"/>
    <sheet name="Sheet2" sheetId="33" state="hidden" r:id="rId7"/>
    <sheet name="Ca" sheetId="34" state="hidden" r:id="rId8"/>
    <sheet name="Sheet4" sheetId="35" state="hidden" r:id="rId9"/>
    <sheet name="Sheet5" sheetId="36" state="hidden" r:id="rId10"/>
  </sheets>
  <externalReferences>
    <externalReference r:id="rId11"/>
    <externalReference r:id="rId12"/>
  </externalReferences>
  <definedNames>
    <definedName name="_xlnm._FilterDatabase" localSheetId="0" hidden="1">'CUONG (2)'!$A$7:$AC$270</definedName>
    <definedName name="_xlnm._FilterDatabase" localSheetId="5" hidden="1">data!$A$1:$F$346</definedName>
    <definedName name="_xlnm._FilterDatabase" localSheetId="2" hidden="1">'HK2-2018-2019'!$A$169:$HA$215</definedName>
    <definedName name="_xlnm._FilterDatabase" localSheetId="9" hidden="1">Sheet5!$A$1:$Q$310</definedName>
    <definedName name="_xlnm._FilterDatabase" localSheetId="3" hidden="1">'TBK 2 2018-2019'!$A$229:$GY$304</definedName>
    <definedName name="_xlnm._FilterDatabase" localSheetId="1" hidden="1">'Tổng hợp'!$A$8:$II$338</definedName>
    <definedName name="_xlnm.Print_Area" localSheetId="0">'CUONG (2)'!$A$1:$Y$270</definedName>
    <definedName name="_xlnm.Print_Area" localSheetId="2">'HK2-2018-2019'!$A$1:$X$215</definedName>
    <definedName name="_xlnm.Print_Area" localSheetId="3">'TBK 2 2018-2019'!$A$1:$W$306</definedName>
    <definedName name="_xlnm.Print_Area" localSheetId="1">'Tổng hợp'!$A$1:$Z$334</definedName>
    <definedName name="_xlnm.Print_Titles" localSheetId="0">'CUONG (2)'!$7:$7</definedName>
    <definedName name="_xlnm.Print_Titles" localSheetId="2">'HK2-2018-2019'!$7:$7</definedName>
    <definedName name="_xlnm.Print_Titles" localSheetId="9">Sheet5!$1:$1</definedName>
    <definedName name="_xlnm.Print_Titles" localSheetId="3">'TBK 2 2018-2019'!$9:$9</definedName>
    <definedName name="_xlnm.Print_Titles" localSheetId="1">'Tổng hợp'!$8:$8</definedName>
  </definedNames>
  <calcPr calcId="144525"/>
</workbook>
</file>

<file path=xl/calcChain.xml><?xml version="1.0" encoding="utf-8"?>
<calcChain xmlns="http://schemas.openxmlformats.org/spreadsheetml/2006/main">
  <c r="Q135" i="30" l="1"/>
  <c r="P283" i="30"/>
  <c r="P282" i="30"/>
  <c r="P284" i="30"/>
  <c r="P285" i="30"/>
  <c r="P286" i="30"/>
  <c r="P287" i="30"/>
  <c r="P288" i="30"/>
  <c r="P289" i="30"/>
  <c r="P290" i="30"/>
  <c r="P291" i="30"/>
  <c r="P292" i="30"/>
  <c r="P293" i="30"/>
  <c r="P294" i="30"/>
  <c r="P295" i="30"/>
  <c r="P296" i="30"/>
  <c r="P297" i="30"/>
  <c r="P298" i="30"/>
  <c r="P299" i="30"/>
  <c r="P300" i="30"/>
  <c r="P301" i="30"/>
  <c r="P302" i="30"/>
  <c r="P303" i="30"/>
  <c r="P304" i="30"/>
  <c r="P281" i="30"/>
  <c r="AD334" i="30"/>
  <c r="AA334" i="30"/>
  <c r="P334" i="30"/>
  <c r="AE334" i="30" s="1"/>
  <c r="O334" i="30"/>
  <c r="AD327" i="30"/>
  <c r="AA327" i="30"/>
  <c r="P327" i="30"/>
  <c r="AE327" i="30" s="1"/>
  <c r="O327" i="30"/>
  <c r="AD326" i="30"/>
  <c r="AA326" i="30"/>
  <c r="P326" i="30"/>
  <c r="AE326" i="30" s="1"/>
  <c r="O326" i="30"/>
  <c r="Q116" i="30" l="1"/>
  <c r="P159" i="30"/>
  <c r="Q240" i="30" l="1"/>
  <c r="P199" i="30" l="1"/>
  <c r="P201" i="30"/>
  <c r="Q233" i="30" l="1"/>
  <c r="Q265" i="30"/>
  <c r="Q139" i="30" l="1"/>
  <c r="Q136" i="30"/>
  <c r="Q127" i="30"/>
  <c r="Q128" i="30"/>
  <c r="Q134" i="30"/>
  <c r="Q133" i="30"/>
  <c r="P11" i="30"/>
  <c r="AE11" i="30" s="1"/>
  <c r="P12" i="30"/>
  <c r="AE12" i="30" s="1"/>
  <c r="P13" i="30"/>
  <c r="AE13" i="30" s="1"/>
  <c r="P14" i="30"/>
  <c r="AE14" i="30" s="1"/>
  <c r="P15" i="30"/>
  <c r="AE15" i="30" s="1"/>
  <c r="P16" i="30"/>
  <c r="AE16" i="30" s="1"/>
  <c r="P17" i="30"/>
  <c r="AE17" i="30" s="1"/>
  <c r="P18" i="30"/>
  <c r="AE18" i="30" s="1"/>
  <c r="P19" i="30"/>
  <c r="AE19" i="30" s="1"/>
  <c r="P321" i="30"/>
  <c r="AE321" i="30" s="1"/>
  <c r="P20" i="30"/>
  <c r="AE20" i="30" s="1"/>
  <c r="P21" i="30"/>
  <c r="AE21" i="30" s="1"/>
  <c r="P22" i="30"/>
  <c r="AE22" i="30" s="1"/>
  <c r="P23" i="30"/>
  <c r="AE23" i="30" s="1"/>
  <c r="P24" i="30"/>
  <c r="AE24" i="30" s="1"/>
  <c r="P25" i="30"/>
  <c r="AE25" i="30" s="1"/>
  <c r="P26" i="30"/>
  <c r="AE26" i="30" s="1"/>
  <c r="P27" i="30"/>
  <c r="AE27" i="30" s="1"/>
  <c r="P28" i="30"/>
  <c r="AE28" i="30" s="1"/>
  <c r="P29" i="30"/>
  <c r="AE29" i="30" s="1"/>
  <c r="P30" i="30"/>
  <c r="AE30" i="30" s="1"/>
  <c r="P31" i="30"/>
  <c r="AE31" i="30" s="1"/>
  <c r="P32" i="30"/>
  <c r="AE32" i="30" s="1"/>
  <c r="P33" i="30"/>
  <c r="AE33" i="30" s="1"/>
  <c r="P34" i="30"/>
  <c r="AE34" i="30" s="1"/>
  <c r="P35" i="30"/>
  <c r="AE35" i="30" s="1"/>
  <c r="P36" i="30"/>
  <c r="AE36" i="30" s="1"/>
  <c r="P37" i="30"/>
  <c r="AE37" i="30" s="1"/>
  <c r="P38" i="30"/>
  <c r="AE38" i="30" s="1"/>
  <c r="AE39" i="30"/>
  <c r="AE40" i="30"/>
  <c r="AE41" i="30"/>
  <c r="AE42" i="30"/>
  <c r="AE43" i="30"/>
  <c r="AE44" i="30"/>
  <c r="P45" i="30"/>
  <c r="AE45" i="30" s="1"/>
  <c r="P46" i="30"/>
  <c r="AE46" i="30" s="1"/>
  <c r="P322" i="30"/>
  <c r="AE322" i="30" s="1"/>
  <c r="P47" i="30"/>
  <c r="AE47" i="30" s="1"/>
  <c r="P48" i="30"/>
  <c r="AE48" i="30" s="1"/>
  <c r="P49" i="30"/>
  <c r="AE49" i="30" s="1"/>
  <c r="P50" i="30"/>
  <c r="AE50" i="30" s="1"/>
  <c r="P51" i="30"/>
  <c r="AE51" i="30" s="1"/>
  <c r="P52" i="30"/>
  <c r="AE52" i="30" s="1"/>
  <c r="P53" i="30"/>
  <c r="AE53" i="30" s="1"/>
  <c r="P54" i="30"/>
  <c r="AE54" i="30" s="1"/>
  <c r="P55" i="30"/>
  <c r="AE55" i="30" s="1"/>
  <c r="P56" i="30"/>
  <c r="AE56" i="30" s="1"/>
  <c r="P57" i="30"/>
  <c r="AE57" i="30" s="1"/>
  <c r="P58" i="30"/>
  <c r="AE58" i="30" s="1"/>
  <c r="P59" i="30"/>
  <c r="AE59" i="30" s="1"/>
  <c r="P60" i="30"/>
  <c r="AE60" i="30" s="1"/>
  <c r="P61" i="30"/>
  <c r="AE61" i="30" s="1"/>
  <c r="P62" i="30"/>
  <c r="AE62" i="30" s="1"/>
  <c r="P63" i="30"/>
  <c r="AE63" i="30" s="1"/>
  <c r="P64" i="30"/>
  <c r="AE64" i="30" s="1"/>
  <c r="P65" i="30"/>
  <c r="AE65" i="30" s="1"/>
  <c r="P66" i="30"/>
  <c r="AE66" i="30" s="1"/>
  <c r="P67" i="30"/>
  <c r="AE67" i="30" s="1"/>
  <c r="P68" i="30"/>
  <c r="AE68" i="30" s="1"/>
  <c r="P69" i="30"/>
  <c r="AE69" i="30" s="1"/>
  <c r="P70" i="30"/>
  <c r="AE70" i="30" s="1"/>
  <c r="P71" i="30"/>
  <c r="AE71" i="30" s="1"/>
  <c r="P72" i="30"/>
  <c r="AE72" i="30" s="1"/>
  <c r="P73" i="30"/>
  <c r="AE73" i="30" s="1"/>
  <c r="P74" i="30"/>
  <c r="AE74" i="30" s="1"/>
  <c r="P75" i="30"/>
  <c r="AE75" i="30" s="1"/>
  <c r="P76" i="30"/>
  <c r="AE76" i="30" s="1"/>
  <c r="P77" i="30"/>
  <c r="AE77" i="30" s="1"/>
  <c r="P78" i="30"/>
  <c r="AE78" i="30" s="1"/>
  <c r="P79" i="30"/>
  <c r="AE79" i="30" s="1"/>
  <c r="P80" i="30"/>
  <c r="AE80" i="30" s="1"/>
  <c r="P81" i="30"/>
  <c r="AE81" i="30" s="1"/>
  <c r="P82" i="30"/>
  <c r="AE82" i="30" s="1"/>
  <c r="P83" i="30"/>
  <c r="AE83" i="30" s="1"/>
  <c r="P84" i="30"/>
  <c r="AE84" i="30" s="1"/>
  <c r="P85" i="30"/>
  <c r="AE85" i="30" s="1"/>
  <c r="P86" i="30"/>
  <c r="AE86" i="30" s="1"/>
  <c r="P87" i="30"/>
  <c r="AE87" i="30" s="1"/>
  <c r="P88" i="30"/>
  <c r="AE88" i="30" s="1"/>
  <c r="P89" i="30"/>
  <c r="AE89" i="30" s="1"/>
  <c r="P90" i="30"/>
  <c r="AE90" i="30" s="1"/>
  <c r="P91" i="30"/>
  <c r="AE91" i="30" s="1"/>
  <c r="P92" i="30"/>
  <c r="AE92" i="30" s="1"/>
  <c r="P93" i="30"/>
  <c r="AE93" i="30" s="1"/>
  <c r="P94" i="30"/>
  <c r="AE94" i="30" s="1"/>
  <c r="P95" i="30"/>
  <c r="AE95" i="30" s="1"/>
  <c r="P96" i="30"/>
  <c r="AE96" i="30" s="1"/>
  <c r="P97" i="30"/>
  <c r="AE97" i="30" s="1"/>
  <c r="P98" i="30"/>
  <c r="AE98" i="30" s="1"/>
  <c r="P99" i="30"/>
  <c r="AE99" i="30" s="1"/>
  <c r="P100" i="30"/>
  <c r="AE100" i="30" s="1"/>
  <c r="P101" i="30"/>
  <c r="AE101" i="30" s="1"/>
  <c r="P102" i="30"/>
  <c r="AE102" i="30" s="1"/>
  <c r="P103" i="30"/>
  <c r="AE103" i="30" s="1"/>
  <c r="P104" i="30"/>
  <c r="AE104" i="30" s="1"/>
  <c r="P105" i="30"/>
  <c r="AE105" i="30" s="1"/>
  <c r="P106" i="30"/>
  <c r="AE106" i="30" s="1"/>
  <c r="P107" i="30"/>
  <c r="AE107" i="30" s="1"/>
  <c r="P108" i="30"/>
  <c r="AE108" i="30" s="1"/>
  <c r="P109" i="30"/>
  <c r="AE109" i="30" s="1"/>
  <c r="P110" i="30"/>
  <c r="AE110" i="30" s="1"/>
  <c r="P111" i="30"/>
  <c r="AE111" i="30" s="1"/>
  <c r="P112" i="30"/>
  <c r="AE112" i="30" s="1"/>
  <c r="P113" i="30"/>
  <c r="AE113" i="30" s="1"/>
  <c r="P114" i="30"/>
  <c r="AE114" i="30" s="1"/>
  <c r="P115" i="30"/>
  <c r="AE115" i="30" s="1"/>
  <c r="P116" i="30"/>
  <c r="AE116" i="30" s="1"/>
  <c r="P117" i="30"/>
  <c r="AE117" i="30" s="1"/>
  <c r="P118" i="30"/>
  <c r="AE118" i="30" s="1"/>
  <c r="P119" i="30"/>
  <c r="AE119" i="30" s="1"/>
  <c r="P120" i="30"/>
  <c r="AE120" i="30" s="1"/>
  <c r="P121" i="30"/>
  <c r="AE121" i="30" s="1"/>
  <c r="P122" i="30"/>
  <c r="AE122" i="30" s="1"/>
  <c r="P123" i="30"/>
  <c r="AE123" i="30" s="1"/>
  <c r="P124" i="30"/>
  <c r="AE124" i="30" s="1"/>
  <c r="P125" i="30"/>
  <c r="AE125" i="30" s="1"/>
  <c r="P126" i="30"/>
  <c r="AE126" i="30" s="1"/>
  <c r="P127" i="30"/>
  <c r="AE127" i="30" s="1"/>
  <c r="P128" i="30"/>
  <c r="AE128" i="30" s="1"/>
  <c r="P129" i="30"/>
  <c r="AE129" i="30" s="1"/>
  <c r="P130" i="30"/>
  <c r="AE130" i="30" s="1"/>
  <c r="P131" i="30"/>
  <c r="AE131" i="30" s="1"/>
  <c r="P132" i="30"/>
  <c r="AE132" i="30" s="1"/>
  <c r="P133" i="30"/>
  <c r="AE133" i="30" s="1"/>
  <c r="P134" i="30"/>
  <c r="AE134" i="30" s="1"/>
  <c r="P135" i="30"/>
  <c r="AE135" i="30" s="1"/>
  <c r="P136" i="30"/>
  <c r="AE136" i="30" s="1"/>
  <c r="P137" i="30"/>
  <c r="AE137" i="30" s="1"/>
  <c r="P138" i="30"/>
  <c r="AE138" i="30" s="1"/>
  <c r="P139" i="30"/>
  <c r="AE139" i="30" s="1"/>
  <c r="P140" i="30"/>
  <c r="AE140" i="30" s="1"/>
  <c r="P141" i="30"/>
  <c r="AE141" i="30" s="1"/>
  <c r="P142" i="30"/>
  <c r="AE142" i="30" s="1"/>
  <c r="P143" i="30"/>
  <c r="AE143" i="30" s="1"/>
  <c r="P144" i="30"/>
  <c r="AE144" i="30" s="1"/>
  <c r="P145" i="30"/>
  <c r="AE145" i="30" s="1"/>
  <c r="P146" i="30"/>
  <c r="AE146" i="30" s="1"/>
  <c r="P147" i="30"/>
  <c r="AE147" i="30" s="1"/>
  <c r="P148" i="30"/>
  <c r="AE148" i="30" s="1"/>
  <c r="P149" i="30"/>
  <c r="AE149" i="30" s="1"/>
  <c r="P150" i="30"/>
  <c r="AE150" i="30" s="1"/>
  <c r="P151" i="30"/>
  <c r="AE151" i="30" s="1"/>
  <c r="P152" i="30"/>
  <c r="AE152" i="30" s="1"/>
  <c r="P153" i="30"/>
  <c r="AE153" i="30" s="1"/>
  <c r="P154" i="30"/>
  <c r="AE154" i="30" s="1"/>
  <c r="P155" i="30"/>
  <c r="AE155" i="30" s="1"/>
  <c r="P156" i="30"/>
  <c r="AE156" i="30" s="1"/>
  <c r="P157" i="30"/>
  <c r="AE157" i="30" s="1"/>
  <c r="P158" i="30"/>
  <c r="AE158" i="30" s="1"/>
  <c r="AE159" i="30"/>
  <c r="P160" i="30"/>
  <c r="AE160" i="30" s="1"/>
  <c r="P161" i="30"/>
  <c r="AE161" i="30" s="1"/>
  <c r="P162" i="30"/>
  <c r="AE162" i="30" s="1"/>
  <c r="P163" i="30"/>
  <c r="AE163" i="30" s="1"/>
  <c r="P164" i="30"/>
  <c r="AE164" i="30" s="1"/>
  <c r="P165" i="30"/>
  <c r="AE165" i="30" s="1"/>
  <c r="P166" i="30"/>
  <c r="AE166" i="30" s="1"/>
  <c r="P167" i="30"/>
  <c r="AE167" i="30" s="1"/>
  <c r="P168" i="30"/>
  <c r="AE168" i="30" s="1"/>
  <c r="P169" i="30"/>
  <c r="AE169" i="30" s="1"/>
  <c r="P170" i="30"/>
  <c r="AE170" i="30" s="1"/>
  <c r="P171" i="30"/>
  <c r="AE171" i="30" s="1"/>
  <c r="P172" i="30"/>
  <c r="AE172" i="30" s="1"/>
  <c r="P173" i="30"/>
  <c r="AE173" i="30" s="1"/>
  <c r="P174" i="30"/>
  <c r="AE174" i="30" s="1"/>
  <c r="P175" i="30"/>
  <c r="AE175" i="30" s="1"/>
  <c r="P176" i="30"/>
  <c r="AE176" i="30" s="1"/>
  <c r="P177" i="30"/>
  <c r="AE177" i="30" s="1"/>
  <c r="P178" i="30"/>
  <c r="AE178" i="30" s="1"/>
  <c r="P179" i="30"/>
  <c r="AE179" i="30" s="1"/>
  <c r="P180" i="30"/>
  <c r="AE180" i="30" s="1"/>
  <c r="P181" i="30"/>
  <c r="AE181" i="30" s="1"/>
  <c r="P182" i="30"/>
  <c r="AE182" i="30" s="1"/>
  <c r="P183" i="30"/>
  <c r="AE183" i="30" s="1"/>
  <c r="P184" i="30"/>
  <c r="AE184" i="30" s="1"/>
  <c r="P185" i="30"/>
  <c r="AE185" i="30" s="1"/>
  <c r="P186" i="30"/>
  <c r="AE186" i="30" s="1"/>
  <c r="P187" i="30"/>
  <c r="AE187" i="30" s="1"/>
  <c r="P188" i="30"/>
  <c r="AE188" i="30" s="1"/>
  <c r="P189" i="30"/>
  <c r="AE189" i="30" s="1"/>
  <c r="P190" i="30"/>
  <c r="AE190" i="30" s="1"/>
  <c r="P191" i="30"/>
  <c r="AE191" i="30" s="1"/>
  <c r="P192" i="30"/>
  <c r="AE192" i="30" s="1"/>
  <c r="P193" i="30"/>
  <c r="AE193" i="30" s="1"/>
  <c r="P194" i="30"/>
  <c r="AE194" i="30" s="1"/>
  <c r="P195" i="30"/>
  <c r="AE195" i="30" s="1"/>
  <c r="P196" i="30"/>
  <c r="AE196" i="30" s="1"/>
  <c r="P197" i="30"/>
  <c r="AE197" i="30" s="1"/>
  <c r="P198" i="30"/>
  <c r="AE198" i="30" s="1"/>
  <c r="AE199" i="30"/>
  <c r="P200" i="30"/>
  <c r="AE200" i="30" s="1"/>
  <c r="AE201" i="30"/>
  <c r="P202" i="30"/>
  <c r="AE202" i="30" s="1"/>
  <c r="P203" i="30"/>
  <c r="AE203" i="30" s="1"/>
  <c r="P204" i="30"/>
  <c r="AE204" i="30" s="1"/>
  <c r="P205" i="30"/>
  <c r="AE205" i="30" s="1"/>
  <c r="P206" i="30"/>
  <c r="AE206" i="30" s="1"/>
  <c r="P207" i="30"/>
  <c r="AE207" i="30" s="1"/>
  <c r="P208" i="30"/>
  <c r="AE208" i="30" s="1"/>
  <c r="P209" i="30"/>
  <c r="AE209" i="30" s="1"/>
  <c r="P210" i="30"/>
  <c r="AE210" i="30" s="1"/>
  <c r="P211" i="30"/>
  <c r="AE211" i="30" s="1"/>
  <c r="P212" i="30"/>
  <c r="AE212" i="30" s="1"/>
  <c r="P213" i="30"/>
  <c r="AE213" i="30" s="1"/>
  <c r="P214" i="30"/>
  <c r="AE214" i="30" s="1"/>
  <c r="P215" i="30"/>
  <c r="AE215" i="30" s="1"/>
  <c r="P216" i="30"/>
  <c r="AE216" i="30" s="1"/>
  <c r="P217" i="30"/>
  <c r="AE217" i="30" s="1"/>
  <c r="P218" i="30"/>
  <c r="AE218" i="30" s="1"/>
  <c r="P219" i="30"/>
  <c r="AE219" i="30" s="1"/>
  <c r="P220" i="30"/>
  <c r="AE220" i="30" s="1"/>
  <c r="P221" i="30"/>
  <c r="AE221" i="30" s="1"/>
  <c r="P222" i="30"/>
  <c r="AE222" i="30" s="1"/>
  <c r="P223" i="30"/>
  <c r="AE223" i="30" s="1"/>
  <c r="P224" i="30"/>
  <c r="AE224" i="30" s="1"/>
  <c r="P225" i="30"/>
  <c r="AE225" i="30" s="1"/>
  <c r="P226" i="30"/>
  <c r="AE226" i="30" s="1"/>
  <c r="P227" i="30"/>
  <c r="AE227" i="30" s="1"/>
  <c r="P228" i="30"/>
  <c r="AE228" i="30" s="1"/>
  <c r="P229" i="30"/>
  <c r="AE229" i="30" s="1"/>
  <c r="P230" i="30"/>
  <c r="AE230" i="30" s="1"/>
  <c r="P231" i="30"/>
  <c r="AE231" i="30" s="1"/>
  <c r="P232" i="30"/>
  <c r="AE232" i="30" s="1"/>
  <c r="P233" i="30"/>
  <c r="AE233" i="30" s="1"/>
  <c r="P234" i="30"/>
  <c r="AE234" i="30" s="1"/>
  <c r="P235" i="30"/>
  <c r="AE235" i="30" s="1"/>
  <c r="P236" i="30"/>
  <c r="AE236" i="30" s="1"/>
  <c r="P237" i="30"/>
  <c r="AE237" i="30" s="1"/>
  <c r="P238" i="30"/>
  <c r="AE238" i="30" s="1"/>
  <c r="P239" i="30"/>
  <c r="AE239" i="30" s="1"/>
  <c r="P240" i="30"/>
  <c r="AE240" i="30" s="1"/>
  <c r="P241" i="30"/>
  <c r="AE241" i="30" s="1"/>
  <c r="P242" i="30"/>
  <c r="AE242" i="30" s="1"/>
  <c r="P243" i="30"/>
  <c r="AE243" i="30" s="1"/>
  <c r="P244" i="30"/>
  <c r="AE244" i="30" s="1"/>
  <c r="P245" i="30"/>
  <c r="AE245" i="30" s="1"/>
  <c r="P246" i="30"/>
  <c r="AE246" i="30" s="1"/>
  <c r="P247" i="30"/>
  <c r="AE247" i="30" s="1"/>
  <c r="P248" i="30"/>
  <c r="AE248" i="30" s="1"/>
  <c r="P249" i="30"/>
  <c r="AE249" i="30" s="1"/>
  <c r="P250" i="30"/>
  <c r="AE250" i="30" s="1"/>
  <c r="P251" i="30"/>
  <c r="AE251" i="30" s="1"/>
  <c r="P252" i="30"/>
  <c r="AE252" i="30" s="1"/>
  <c r="P253" i="30"/>
  <c r="AE253" i="30" s="1"/>
  <c r="P254" i="30"/>
  <c r="AE254" i="30" s="1"/>
  <c r="P255" i="30"/>
  <c r="AE255" i="30" s="1"/>
  <c r="P256" i="30"/>
  <c r="AE256" i="30" s="1"/>
  <c r="P257" i="30"/>
  <c r="AE257" i="30" s="1"/>
  <c r="P258" i="30"/>
  <c r="AE258" i="30" s="1"/>
  <c r="P259" i="30"/>
  <c r="AE259" i="30" s="1"/>
  <c r="P260" i="30"/>
  <c r="AE260" i="30" s="1"/>
  <c r="P261" i="30"/>
  <c r="AE261" i="30" s="1"/>
  <c r="P262" i="30"/>
  <c r="AE262" i="30" s="1"/>
  <c r="P263" i="30"/>
  <c r="AE263" i="30" s="1"/>
  <c r="P264" i="30"/>
  <c r="AE264" i="30" s="1"/>
  <c r="P265" i="30"/>
  <c r="AE265" i="30" s="1"/>
  <c r="P266" i="30"/>
  <c r="AE266" i="30" s="1"/>
  <c r="P267" i="30"/>
  <c r="AE267" i="30" s="1"/>
  <c r="P268" i="30"/>
  <c r="AE268" i="30" s="1"/>
  <c r="P269" i="30"/>
  <c r="AE269" i="30" s="1"/>
  <c r="P270" i="30"/>
  <c r="AE270" i="30" s="1"/>
  <c r="P271" i="30"/>
  <c r="AE271" i="30" s="1"/>
  <c r="P272" i="30"/>
  <c r="AE272" i="30" s="1"/>
  <c r="P273" i="30"/>
  <c r="AE273" i="30" s="1"/>
  <c r="P274" i="30"/>
  <c r="AE274" i="30" s="1"/>
  <c r="P275" i="30"/>
  <c r="AE275" i="30" s="1"/>
  <c r="P276" i="30"/>
  <c r="AE276" i="30" s="1"/>
  <c r="P277" i="30"/>
  <c r="AE277" i="30" s="1"/>
  <c r="P278" i="30"/>
  <c r="AE278" i="30" s="1"/>
  <c r="P279" i="30"/>
  <c r="AE279" i="30" s="1"/>
  <c r="P280" i="30"/>
  <c r="AE280" i="30" s="1"/>
  <c r="AE281" i="30"/>
  <c r="AE282" i="30"/>
  <c r="AE283" i="30"/>
  <c r="AE284" i="30"/>
  <c r="AE285" i="30"/>
  <c r="AE286" i="30"/>
  <c r="AE287" i="30"/>
  <c r="AE288" i="30"/>
  <c r="AE289" i="30"/>
  <c r="AE290" i="30"/>
  <c r="AE291" i="30"/>
  <c r="AE292" i="30"/>
  <c r="AE293" i="30"/>
  <c r="AE294" i="30"/>
  <c r="AE295" i="30"/>
  <c r="AE296" i="30"/>
  <c r="AE297" i="30"/>
  <c r="AE298" i="30"/>
  <c r="AE299" i="30"/>
  <c r="AE300" i="30"/>
  <c r="AE301" i="30"/>
  <c r="AE302" i="30"/>
  <c r="AE303" i="30"/>
  <c r="AE304" i="30"/>
  <c r="P10" i="30"/>
  <c r="AE10" i="30" s="1"/>
  <c r="E2" i="32"/>
  <c r="AD320" i="30"/>
  <c r="AA320" i="30"/>
  <c r="O320" i="30"/>
  <c r="AD319" i="30"/>
  <c r="AA319" i="30"/>
  <c r="O319" i="30"/>
  <c r="AD11" i="30"/>
  <c r="AD12" i="30"/>
  <c r="AD13" i="30"/>
  <c r="AD14" i="30"/>
  <c r="AD15" i="30"/>
  <c r="AD16" i="30"/>
  <c r="AD17" i="30"/>
  <c r="AD18" i="30"/>
  <c r="AD19" i="30"/>
  <c r="AD321" i="30"/>
  <c r="AD20" i="30"/>
  <c r="AD21" i="30"/>
  <c r="AD22" i="30"/>
  <c r="AD23" i="30"/>
  <c r="AD24" i="30"/>
  <c r="AD25" i="30"/>
  <c r="AD26" i="30"/>
  <c r="AD27" i="30"/>
  <c r="AD28" i="30"/>
  <c r="AD29" i="30"/>
  <c r="AD30" i="30"/>
  <c r="AD31" i="30"/>
  <c r="AD32" i="30"/>
  <c r="AD33" i="30"/>
  <c r="AD34" i="30"/>
  <c r="AD35" i="30"/>
  <c r="AD36" i="30"/>
  <c r="AD37" i="30"/>
  <c r="AD38" i="30"/>
  <c r="AD39" i="30"/>
  <c r="AD40" i="30"/>
  <c r="AD41" i="30"/>
  <c r="AD42" i="30"/>
  <c r="AD43" i="30"/>
  <c r="AD44" i="30"/>
  <c r="AD45" i="30"/>
  <c r="AD46" i="30"/>
  <c r="AD322" i="30"/>
  <c r="AD47" i="30"/>
  <c r="AD48" i="30"/>
  <c r="AD49" i="30"/>
  <c r="AD50" i="30"/>
  <c r="AD51" i="30"/>
  <c r="AD52" i="30"/>
  <c r="AD53" i="30"/>
  <c r="AD54" i="30"/>
  <c r="AD55" i="30"/>
  <c r="AD56" i="30"/>
  <c r="AD57" i="30"/>
  <c r="AD58" i="30"/>
  <c r="AD59" i="30"/>
  <c r="AD60" i="30"/>
  <c r="AD61" i="30"/>
  <c r="AD62" i="30"/>
  <c r="AD181" i="30"/>
  <c r="AD182" i="30"/>
  <c r="AD63" i="30"/>
  <c r="AD64" i="30"/>
  <c r="AD65" i="30"/>
  <c r="AD66" i="30"/>
  <c r="AD67" i="30"/>
  <c r="AD68" i="30"/>
  <c r="AD69" i="30"/>
  <c r="AD70" i="30"/>
  <c r="AD71" i="30"/>
  <c r="AD72" i="30"/>
  <c r="AD73" i="30"/>
  <c r="AD74" i="30"/>
  <c r="AD75" i="30"/>
  <c r="AD76" i="30"/>
  <c r="AD77" i="30"/>
  <c r="AD78" i="30"/>
  <c r="AD79" i="30"/>
  <c r="AD80" i="30"/>
  <c r="AD81" i="30"/>
  <c r="AD82" i="30"/>
  <c r="AD83" i="30"/>
  <c r="AD84" i="30"/>
  <c r="AD85" i="30"/>
  <c r="AD86" i="30"/>
  <c r="AD87" i="30"/>
  <c r="AD88" i="30"/>
  <c r="AD89" i="30"/>
  <c r="AD90" i="30"/>
  <c r="AD91" i="30"/>
  <c r="AD92" i="30"/>
  <c r="AD93" i="30"/>
  <c r="AD94" i="30"/>
  <c r="AD95" i="30"/>
  <c r="AD96" i="30"/>
  <c r="AD97" i="30"/>
  <c r="AD98" i="30"/>
  <c r="AD99" i="30"/>
  <c r="AD100" i="30"/>
  <c r="AD101" i="30"/>
  <c r="AD102" i="30"/>
  <c r="AD103" i="30"/>
  <c r="AD104" i="30"/>
  <c r="AD105" i="30"/>
  <c r="AD106" i="30"/>
  <c r="AD107" i="30"/>
  <c r="AD108" i="30"/>
  <c r="AD109" i="30"/>
  <c r="AD110" i="30"/>
  <c r="AD111" i="30"/>
  <c r="AD112" i="30"/>
  <c r="AD113" i="30"/>
  <c r="AD114" i="30"/>
  <c r="AD115" i="30"/>
  <c r="AD116" i="30"/>
  <c r="AD117" i="30"/>
  <c r="AD118" i="30"/>
  <c r="AD119" i="30"/>
  <c r="AD120" i="30"/>
  <c r="AD121" i="30"/>
  <c r="AD122" i="30"/>
  <c r="AD123" i="30"/>
  <c r="AD124" i="30"/>
  <c r="AD125" i="30"/>
  <c r="AD126" i="30"/>
  <c r="AD127" i="30"/>
  <c r="AD128" i="30"/>
  <c r="AD129" i="30"/>
  <c r="AD130" i="30"/>
  <c r="AD131" i="30"/>
  <c r="AD132" i="30"/>
  <c r="AD133" i="30"/>
  <c r="AD134" i="30"/>
  <c r="AD135" i="30"/>
  <c r="AD136" i="30"/>
  <c r="AD137" i="30"/>
  <c r="AD138" i="30"/>
  <c r="AD139" i="30"/>
  <c r="AD140" i="30"/>
  <c r="AD141" i="30"/>
  <c r="AD142" i="30"/>
  <c r="AD143" i="30"/>
  <c r="AD144" i="30"/>
  <c r="AD145" i="30"/>
  <c r="AD146" i="30"/>
  <c r="AD147" i="30"/>
  <c r="AD148" i="30"/>
  <c r="AD149" i="30"/>
  <c r="AD150" i="30"/>
  <c r="AD151" i="30"/>
  <c r="AD152" i="30"/>
  <c r="AD153" i="30"/>
  <c r="AD154" i="30"/>
  <c r="AD155" i="30"/>
  <c r="AD156" i="30"/>
  <c r="AD157" i="30"/>
  <c r="AD158" i="30"/>
  <c r="AD159" i="30"/>
  <c r="AD160" i="30"/>
  <c r="AD161" i="30"/>
  <c r="AD162" i="30"/>
  <c r="AD163" i="30"/>
  <c r="AD164" i="30"/>
  <c r="AD165" i="30"/>
  <c r="AD166" i="30"/>
  <c r="AD167" i="30"/>
  <c r="AD168" i="30"/>
  <c r="AD169" i="30"/>
  <c r="AD170" i="30"/>
  <c r="AD171" i="30"/>
  <c r="AD172" i="30"/>
  <c r="AD173" i="30"/>
  <c r="AD174" i="30"/>
  <c r="AD175" i="30"/>
  <c r="AD176" i="30"/>
  <c r="AD177" i="30"/>
  <c r="AD178" i="30"/>
  <c r="AD179" i="30"/>
  <c r="AD180" i="30"/>
  <c r="AD183" i="30"/>
  <c r="AD184" i="30"/>
  <c r="AD185" i="30"/>
  <c r="AD186" i="30"/>
  <c r="AD187" i="30"/>
  <c r="AD188" i="30"/>
  <c r="AD189" i="30"/>
  <c r="AD190" i="30"/>
  <c r="AD191" i="30"/>
  <c r="AD192" i="30"/>
  <c r="AD193" i="30"/>
  <c r="AD194" i="30"/>
  <c r="AD195" i="30"/>
  <c r="AD196" i="30"/>
  <c r="AD197" i="30"/>
  <c r="AD198" i="30"/>
  <c r="AD199" i="30"/>
  <c r="AD200" i="30"/>
  <c r="AD201" i="30"/>
  <c r="AD202" i="30"/>
  <c r="AD203" i="30"/>
  <c r="AD204" i="30"/>
  <c r="AD205" i="30"/>
  <c r="AD206" i="30"/>
  <c r="AD207" i="30"/>
  <c r="AD208" i="30"/>
  <c r="AD209" i="30"/>
  <c r="AD210" i="30"/>
  <c r="AD211" i="30"/>
  <c r="AD212" i="30"/>
  <c r="AD213" i="30"/>
  <c r="AD214" i="30"/>
  <c r="AD215" i="30"/>
  <c r="AD216" i="30"/>
  <c r="AD217" i="30"/>
  <c r="AD218" i="30"/>
  <c r="AD219" i="30"/>
  <c r="AD220" i="30"/>
  <c r="AD221" i="30"/>
  <c r="AD222" i="30"/>
  <c r="AD223" i="30"/>
  <c r="AD224" i="30"/>
  <c r="AD225" i="30"/>
  <c r="AD226" i="30"/>
  <c r="AD227" i="30"/>
  <c r="AD228" i="30"/>
  <c r="AD229" i="30"/>
  <c r="AD230" i="30"/>
  <c r="AD231" i="30"/>
  <c r="AD232" i="30"/>
  <c r="AD233" i="30"/>
  <c r="AD234" i="30"/>
  <c r="AD235" i="30"/>
  <c r="AD236" i="30"/>
  <c r="AD237" i="30"/>
  <c r="AD238" i="30"/>
  <c r="AD239" i="30"/>
  <c r="AD240" i="30"/>
  <c r="AD241" i="30"/>
  <c r="AD242" i="30"/>
  <c r="AD243" i="30"/>
  <c r="AD244" i="30"/>
  <c r="AD245" i="30"/>
  <c r="AD246" i="30"/>
  <c r="AD247" i="30"/>
  <c r="AD248" i="30"/>
  <c r="AD249" i="30"/>
  <c r="AD250" i="30"/>
  <c r="AD251" i="30"/>
  <c r="AD252" i="30"/>
  <c r="AD253" i="30"/>
  <c r="AD254" i="30"/>
  <c r="AD255" i="30"/>
  <c r="AD256" i="30"/>
  <c r="AD257" i="30"/>
  <c r="AD258" i="30"/>
  <c r="AD259" i="30"/>
  <c r="AD260" i="30"/>
  <c r="AD261" i="30"/>
  <c r="AD262" i="30"/>
  <c r="AD263" i="30"/>
  <c r="AD264" i="30"/>
  <c r="AD265" i="30"/>
  <c r="AD266" i="30"/>
  <c r="AD267" i="30"/>
  <c r="AD268" i="30"/>
  <c r="AD269" i="30"/>
  <c r="AD270" i="30"/>
  <c r="AD271" i="30"/>
  <c r="AD272" i="30"/>
  <c r="AD273" i="30"/>
  <c r="AD274" i="30"/>
  <c r="AD275" i="30"/>
  <c r="AD276" i="30"/>
  <c r="AD277" i="30"/>
  <c r="AD278" i="30"/>
  <c r="AD279" i="30"/>
  <c r="AD280" i="30"/>
  <c r="AD281" i="30"/>
  <c r="AD282" i="30"/>
  <c r="AD283" i="30"/>
  <c r="AD284" i="30"/>
  <c r="AD285" i="30"/>
  <c r="AD286" i="30"/>
  <c r="AD287" i="30"/>
  <c r="AD288" i="30"/>
  <c r="AD289" i="30"/>
  <c r="AD290" i="30"/>
  <c r="AD291" i="30"/>
  <c r="AD292" i="30"/>
  <c r="AD293" i="30"/>
  <c r="AD294" i="30"/>
  <c r="AD295" i="30"/>
  <c r="AD296" i="30"/>
  <c r="AD297" i="30"/>
  <c r="AD298" i="30"/>
  <c r="AD299" i="30"/>
  <c r="AD300" i="30"/>
  <c r="AD301" i="30"/>
  <c r="AD302" i="30"/>
  <c r="AD303" i="30"/>
  <c r="AD304" i="30"/>
  <c r="AD10" i="30"/>
  <c r="Q310" i="36"/>
  <c r="O310" i="36"/>
  <c r="Q309" i="36"/>
  <c r="O309" i="36"/>
  <c r="Q308" i="36"/>
  <c r="O308" i="36"/>
  <c r="Q307" i="36"/>
  <c r="O307" i="36"/>
  <c r="Q306" i="36"/>
  <c r="O306" i="36"/>
  <c r="Q305" i="36"/>
  <c r="O305" i="36"/>
  <c r="Q304" i="36"/>
  <c r="O304" i="36"/>
  <c r="Q303" i="36"/>
  <c r="O303" i="36"/>
  <c r="Q302" i="36"/>
  <c r="O302" i="36"/>
  <c r="Q301" i="36"/>
  <c r="O301" i="36"/>
  <c r="Q300" i="36"/>
  <c r="O300" i="36"/>
  <c r="Q299" i="36"/>
  <c r="O299" i="36"/>
  <c r="Q298" i="36"/>
  <c r="O298" i="36"/>
  <c r="Q297" i="36"/>
  <c r="O297" i="36"/>
  <c r="Q296" i="36"/>
  <c r="O296" i="36"/>
  <c r="Q295" i="36"/>
  <c r="O295" i="36"/>
  <c r="Q294" i="36"/>
  <c r="O294" i="36"/>
  <c r="Q293" i="36"/>
  <c r="O293" i="36"/>
  <c r="Q292" i="36"/>
  <c r="O292" i="36"/>
  <c r="Q291" i="36"/>
  <c r="O291" i="36"/>
  <c r="O290" i="36"/>
  <c r="O289" i="36"/>
  <c r="Q288" i="36"/>
  <c r="O288" i="36"/>
  <c r="O287" i="36"/>
  <c r="Q286" i="36"/>
  <c r="O286" i="36"/>
  <c r="Q285" i="36"/>
  <c r="O285" i="36"/>
  <c r="Q284" i="36"/>
  <c r="O284" i="36"/>
  <c r="Q283" i="36"/>
  <c r="O283" i="36"/>
  <c r="Q282" i="36"/>
  <c r="O282" i="36"/>
  <c r="Q281" i="36"/>
  <c r="O281" i="36"/>
  <c r="Q280" i="36"/>
  <c r="O280" i="36"/>
  <c r="Q279" i="36"/>
  <c r="O279" i="36"/>
  <c r="Q278" i="36"/>
  <c r="O278" i="36"/>
  <c r="Q277" i="36"/>
  <c r="O277" i="36"/>
  <c r="O276" i="36"/>
  <c r="O275" i="36"/>
  <c r="Q274" i="36"/>
  <c r="O274" i="36"/>
  <c r="Q273" i="36"/>
  <c r="O273" i="36"/>
  <c r="Q272" i="36"/>
  <c r="O272" i="36"/>
  <c r="Q271" i="36"/>
  <c r="O271" i="36"/>
  <c r="Q270" i="36"/>
  <c r="O270" i="36"/>
  <c r="Q269" i="36"/>
  <c r="O269" i="36"/>
  <c r="Q268" i="36"/>
  <c r="O268" i="36"/>
  <c r="Q267" i="36"/>
  <c r="O267" i="36"/>
  <c r="Q266" i="36"/>
  <c r="O266" i="36"/>
  <c r="Q265" i="36"/>
  <c r="O265" i="36"/>
  <c r="Q264" i="36"/>
  <c r="O264" i="36"/>
  <c r="Q263" i="36"/>
  <c r="O263" i="36"/>
  <c r="Q262" i="36"/>
  <c r="O262" i="36"/>
  <c r="Q261" i="36"/>
  <c r="O261" i="36"/>
  <c r="Q260" i="36"/>
  <c r="O260" i="36"/>
  <c r="Q259" i="36"/>
  <c r="O259" i="36"/>
  <c r="O258" i="36"/>
  <c r="Q257" i="36"/>
  <c r="O257" i="36"/>
  <c r="Q256" i="36"/>
  <c r="O256" i="36"/>
  <c r="Q255" i="36"/>
  <c r="O255" i="36"/>
  <c r="Q254" i="36"/>
  <c r="O254" i="36"/>
  <c r="Q253" i="36"/>
  <c r="O253" i="36"/>
  <c r="Q252" i="36"/>
  <c r="O252" i="36"/>
  <c r="Q251" i="36"/>
  <c r="O251" i="36"/>
  <c r="Q250" i="36"/>
  <c r="O250" i="36"/>
  <c r="Q249" i="36"/>
  <c r="O249" i="36"/>
  <c r="Q248" i="36"/>
  <c r="O248" i="36"/>
  <c r="Q247" i="36"/>
  <c r="O247" i="36"/>
  <c r="Q246" i="36"/>
  <c r="O246" i="36"/>
  <c r="Q245" i="36"/>
  <c r="O245" i="36"/>
  <c r="Q244" i="36"/>
  <c r="O244" i="36"/>
  <c r="Q243" i="36"/>
  <c r="O243" i="36"/>
  <c r="Q242" i="36"/>
  <c r="O242" i="36"/>
  <c r="Q241" i="36"/>
  <c r="O241" i="36"/>
  <c r="Q240" i="36"/>
  <c r="O240" i="36"/>
  <c r="Q239" i="36"/>
  <c r="O239" i="36"/>
  <c r="Q238" i="36"/>
  <c r="O238" i="36"/>
  <c r="Q237" i="36"/>
  <c r="O237" i="36"/>
  <c r="Q236" i="36"/>
  <c r="O236" i="36"/>
  <c r="Q235" i="36"/>
  <c r="O235" i="36"/>
  <c r="Q234" i="36"/>
  <c r="O234" i="36"/>
  <c r="Q233" i="36"/>
  <c r="O233" i="36"/>
  <c r="Q232" i="36"/>
  <c r="O232" i="36"/>
  <c r="Q231" i="36"/>
  <c r="O231" i="36"/>
  <c r="Q230" i="36"/>
  <c r="O230" i="36"/>
  <c r="O229" i="36"/>
  <c r="O228" i="36"/>
  <c r="O227" i="36"/>
  <c r="O226" i="36"/>
  <c r="O225" i="36"/>
  <c r="O224" i="36"/>
  <c r="O223" i="36"/>
  <c r="O222" i="36"/>
  <c r="O221" i="36"/>
  <c r="O220" i="36"/>
  <c r="O219" i="36"/>
  <c r="O218" i="36"/>
  <c r="O217" i="36"/>
  <c r="O216" i="36"/>
  <c r="O215" i="36"/>
  <c r="O214" i="36"/>
  <c r="O213" i="36"/>
  <c r="O212" i="36"/>
  <c r="O211" i="36"/>
  <c r="O210" i="36"/>
  <c r="O209" i="36"/>
  <c r="O208" i="36"/>
  <c r="Q207" i="36"/>
  <c r="Q206" i="36"/>
  <c r="Q205" i="36"/>
  <c r="Q204" i="36"/>
  <c r="O203" i="36"/>
  <c r="O202" i="36"/>
  <c r="O201" i="36"/>
  <c r="O200" i="36"/>
  <c r="O199" i="36"/>
  <c r="O198" i="36"/>
  <c r="O197" i="36"/>
  <c r="O196" i="36"/>
  <c r="O195" i="36"/>
  <c r="O194" i="36"/>
  <c r="O193" i="36"/>
  <c r="O192" i="36"/>
  <c r="O191" i="36"/>
  <c r="O190" i="36"/>
  <c r="O189" i="36"/>
  <c r="O188" i="36"/>
  <c r="O187" i="36"/>
  <c r="O186" i="36"/>
  <c r="O185" i="36"/>
  <c r="O184" i="36"/>
  <c r="O183" i="36"/>
  <c r="O182" i="36"/>
  <c r="O181" i="36"/>
  <c r="Q180" i="36"/>
  <c r="O180" i="36"/>
  <c r="O179" i="36"/>
  <c r="O178" i="36"/>
  <c r="O177" i="36"/>
  <c r="O176" i="36"/>
  <c r="O175" i="36"/>
  <c r="Q174" i="36"/>
  <c r="O174" i="36"/>
  <c r="Q173" i="36"/>
  <c r="O173" i="36"/>
  <c r="Q172" i="36"/>
  <c r="O172" i="36"/>
  <c r="Q171" i="36"/>
  <c r="O171" i="36"/>
  <c r="Q170" i="36"/>
  <c r="O170" i="36"/>
  <c r="Q169" i="36"/>
  <c r="O169" i="36"/>
  <c r="Q168" i="36"/>
  <c r="O168" i="36"/>
  <c r="Q167" i="36"/>
  <c r="O167" i="36"/>
  <c r="Q166" i="36"/>
  <c r="O166" i="36"/>
  <c r="Q165" i="36"/>
  <c r="O165" i="36"/>
  <c r="Q164" i="36"/>
  <c r="O164" i="36"/>
  <c r="O163" i="36"/>
  <c r="Q162" i="36"/>
  <c r="O162" i="36"/>
  <c r="Q161" i="36"/>
  <c r="O161" i="36"/>
  <c r="Q160" i="36"/>
  <c r="O160" i="36"/>
  <c r="Q159" i="36"/>
  <c r="O159" i="36"/>
  <c r="Q158" i="36"/>
  <c r="O158" i="36"/>
  <c r="Q157" i="36"/>
  <c r="O157" i="36"/>
  <c r="Q156" i="36"/>
  <c r="O156" i="36"/>
  <c r="Q155" i="36"/>
  <c r="O155" i="36"/>
  <c r="Q154" i="36"/>
  <c r="O154" i="36"/>
  <c r="Q153" i="36"/>
  <c r="O153" i="36"/>
  <c r="Q152" i="36"/>
  <c r="O152" i="36"/>
  <c r="Q151" i="36"/>
  <c r="O151" i="36"/>
  <c r="Q150" i="36"/>
  <c r="O150" i="36"/>
  <c r="O149" i="36"/>
  <c r="O148" i="36"/>
  <c r="O147" i="36"/>
  <c r="O146" i="36"/>
  <c r="O145" i="36"/>
  <c r="O144" i="36"/>
  <c r="O143" i="36"/>
  <c r="O142" i="36"/>
  <c r="O141" i="36"/>
  <c r="Q140" i="36"/>
  <c r="O140" i="36"/>
  <c r="Q139" i="36"/>
  <c r="O139" i="36"/>
  <c r="Q138" i="36"/>
  <c r="O138" i="36"/>
  <c r="O137" i="36"/>
  <c r="O136" i="36"/>
  <c r="O135" i="36"/>
  <c r="Q134" i="36"/>
  <c r="O134" i="36"/>
  <c r="O133" i="36"/>
  <c r="O132" i="36"/>
  <c r="O131" i="36"/>
  <c r="O130" i="36"/>
  <c r="O129" i="36"/>
  <c r="O128" i="36"/>
  <c r="O127" i="36"/>
  <c r="O126" i="36"/>
  <c r="O125" i="36"/>
  <c r="O124" i="36"/>
  <c r="O123" i="36"/>
  <c r="O122" i="36"/>
  <c r="O121" i="36"/>
  <c r="O120" i="36"/>
  <c r="Q119" i="36"/>
  <c r="O119" i="36"/>
  <c r="Q118" i="36"/>
  <c r="O118" i="36"/>
  <c r="O117" i="36"/>
  <c r="O116" i="36"/>
  <c r="O115" i="36"/>
  <c r="O114" i="36"/>
  <c r="O113" i="36"/>
  <c r="O112" i="36"/>
  <c r="O111" i="36"/>
  <c r="O110" i="36"/>
  <c r="O109" i="36"/>
  <c r="O108" i="36"/>
  <c r="O107" i="36"/>
  <c r="O106" i="36"/>
  <c r="O105" i="36"/>
  <c r="O104" i="36"/>
  <c r="O103" i="36"/>
  <c r="O102" i="36"/>
  <c r="O101" i="36"/>
  <c r="O100" i="36"/>
  <c r="O99" i="36"/>
  <c r="O95" i="36"/>
  <c r="O94" i="36"/>
  <c r="O93" i="36"/>
  <c r="O92" i="36"/>
  <c r="O91" i="36"/>
  <c r="O90" i="36"/>
  <c r="O89" i="36"/>
  <c r="O88" i="36"/>
  <c r="O87" i="36"/>
  <c r="O86" i="36"/>
  <c r="O85" i="36"/>
  <c r="O84" i="36"/>
  <c r="O83" i="36"/>
  <c r="O82" i="36"/>
  <c r="O81" i="36"/>
  <c r="O80" i="36"/>
  <c r="O79" i="36"/>
  <c r="O78" i="36"/>
  <c r="O77" i="36"/>
  <c r="O76" i="36"/>
  <c r="O75" i="36"/>
  <c r="O74" i="36"/>
  <c r="O73" i="36"/>
  <c r="O72" i="36"/>
  <c r="O71" i="36"/>
  <c r="O70" i="36"/>
  <c r="Q69" i="36"/>
  <c r="Q68" i="36"/>
  <c r="O67" i="36"/>
  <c r="O66" i="36"/>
  <c r="O65" i="36"/>
  <c r="O64" i="36"/>
  <c r="O63" i="36"/>
  <c r="O62" i="36"/>
  <c r="O61" i="36"/>
  <c r="O60" i="36"/>
  <c r="O59" i="36"/>
  <c r="O58" i="36"/>
  <c r="Q57" i="36"/>
  <c r="Q56" i="36"/>
  <c r="Q55" i="36"/>
  <c r="Q52" i="36"/>
  <c r="O51" i="36"/>
  <c r="O50" i="36"/>
  <c r="O49" i="36"/>
  <c r="Q48" i="36"/>
  <c r="O48" i="36"/>
  <c r="Q47" i="36"/>
  <c r="O47" i="36"/>
  <c r="Q46" i="36"/>
  <c r="O46" i="36"/>
  <c r="Q45" i="36"/>
  <c r="O45" i="36"/>
  <c r="Q44" i="36"/>
  <c r="O44" i="36"/>
  <c r="Q43" i="36"/>
  <c r="O43" i="36"/>
  <c r="Q42" i="36"/>
  <c r="O42" i="36"/>
  <c r="Q41" i="36"/>
  <c r="O41" i="36"/>
  <c r="Q40" i="36"/>
  <c r="O40" i="36"/>
  <c r="O39" i="36"/>
  <c r="O38" i="36"/>
  <c r="O37" i="36"/>
  <c r="O36" i="36"/>
  <c r="O35" i="36"/>
  <c r="O34" i="36"/>
  <c r="O33" i="36"/>
  <c r="O32" i="36"/>
  <c r="O31" i="36"/>
  <c r="O30" i="36"/>
  <c r="O29" i="36"/>
  <c r="O28" i="36"/>
  <c r="O27" i="36"/>
  <c r="O26" i="36"/>
  <c r="O25" i="36"/>
  <c r="O24" i="36"/>
  <c r="O23" i="36"/>
  <c r="O22" i="36"/>
  <c r="O21" i="36"/>
  <c r="O20" i="36"/>
  <c r="Q19" i="36"/>
  <c r="Q18" i="36"/>
  <c r="Q17" i="36"/>
  <c r="Q16" i="36"/>
  <c r="Q15" i="36"/>
  <c r="Q14" i="36"/>
  <c r="Q13" i="36"/>
  <c r="Q12" i="36"/>
  <c r="Q11" i="36"/>
  <c r="Q10" i="36"/>
  <c r="Q9" i="36"/>
  <c r="Q8" i="36"/>
  <c r="Q7" i="36"/>
  <c r="Q6" i="36"/>
  <c r="Q5" i="36"/>
  <c r="Q4" i="36"/>
  <c r="Q3" i="36"/>
  <c r="Q2" i="36"/>
  <c r="L3" i="35"/>
  <c r="L4" i="35"/>
  <c r="L5" i="35"/>
  <c r="L6" i="35"/>
  <c r="L7" i="35"/>
  <c r="L8" i="35"/>
  <c r="L9" i="35"/>
  <c r="L10" i="35"/>
  <c r="L11" i="35"/>
  <c r="L12" i="35"/>
  <c r="L13" i="35"/>
  <c r="L14" i="35"/>
  <c r="L15" i="35"/>
  <c r="L16" i="35"/>
  <c r="L17" i="35"/>
  <c r="L18" i="35"/>
  <c r="L19" i="35"/>
  <c r="L20" i="35"/>
  <c r="L21" i="35"/>
  <c r="L22" i="35"/>
  <c r="L23" i="35"/>
  <c r="L24" i="35"/>
  <c r="L25" i="35"/>
  <c r="L26" i="35"/>
  <c r="L27" i="35"/>
  <c r="L28" i="35"/>
  <c r="L29" i="35"/>
  <c r="L30" i="35"/>
  <c r="L31" i="35"/>
  <c r="L32" i="35"/>
  <c r="L33" i="35"/>
  <c r="L40" i="35"/>
  <c r="L41" i="35"/>
  <c r="L42" i="35"/>
  <c r="L43" i="35"/>
  <c r="L44" i="35"/>
  <c r="L45" i="35"/>
  <c r="L46" i="35"/>
  <c r="L47" i="35"/>
  <c r="L48" i="35"/>
  <c r="L49" i="35"/>
  <c r="L2" i="35"/>
  <c r="K2" i="35"/>
  <c r="K3" i="35"/>
  <c r="K4" i="35"/>
  <c r="K5" i="35"/>
  <c r="K6" i="35"/>
  <c r="K7" i="35"/>
  <c r="K8" i="35"/>
  <c r="K9" i="35"/>
  <c r="K10" i="35"/>
  <c r="K11" i="35"/>
  <c r="K12" i="35"/>
  <c r="K13" i="35"/>
  <c r="K14" i="35"/>
  <c r="K15" i="35"/>
  <c r="K16" i="35"/>
  <c r="K17" i="35"/>
  <c r="K18" i="35"/>
  <c r="K19" i="35"/>
  <c r="K20" i="35"/>
  <c r="K21" i="35"/>
  <c r="K22" i="35"/>
  <c r="K23" i="35"/>
  <c r="K24" i="35"/>
  <c r="K25" i="35"/>
  <c r="K26" i="35"/>
  <c r="K27" i="35"/>
  <c r="K28" i="35"/>
  <c r="K29" i="35"/>
  <c r="K30" i="35"/>
  <c r="K31" i="35"/>
  <c r="K32" i="35"/>
  <c r="K33" i="35"/>
  <c r="K34" i="35"/>
  <c r="K35" i="35"/>
  <c r="K36" i="35"/>
  <c r="K37" i="35"/>
  <c r="K38" i="35"/>
  <c r="K39" i="35"/>
  <c r="K40" i="35"/>
  <c r="K41" i="35"/>
  <c r="K42" i="35"/>
  <c r="K43" i="35"/>
  <c r="K44" i="35"/>
  <c r="K45" i="35"/>
  <c r="K46" i="35"/>
  <c r="K47" i="35"/>
  <c r="K48" i="35"/>
  <c r="K49" i="35"/>
  <c r="O192" i="30"/>
  <c r="O185" i="30"/>
  <c r="AA11" i="30"/>
  <c r="AA12" i="30"/>
  <c r="AA13" i="30"/>
  <c r="AA14" i="30"/>
  <c r="AA15" i="30"/>
  <c r="AA16" i="30"/>
  <c r="AA17" i="30"/>
  <c r="AA18" i="30"/>
  <c r="AA19" i="30"/>
  <c r="AA321" i="30"/>
  <c r="AA20" i="30"/>
  <c r="AA21" i="30"/>
  <c r="AA22" i="30"/>
  <c r="AA23" i="30"/>
  <c r="AA24" i="30"/>
  <c r="AA25" i="30"/>
  <c r="AA26" i="30"/>
  <c r="AA27" i="30"/>
  <c r="AA28" i="30"/>
  <c r="AA29" i="30"/>
  <c r="AA30" i="30"/>
  <c r="AA31" i="30"/>
  <c r="AA32" i="30"/>
  <c r="AA33" i="30"/>
  <c r="AA34" i="30"/>
  <c r="AA35" i="30"/>
  <c r="AA36" i="30"/>
  <c r="AA37" i="30"/>
  <c r="AA38" i="30"/>
  <c r="AA39" i="30"/>
  <c r="AA40" i="30"/>
  <c r="AA41" i="30"/>
  <c r="AA42" i="30"/>
  <c r="AA43" i="30"/>
  <c r="AA44" i="30"/>
  <c r="AA45" i="30"/>
  <c r="AA46" i="30"/>
  <c r="AA322" i="30"/>
  <c r="AA47" i="30"/>
  <c r="AA48" i="30"/>
  <c r="AA49" i="30"/>
  <c r="AA50" i="30"/>
  <c r="AA51" i="30"/>
  <c r="AA52" i="30"/>
  <c r="AA53" i="30"/>
  <c r="AA54" i="30"/>
  <c r="AA55" i="30"/>
  <c r="AA56" i="30"/>
  <c r="AA57" i="30"/>
  <c r="AA58" i="30"/>
  <c r="AA59" i="30"/>
  <c r="AA60" i="30"/>
  <c r="AA61" i="30"/>
  <c r="AA62" i="30"/>
  <c r="AA181" i="30"/>
  <c r="AA182" i="30"/>
  <c r="AA63" i="30"/>
  <c r="AA64" i="30"/>
  <c r="AA65" i="30"/>
  <c r="AA66" i="30"/>
  <c r="AA67" i="30"/>
  <c r="AA68" i="30"/>
  <c r="AA69" i="30"/>
  <c r="AA70" i="30"/>
  <c r="AA71" i="30"/>
  <c r="AA72" i="30"/>
  <c r="AA73" i="30"/>
  <c r="AA74" i="30"/>
  <c r="AA75" i="30"/>
  <c r="AA76" i="30"/>
  <c r="AA77" i="30"/>
  <c r="AA78" i="30"/>
  <c r="AA79" i="30"/>
  <c r="AA80" i="30"/>
  <c r="AA81" i="30"/>
  <c r="AA82" i="30"/>
  <c r="AA83" i="30"/>
  <c r="AA84" i="30"/>
  <c r="AA85" i="30"/>
  <c r="AA86" i="30"/>
  <c r="AA87" i="30"/>
  <c r="AA88" i="30"/>
  <c r="AA89" i="30"/>
  <c r="AA90" i="30"/>
  <c r="AA91" i="30"/>
  <c r="AA92" i="30"/>
  <c r="AA93" i="30"/>
  <c r="AA94" i="30"/>
  <c r="AA95" i="30"/>
  <c r="AA96" i="30"/>
  <c r="AA97" i="30"/>
  <c r="AA98" i="30"/>
  <c r="AA99" i="30"/>
  <c r="AA100" i="30"/>
  <c r="AA101" i="30"/>
  <c r="AA102" i="30"/>
  <c r="AA103" i="30"/>
  <c r="AA104" i="30"/>
  <c r="AA105" i="30"/>
  <c r="AA106" i="30"/>
  <c r="AA107" i="30"/>
  <c r="AA108" i="30"/>
  <c r="AA109" i="30"/>
  <c r="AA110" i="30"/>
  <c r="AA111" i="30"/>
  <c r="AA112" i="30"/>
  <c r="AA113" i="30"/>
  <c r="AA114" i="30"/>
  <c r="AA115" i="30"/>
  <c r="AA116" i="30"/>
  <c r="AA117" i="30"/>
  <c r="AA118" i="30"/>
  <c r="AA119" i="30"/>
  <c r="AA120" i="30"/>
  <c r="AA121" i="30"/>
  <c r="AA122" i="30"/>
  <c r="AA123" i="30"/>
  <c r="AA124" i="30"/>
  <c r="AA125" i="30"/>
  <c r="AA126" i="30"/>
  <c r="AA127" i="30"/>
  <c r="AA128" i="30"/>
  <c r="AA129" i="30"/>
  <c r="AA130" i="30"/>
  <c r="AA131" i="30"/>
  <c r="AA132" i="30"/>
  <c r="AA133" i="30"/>
  <c r="AA134" i="30"/>
  <c r="AA135" i="30"/>
  <c r="AA136" i="30"/>
  <c r="AA137" i="30"/>
  <c r="AA138" i="30"/>
  <c r="AA139" i="30"/>
  <c r="AA140" i="30"/>
  <c r="AA141" i="30"/>
  <c r="AA142" i="30"/>
  <c r="AA143" i="30"/>
  <c r="AA144" i="30"/>
  <c r="AA145" i="30"/>
  <c r="AA146" i="30"/>
  <c r="AA147" i="30"/>
  <c r="AA148" i="30"/>
  <c r="AA149" i="30"/>
  <c r="AA150" i="30"/>
  <c r="AA151" i="30"/>
  <c r="AA152" i="30"/>
  <c r="AA153" i="30"/>
  <c r="AA154" i="30"/>
  <c r="AA155" i="30"/>
  <c r="AA156" i="30"/>
  <c r="AA157" i="30"/>
  <c r="AA158" i="30"/>
  <c r="AA159" i="30"/>
  <c r="AA160" i="30"/>
  <c r="AA161" i="30"/>
  <c r="AA162" i="30"/>
  <c r="AA163" i="30"/>
  <c r="AA164" i="30"/>
  <c r="AA165" i="30"/>
  <c r="AA166" i="30"/>
  <c r="AA167" i="30"/>
  <c r="AA168" i="30"/>
  <c r="AA169" i="30"/>
  <c r="AA170" i="30"/>
  <c r="AA171" i="30"/>
  <c r="AA172" i="30"/>
  <c r="AA173" i="30"/>
  <c r="AA174" i="30"/>
  <c r="AA175" i="30"/>
  <c r="AA176" i="30"/>
  <c r="AA177" i="30"/>
  <c r="AA178" i="30"/>
  <c r="AA179" i="30"/>
  <c r="AA180" i="30"/>
  <c r="AA183" i="30"/>
  <c r="AA184" i="30"/>
  <c r="AA185" i="30"/>
  <c r="AA186" i="30"/>
  <c r="AA187" i="30"/>
  <c r="AA188" i="30"/>
  <c r="AA189" i="30"/>
  <c r="AA190" i="30"/>
  <c r="AA191" i="30"/>
  <c r="AA192" i="30"/>
  <c r="AA193" i="30"/>
  <c r="AA194" i="30"/>
  <c r="AA195" i="30"/>
  <c r="AA196" i="30"/>
  <c r="AA197" i="30"/>
  <c r="AA198" i="30"/>
  <c r="AA199" i="30"/>
  <c r="AA200" i="30"/>
  <c r="AA201" i="30"/>
  <c r="AA202" i="30"/>
  <c r="AA203" i="30"/>
  <c r="AA204" i="30"/>
  <c r="AA205" i="30"/>
  <c r="AA206" i="30"/>
  <c r="AA207" i="30"/>
  <c r="AA208" i="30"/>
  <c r="AA209" i="30"/>
  <c r="AA210" i="30"/>
  <c r="AA211" i="30"/>
  <c r="AA212" i="30"/>
  <c r="AA213" i="30"/>
  <c r="AA214" i="30"/>
  <c r="AA215" i="30"/>
  <c r="AA216" i="30"/>
  <c r="AA217" i="30"/>
  <c r="AA218" i="30"/>
  <c r="AA219" i="30"/>
  <c r="AA220" i="30"/>
  <c r="AA221" i="30"/>
  <c r="AA222" i="30"/>
  <c r="AA223" i="30"/>
  <c r="AA224" i="30"/>
  <c r="AA225" i="30"/>
  <c r="AA226" i="30"/>
  <c r="AA227" i="30"/>
  <c r="AA228" i="30"/>
  <c r="AA229" i="30"/>
  <c r="AA230" i="30"/>
  <c r="AA231" i="30"/>
  <c r="AA232" i="30"/>
  <c r="AA233" i="30"/>
  <c r="AA234" i="30"/>
  <c r="AA235" i="30"/>
  <c r="AA236" i="30"/>
  <c r="AA237" i="30"/>
  <c r="AA238" i="30"/>
  <c r="AA239" i="30"/>
  <c r="AA240" i="30"/>
  <c r="AA241" i="30"/>
  <c r="AA242" i="30"/>
  <c r="AA243" i="30"/>
  <c r="AA244" i="30"/>
  <c r="AA245" i="30"/>
  <c r="AA246" i="30"/>
  <c r="AA247" i="30"/>
  <c r="AA248" i="30"/>
  <c r="AA249" i="30"/>
  <c r="AA250" i="30"/>
  <c r="AA251" i="30"/>
  <c r="AA252" i="30"/>
  <c r="AA253" i="30"/>
  <c r="AA254" i="30"/>
  <c r="AA255" i="30"/>
  <c r="AA256" i="30"/>
  <c r="AA257" i="30"/>
  <c r="AA258" i="30"/>
  <c r="AA259" i="30"/>
  <c r="AA260" i="30"/>
  <c r="AA261" i="30"/>
  <c r="AA262" i="30"/>
  <c r="AA263" i="30"/>
  <c r="AA264" i="30"/>
  <c r="AA265" i="30"/>
  <c r="AA266" i="30"/>
  <c r="AA267" i="30"/>
  <c r="AA268" i="30"/>
  <c r="AA269" i="30"/>
  <c r="AA270" i="30"/>
  <c r="AA271" i="30"/>
  <c r="AA272" i="30"/>
  <c r="AA273" i="30"/>
  <c r="AA274" i="30"/>
  <c r="AA275" i="30"/>
  <c r="AA276" i="30"/>
  <c r="AA277" i="30"/>
  <c r="AA278" i="30"/>
  <c r="AA279" i="30"/>
  <c r="AA280" i="30"/>
  <c r="AA281" i="30"/>
  <c r="AA282" i="30"/>
  <c r="AA283" i="30"/>
  <c r="AA284" i="30"/>
  <c r="AA285" i="30"/>
  <c r="AA286" i="30"/>
  <c r="AA287" i="30"/>
  <c r="AA288" i="30"/>
  <c r="AA289" i="30"/>
  <c r="AA290" i="30"/>
  <c r="AA291" i="30"/>
  <c r="AA292" i="30"/>
  <c r="AA293" i="30"/>
  <c r="AA294" i="30"/>
  <c r="AA295" i="30"/>
  <c r="AA296" i="30"/>
  <c r="AA297" i="30"/>
  <c r="AA298" i="30"/>
  <c r="AA299" i="30"/>
  <c r="AA300" i="30"/>
  <c r="AA301" i="30"/>
  <c r="AA302" i="30"/>
  <c r="AA303" i="30"/>
  <c r="AA304" i="30"/>
  <c r="AA10" i="30"/>
  <c r="R304" i="30"/>
  <c r="Q304" i="30"/>
  <c r="R303" i="30"/>
  <c r="Q303" i="30"/>
  <c r="R302" i="30"/>
  <c r="Q302" i="30"/>
  <c r="R301" i="30"/>
  <c r="Q301" i="30"/>
  <c r="R300" i="30"/>
  <c r="Q300" i="30"/>
  <c r="R299" i="30"/>
  <c r="Q299" i="30"/>
  <c r="R298" i="30"/>
  <c r="Q298" i="30"/>
  <c r="R297" i="30"/>
  <c r="Q297" i="30"/>
  <c r="R296" i="30"/>
  <c r="Q296" i="30"/>
  <c r="R295" i="30"/>
  <c r="Q295" i="30"/>
  <c r="R294" i="30"/>
  <c r="Q294" i="30"/>
  <c r="R293" i="30"/>
  <c r="Q293" i="30"/>
  <c r="R292" i="30"/>
  <c r="Q292" i="30"/>
  <c r="R291" i="30"/>
  <c r="Q291" i="30"/>
  <c r="R290" i="30"/>
  <c r="Q290" i="30"/>
  <c r="R289" i="30"/>
  <c r="Q289" i="30"/>
  <c r="R288" i="30"/>
  <c r="Q288" i="30"/>
  <c r="R287" i="30"/>
  <c r="Q287" i="30"/>
  <c r="R286" i="30"/>
  <c r="Q286" i="30"/>
  <c r="R285" i="30"/>
  <c r="Q285" i="30"/>
  <c r="R284" i="30"/>
  <c r="Q284" i="30"/>
  <c r="R283" i="30"/>
  <c r="Q283" i="30"/>
  <c r="R282" i="30"/>
  <c r="Q282" i="30"/>
  <c r="R281" i="30"/>
  <c r="Q281" i="30"/>
  <c r="R280" i="30"/>
  <c r="Q280" i="30"/>
  <c r="R279" i="30"/>
  <c r="Q279" i="30"/>
  <c r="R278" i="30"/>
  <c r="Q278" i="30"/>
  <c r="R277" i="30"/>
  <c r="Q277" i="30"/>
  <c r="R276" i="30"/>
  <c r="Q276" i="30"/>
  <c r="R275" i="30"/>
  <c r="Q275" i="30"/>
  <c r="R274" i="30"/>
  <c r="Q274" i="30"/>
  <c r="R273" i="30"/>
  <c r="Q273" i="30"/>
  <c r="R272" i="30"/>
  <c r="Q272" i="30"/>
  <c r="R271" i="30"/>
  <c r="Q271" i="30"/>
  <c r="R270" i="30"/>
  <c r="Q270" i="30"/>
  <c r="R269" i="30"/>
  <c r="Q269" i="30"/>
  <c r="R268" i="30"/>
  <c r="Q268" i="30"/>
  <c r="R267" i="30"/>
  <c r="Q267" i="30"/>
  <c r="R266" i="30"/>
  <c r="Q266" i="30"/>
  <c r="R265" i="30"/>
  <c r="R264" i="30"/>
  <c r="Q264" i="30"/>
  <c r="R263" i="30"/>
  <c r="Q263" i="30"/>
  <c r="R262" i="30"/>
  <c r="Q262" i="30"/>
  <c r="R261" i="30"/>
  <c r="Q261" i="30"/>
  <c r="R257" i="30"/>
  <c r="Q257" i="30"/>
  <c r="R256" i="30"/>
  <c r="Q256" i="30"/>
  <c r="R255" i="30"/>
  <c r="Q255" i="30"/>
  <c r="R254" i="30"/>
  <c r="Q254" i="30"/>
  <c r="R253" i="30"/>
  <c r="Q253" i="30"/>
  <c r="R252" i="30"/>
  <c r="Q252" i="30"/>
  <c r="R251" i="30"/>
  <c r="Q251" i="30"/>
  <c r="R250" i="30"/>
  <c r="Q250" i="30"/>
  <c r="R249" i="30"/>
  <c r="Q249" i="30"/>
  <c r="R248" i="30"/>
  <c r="Q248" i="30"/>
  <c r="R245" i="30"/>
  <c r="Q245" i="30"/>
  <c r="R244" i="30"/>
  <c r="Q244" i="30"/>
  <c r="R243" i="30"/>
  <c r="Q243" i="30"/>
  <c r="R242" i="30"/>
  <c r="Q242" i="30"/>
  <c r="R241" i="30"/>
  <c r="Q241" i="30"/>
  <c r="R240" i="30"/>
  <c r="R239" i="30"/>
  <c r="Q239" i="30"/>
  <c r="R238" i="30"/>
  <c r="Q238" i="30"/>
  <c r="R237" i="30"/>
  <c r="Q237" i="30"/>
  <c r="R236" i="30"/>
  <c r="Q236" i="30"/>
  <c r="R235" i="30"/>
  <c r="Q235" i="30"/>
  <c r="R234" i="30"/>
  <c r="Q234" i="30"/>
  <c r="R233" i="30"/>
  <c r="R232" i="30"/>
  <c r="Q232" i="30"/>
  <c r="R231" i="30"/>
  <c r="Q231" i="30"/>
  <c r="R230" i="30"/>
  <c r="Q230" i="30"/>
  <c r="R228" i="30"/>
  <c r="R227" i="30"/>
  <c r="R226" i="30"/>
  <c r="R225" i="30"/>
  <c r="R224" i="30"/>
  <c r="R223" i="30"/>
  <c r="R222" i="30"/>
  <c r="R221" i="30"/>
  <c r="R220" i="30"/>
  <c r="R219" i="30"/>
  <c r="R218" i="30"/>
  <c r="R217" i="30"/>
  <c r="R216" i="30"/>
  <c r="R215" i="30"/>
  <c r="R214" i="30"/>
  <c r="R213" i="30"/>
  <c r="R212" i="30"/>
  <c r="R211" i="30"/>
  <c r="R210" i="30"/>
  <c r="R209" i="30"/>
  <c r="R208" i="30"/>
  <c r="R207" i="30"/>
  <c r="R157" i="30"/>
  <c r="Q157" i="30"/>
  <c r="R139" i="30"/>
  <c r="R138" i="30"/>
  <c r="Q138" i="30"/>
  <c r="R137" i="30"/>
  <c r="Q137" i="30"/>
  <c r="R132" i="30"/>
  <c r="Q132" i="30"/>
  <c r="R131" i="30"/>
  <c r="Q131" i="30"/>
  <c r="R130" i="30"/>
  <c r="Q130" i="30"/>
  <c r="R129" i="30"/>
  <c r="Q129" i="30"/>
  <c r="R128" i="30"/>
  <c r="R127" i="30"/>
  <c r="R117" i="30"/>
  <c r="Q117" i="30"/>
  <c r="R116" i="30"/>
  <c r="R115" i="30"/>
  <c r="Q115" i="30"/>
  <c r="R104" i="30"/>
  <c r="Q104" i="30"/>
  <c r="R103" i="30"/>
  <c r="Q103" i="30"/>
  <c r="R44" i="30"/>
  <c r="Q44" i="30"/>
  <c r="R43" i="30"/>
  <c r="Q43" i="30"/>
  <c r="R42" i="30"/>
  <c r="Q42" i="30"/>
  <c r="R39" i="30"/>
  <c r="Q39" i="30"/>
  <c r="E313" i="32"/>
  <c r="E312" i="32"/>
  <c r="E311" i="32"/>
  <c r="E310" i="32"/>
  <c r="E309" i="32"/>
  <c r="E308" i="32"/>
  <c r="E307" i="32"/>
  <c r="E306" i="32"/>
  <c r="E305" i="32"/>
  <c r="E304" i="32"/>
  <c r="E303" i="32"/>
  <c r="E302" i="32"/>
  <c r="E301" i="32"/>
  <c r="E300" i="32"/>
  <c r="E299" i="32"/>
  <c r="E298" i="32"/>
  <c r="E297" i="32"/>
  <c r="E296" i="32"/>
  <c r="E295" i="32"/>
  <c r="E294" i="32"/>
  <c r="E293" i="32"/>
  <c r="E292" i="32"/>
  <c r="E291" i="32"/>
  <c r="E290" i="32"/>
  <c r="E289" i="32"/>
  <c r="E288" i="32"/>
  <c r="E287" i="32"/>
  <c r="E286" i="32"/>
  <c r="E285" i="32"/>
  <c r="E284" i="32"/>
  <c r="E283" i="32"/>
  <c r="E282" i="32"/>
  <c r="E281" i="32"/>
  <c r="E280" i="32"/>
  <c r="E279" i="32"/>
  <c r="E278" i="32"/>
  <c r="E277" i="32"/>
  <c r="E276" i="32"/>
  <c r="E275" i="32"/>
  <c r="E274" i="32"/>
  <c r="E273" i="32"/>
  <c r="E272" i="32"/>
  <c r="E271" i="32"/>
  <c r="E270" i="32"/>
  <c r="E269" i="32"/>
  <c r="E268" i="32"/>
  <c r="E267" i="32"/>
  <c r="E266" i="32"/>
  <c r="E265" i="32"/>
  <c r="E263" i="32"/>
  <c r="E262" i="32"/>
  <c r="E261" i="32"/>
  <c r="E260" i="32"/>
  <c r="E259" i="32"/>
  <c r="E258" i="32"/>
  <c r="E257" i="32"/>
  <c r="E256" i="32"/>
  <c r="E255" i="32"/>
  <c r="E254" i="32"/>
  <c r="E252" i="32"/>
  <c r="E251" i="32"/>
  <c r="E250" i="32"/>
  <c r="E249" i="32"/>
  <c r="E248" i="32"/>
  <c r="E247" i="32"/>
  <c r="E246" i="32"/>
  <c r="E245" i="32"/>
  <c r="E244" i="32"/>
  <c r="E243" i="32"/>
  <c r="E242" i="32"/>
  <c r="E241" i="32"/>
  <c r="E240" i="32"/>
  <c r="E239" i="32"/>
  <c r="E238" i="32"/>
  <c r="E237" i="32"/>
  <c r="E236" i="32"/>
  <c r="E235" i="32"/>
  <c r="E206" i="32"/>
  <c r="E205" i="32"/>
  <c r="E204" i="32"/>
  <c r="E203" i="32"/>
  <c r="E202" i="32"/>
  <c r="E201" i="32"/>
  <c r="E200" i="32"/>
  <c r="E199" i="32"/>
  <c r="E198" i="32"/>
  <c r="E197" i="32"/>
  <c r="E196" i="32"/>
  <c r="E195" i="32"/>
  <c r="E194" i="32"/>
  <c r="E193" i="32"/>
  <c r="E192" i="32"/>
  <c r="E191" i="32"/>
  <c r="E190" i="32"/>
  <c r="E189" i="32"/>
  <c r="E188" i="32"/>
  <c r="E187" i="32"/>
  <c r="E186" i="32"/>
  <c r="E184" i="32"/>
  <c r="E183" i="32"/>
  <c r="E182" i="32"/>
  <c r="E180" i="32"/>
  <c r="E179" i="32"/>
  <c r="E178" i="32"/>
  <c r="E176" i="32"/>
  <c r="E175" i="32"/>
  <c r="E174" i="32"/>
  <c r="E173" i="32"/>
  <c r="E172" i="32"/>
  <c r="E171" i="32"/>
  <c r="E170" i="32"/>
  <c r="E169" i="32"/>
  <c r="E168" i="32"/>
  <c r="E167" i="32"/>
  <c r="E165" i="32"/>
  <c r="E164" i="32"/>
  <c r="E162" i="32"/>
  <c r="E160" i="32"/>
  <c r="E159" i="32"/>
  <c r="E158" i="32"/>
  <c r="E157" i="32"/>
  <c r="E156" i="32"/>
  <c r="E155" i="32"/>
  <c r="E154" i="32"/>
  <c r="E153" i="32"/>
  <c r="E152" i="32"/>
  <c r="E151" i="32"/>
  <c r="E150" i="32"/>
  <c r="E149" i="32"/>
  <c r="E148" i="32"/>
  <c r="E147" i="32"/>
  <c r="E146" i="32"/>
  <c r="E145" i="32"/>
  <c r="E144" i="32"/>
  <c r="E143" i="32"/>
  <c r="E142" i="32"/>
  <c r="E141" i="32"/>
  <c r="E140" i="32"/>
  <c r="E139" i="32"/>
  <c r="E138" i="32"/>
  <c r="E137" i="32"/>
  <c r="E136" i="32"/>
  <c r="E135" i="32"/>
  <c r="E134" i="32"/>
  <c r="E133" i="32"/>
  <c r="E132" i="32"/>
  <c r="E131" i="32"/>
  <c r="E130" i="32"/>
  <c r="E129" i="32"/>
  <c r="E128" i="32"/>
  <c r="E127" i="32"/>
  <c r="E126" i="32"/>
  <c r="E124" i="32"/>
  <c r="E123" i="32"/>
  <c r="E122" i="32"/>
  <c r="E121" i="32"/>
  <c r="E120" i="32"/>
  <c r="E119" i="32"/>
  <c r="E118" i="32"/>
  <c r="E117" i="32"/>
  <c r="E116" i="32"/>
  <c r="E115" i="32"/>
  <c r="E114" i="32"/>
  <c r="E113" i="32"/>
  <c r="E112" i="32"/>
  <c r="E111" i="32"/>
  <c r="E110" i="32"/>
  <c r="E109" i="32"/>
  <c r="E108" i="32"/>
  <c r="E107" i="32"/>
  <c r="E106" i="32"/>
  <c r="E105" i="32"/>
  <c r="E104" i="32"/>
  <c r="E103" i="32"/>
  <c r="E102" i="32"/>
  <c r="E101" i="32"/>
  <c r="E100" i="32"/>
  <c r="E99" i="32"/>
  <c r="E98" i="32"/>
  <c r="E97" i="32"/>
  <c r="E96" i="32"/>
  <c r="E95" i="32"/>
  <c r="E94" i="32"/>
  <c r="E93" i="32"/>
  <c r="E92" i="32"/>
  <c r="E91" i="32"/>
  <c r="E90" i="32"/>
  <c r="E89" i="32"/>
  <c r="E88" i="32"/>
  <c r="E87" i="32"/>
  <c r="E86" i="32"/>
  <c r="E85" i="32"/>
  <c r="E84" i="32"/>
  <c r="E83" i="32"/>
  <c r="E82" i="32"/>
  <c r="E81" i="32"/>
  <c r="E80" i="32"/>
  <c r="E79" i="32"/>
  <c r="E78" i="32"/>
  <c r="E77" i="32"/>
  <c r="E76" i="32"/>
  <c r="E75" i="32"/>
  <c r="E74" i="32"/>
  <c r="E73" i="32"/>
  <c r="E72" i="32"/>
  <c r="E71" i="32"/>
  <c r="E70" i="32"/>
  <c r="E69" i="32"/>
  <c r="E68" i="32"/>
  <c r="E67" i="32"/>
  <c r="E66" i="32"/>
  <c r="E65" i="32"/>
  <c r="E64" i="32"/>
  <c r="E63" i="32"/>
  <c r="E62" i="32"/>
  <c r="E61" i="32"/>
  <c r="E60" i="32"/>
  <c r="E59" i="32"/>
  <c r="E58" i="32"/>
  <c r="E57" i="32"/>
  <c r="E56" i="32"/>
  <c r="E55" i="32"/>
  <c r="E54" i="32"/>
  <c r="E53" i="32"/>
  <c r="E52" i="32"/>
  <c r="E51" i="32"/>
  <c r="E50" i="32"/>
  <c r="E48" i="32"/>
  <c r="E47" i="32"/>
  <c r="E46" i="32"/>
  <c r="E45" i="32"/>
  <c r="E44" i="32"/>
  <c r="E41" i="32"/>
  <c r="E40" i="32"/>
  <c r="E39" i="32"/>
  <c r="E38" i="32"/>
  <c r="E37" i="32"/>
  <c r="E36" i="32"/>
  <c r="E35" i="32"/>
  <c r="E34" i="32"/>
  <c r="E33" i="32"/>
  <c r="E32" i="32"/>
  <c r="E30" i="32"/>
  <c r="E29" i="32"/>
  <c r="E28" i="32"/>
  <c r="E27" i="32"/>
  <c r="E26" i="32"/>
  <c r="E25" i="32"/>
  <c r="E24" i="32"/>
  <c r="E23" i="32"/>
  <c r="E22" i="32"/>
  <c r="E21" i="32"/>
  <c r="E20" i="32"/>
  <c r="E19" i="32"/>
  <c r="E18" i="32"/>
  <c r="E17" i="32"/>
  <c r="E15" i="32"/>
  <c r="E14" i="32"/>
  <c r="E13" i="32"/>
  <c r="E12" i="32"/>
  <c r="E11" i="32"/>
  <c r="E10" i="32"/>
  <c r="E9" i="32"/>
  <c r="E8" i="32"/>
  <c r="E7" i="32"/>
  <c r="E6" i="32"/>
  <c r="E5" i="32"/>
  <c r="E4" i="32"/>
  <c r="E3" i="32"/>
  <c r="E346" i="32"/>
  <c r="E345" i="32"/>
  <c r="E344" i="32"/>
  <c r="E343" i="32"/>
  <c r="E342" i="32"/>
  <c r="E341" i="32"/>
  <c r="E340" i="32"/>
  <c r="E339" i="32"/>
  <c r="E338" i="32"/>
  <c r="E337" i="32"/>
  <c r="E336" i="32"/>
  <c r="E335" i="32"/>
  <c r="E334" i="32"/>
  <c r="E333" i="32"/>
  <c r="E332" i="32"/>
  <c r="E331" i="32"/>
  <c r="E330" i="32"/>
  <c r="E329" i="32"/>
  <c r="E328" i="32"/>
  <c r="E327" i="32"/>
  <c r="E326" i="32"/>
  <c r="E325" i="32"/>
  <c r="E324" i="32"/>
  <c r="E323" i="32"/>
  <c r="E322" i="32"/>
  <c r="E321" i="32"/>
  <c r="E320" i="32"/>
  <c r="E319" i="32"/>
  <c r="E318" i="32"/>
  <c r="E317" i="32"/>
  <c r="E316" i="32"/>
  <c r="E315" i="32"/>
  <c r="E314" i="32"/>
  <c r="E264" i="32"/>
  <c r="E253" i="32"/>
  <c r="E234" i="32"/>
  <c r="E233" i="32"/>
  <c r="E232" i="32"/>
  <c r="E231" i="32"/>
  <c r="E230" i="32"/>
  <c r="E229" i="32"/>
  <c r="E228" i="32"/>
  <c r="E227" i="32"/>
  <c r="E226" i="32"/>
  <c r="E225" i="32"/>
  <c r="E224" i="32"/>
  <c r="E223" i="32"/>
  <c r="E222" i="32"/>
  <c r="E221" i="32"/>
  <c r="E220" i="32"/>
  <c r="E219" i="32"/>
  <c r="E218" i="32"/>
  <c r="E217" i="32"/>
  <c r="E216" i="32"/>
  <c r="E215" i="32"/>
  <c r="E214" i="32"/>
  <c r="E213" i="32"/>
  <c r="E212" i="32"/>
  <c r="E211" i="32"/>
  <c r="E210" i="32"/>
  <c r="E209" i="32"/>
  <c r="E208" i="32"/>
  <c r="E207" i="32"/>
  <c r="E185" i="32"/>
  <c r="E181" i="32"/>
  <c r="E177" i="32"/>
  <c r="E166" i="32"/>
  <c r="E163" i="32"/>
  <c r="E161" i="32"/>
  <c r="E125" i="32"/>
  <c r="E49" i="32"/>
  <c r="E43" i="32"/>
  <c r="E42" i="32"/>
  <c r="E31" i="32"/>
  <c r="E16" i="32"/>
  <c r="P9" i="31"/>
  <c r="P3" i="31"/>
  <c r="Z12" i="31"/>
  <c r="Z3" i="31"/>
  <c r="O114" i="30"/>
  <c r="O201" i="30"/>
  <c r="O202" i="30"/>
  <c r="O11" i="30"/>
  <c r="O10" i="30"/>
  <c r="V4" i="31"/>
  <c r="W4" i="31"/>
  <c r="X4" i="31"/>
  <c r="Y4" i="31"/>
  <c r="V5" i="31"/>
  <c r="W5" i="31"/>
  <c r="X5" i="31"/>
  <c r="Y5" i="31"/>
  <c r="V6" i="31"/>
  <c r="W6" i="31"/>
  <c r="X6" i="31"/>
  <c r="Y6" i="31"/>
  <c r="V7" i="31"/>
  <c r="W7" i="31"/>
  <c r="X7" i="31"/>
  <c r="Y7" i="31"/>
  <c r="V8" i="31"/>
  <c r="W8" i="31"/>
  <c r="X8" i="31"/>
  <c r="Y8" i="31"/>
  <c r="V9" i="31"/>
  <c r="W9" i="31"/>
  <c r="X9" i="31"/>
  <c r="Y9" i="31"/>
  <c r="V10" i="31"/>
  <c r="W10" i="31"/>
  <c r="X10" i="31"/>
  <c r="Y10" i="31"/>
  <c r="V11" i="31"/>
  <c r="W11" i="31"/>
  <c r="X11" i="31"/>
  <c r="Y11" i="31"/>
  <c r="V12" i="31"/>
  <c r="W12" i="31"/>
  <c r="X12" i="31"/>
  <c r="Y12" i="31"/>
  <c r="V13" i="31"/>
  <c r="W13" i="31"/>
  <c r="X13" i="31"/>
  <c r="Y13" i="31"/>
  <c r="V14" i="31"/>
  <c r="W14" i="31"/>
  <c r="X14" i="31"/>
  <c r="Y14" i="31"/>
  <c r="V15" i="31"/>
  <c r="W15" i="31"/>
  <c r="X15" i="31"/>
  <c r="Y15" i="31"/>
  <c r="V16" i="31"/>
  <c r="W16" i="31"/>
  <c r="X16" i="31"/>
  <c r="Y16" i="31"/>
  <c r="V17" i="31"/>
  <c r="W17" i="31"/>
  <c r="X17" i="31"/>
  <c r="Y17" i="31"/>
  <c r="V18" i="31"/>
  <c r="W18" i="31"/>
  <c r="X18" i="31"/>
  <c r="Y18" i="31"/>
  <c r="V19" i="31"/>
  <c r="W19" i="31"/>
  <c r="X19" i="31"/>
  <c r="Y19" i="31"/>
  <c r="V20" i="31"/>
  <c r="W20" i="31"/>
  <c r="X20" i="31"/>
  <c r="Y20" i="31"/>
  <c r="V21" i="31"/>
  <c r="W21" i="31"/>
  <c r="X21" i="31"/>
  <c r="Y21" i="31"/>
  <c r="V22" i="31"/>
  <c r="W22" i="31"/>
  <c r="X22" i="31"/>
  <c r="Y22" i="31"/>
  <c r="V23" i="31"/>
  <c r="W23" i="31"/>
  <c r="X23" i="31"/>
  <c r="Y23" i="31"/>
  <c r="V24" i="31"/>
  <c r="W24" i="31"/>
  <c r="X24" i="31"/>
  <c r="Y24" i="31"/>
  <c r="V25" i="31"/>
  <c r="W25" i="31"/>
  <c r="X25" i="31"/>
  <c r="Y25" i="31"/>
  <c r="V26" i="31"/>
  <c r="W26" i="31"/>
  <c r="X26" i="31"/>
  <c r="Y26" i="31"/>
  <c r="V27" i="31"/>
  <c r="W27" i="31"/>
  <c r="X27" i="31"/>
  <c r="Y27" i="31"/>
  <c r="Q4" i="31"/>
  <c r="R4" i="31"/>
  <c r="S4" i="31"/>
  <c r="T4" i="31"/>
  <c r="Q5" i="31"/>
  <c r="R5" i="31"/>
  <c r="S5" i="31"/>
  <c r="T5" i="31"/>
  <c r="Q6" i="31"/>
  <c r="R6" i="31"/>
  <c r="S6" i="31"/>
  <c r="T6" i="31"/>
  <c r="Q7" i="31"/>
  <c r="R7" i="31"/>
  <c r="S7" i="31"/>
  <c r="T7" i="31"/>
  <c r="Q8" i="31"/>
  <c r="R8" i="31"/>
  <c r="S8" i="31"/>
  <c r="T8" i="31"/>
  <c r="Q9" i="31"/>
  <c r="R9" i="31"/>
  <c r="S9" i="31"/>
  <c r="T9" i="31"/>
  <c r="Q10" i="31"/>
  <c r="R10" i="31"/>
  <c r="S10" i="31"/>
  <c r="T10" i="31"/>
  <c r="Q11" i="31"/>
  <c r="R11" i="31"/>
  <c r="S11" i="31"/>
  <c r="T11" i="31"/>
  <c r="Q12" i="31"/>
  <c r="R12" i="31"/>
  <c r="S12" i="31"/>
  <c r="T12" i="31"/>
  <c r="Q13" i="31"/>
  <c r="R13" i="31"/>
  <c r="S13" i="31"/>
  <c r="T13" i="31"/>
  <c r="Q14" i="31"/>
  <c r="R14" i="31"/>
  <c r="S14" i="31"/>
  <c r="T14" i="31"/>
  <c r="Q15" i="31"/>
  <c r="R15" i="31"/>
  <c r="S15" i="31"/>
  <c r="T15" i="31"/>
  <c r="Q16" i="31"/>
  <c r="R16" i="31"/>
  <c r="S16" i="31"/>
  <c r="T16" i="31"/>
  <c r="Q17" i="31"/>
  <c r="R17" i="31"/>
  <c r="S17" i="31"/>
  <c r="T17" i="31"/>
  <c r="Q18" i="31"/>
  <c r="R18" i="31"/>
  <c r="S18" i="31"/>
  <c r="T18" i="31"/>
  <c r="Q19" i="31"/>
  <c r="R19" i="31"/>
  <c r="S19" i="31"/>
  <c r="T19" i="31"/>
  <c r="Q20" i="31"/>
  <c r="R20" i="31"/>
  <c r="S20" i="31"/>
  <c r="T20" i="31"/>
  <c r="Q21" i="31"/>
  <c r="R21" i="31"/>
  <c r="S21" i="31"/>
  <c r="T21" i="31"/>
  <c r="Q22" i="31"/>
  <c r="R22" i="31"/>
  <c r="S22" i="31"/>
  <c r="T22" i="31"/>
  <c r="Q23" i="31"/>
  <c r="R23" i="31"/>
  <c r="S23" i="31"/>
  <c r="T23" i="31"/>
  <c r="Q24" i="31"/>
  <c r="R24" i="31"/>
  <c r="S24" i="31"/>
  <c r="T24" i="31"/>
  <c r="Q25" i="31"/>
  <c r="R25" i="31"/>
  <c r="S25" i="31"/>
  <c r="T25" i="31"/>
  <c r="Q26" i="31"/>
  <c r="R26" i="31"/>
  <c r="S26" i="31"/>
  <c r="T26" i="31"/>
  <c r="Q27" i="31"/>
  <c r="R27" i="31"/>
  <c r="S27" i="31"/>
  <c r="T27" i="31"/>
  <c r="V3" i="31"/>
  <c r="W3" i="31"/>
  <c r="X3" i="31"/>
  <c r="Y3" i="31"/>
  <c r="U3" i="31"/>
  <c r="T3" i="31"/>
  <c r="Q3" i="31"/>
  <c r="R3" i="31"/>
  <c r="S3" i="31"/>
  <c r="P4" i="31"/>
  <c r="U4" i="31"/>
  <c r="P5" i="31"/>
  <c r="U5" i="31"/>
  <c r="P6" i="31"/>
  <c r="U6" i="31"/>
  <c r="P7" i="31"/>
  <c r="U7" i="31"/>
  <c r="P8" i="31"/>
  <c r="U8" i="31"/>
  <c r="U9" i="31"/>
  <c r="P10" i="31"/>
  <c r="U10" i="31"/>
  <c r="P11" i="31"/>
  <c r="U11" i="31"/>
  <c r="P12" i="31"/>
  <c r="U12" i="31"/>
  <c r="P13" i="31"/>
  <c r="U13" i="31"/>
  <c r="P14" i="31"/>
  <c r="U14" i="31"/>
  <c r="P15" i="31"/>
  <c r="U15" i="31"/>
  <c r="P16" i="31"/>
  <c r="U16" i="31"/>
  <c r="P17" i="31"/>
  <c r="U17" i="31"/>
  <c r="P18" i="31"/>
  <c r="U18" i="31"/>
  <c r="P19" i="31"/>
  <c r="Z19" i="31"/>
  <c r="U19" i="31"/>
  <c r="AE19" i="31"/>
  <c r="P20" i="31"/>
  <c r="U20" i="31"/>
  <c r="P21" i="31"/>
  <c r="U21" i="31"/>
  <c r="P22" i="31"/>
  <c r="U22" i="31"/>
  <c r="P23" i="31"/>
  <c r="U23" i="31"/>
  <c r="P24" i="31"/>
  <c r="U24" i="31"/>
  <c r="P25" i="31"/>
  <c r="U25" i="31"/>
  <c r="P26" i="31"/>
  <c r="U26" i="31"/>
  <c r="P27" i="31"/>
  <c r="U27" i="31"/>
  <c r="O158" i="30"/>
  <c r="O156" i="30"/>
  <c r="O153" i="30"/>
  <c r="O140" i="30"/>
  <c r="O318" i="30"/>
  <c r="O19" i="30"/>
  <c r="A61" i="28"/>
  <c r="A62" i="28"/>
  <c r="A63" i="28"/>
  <c r="A64" i="28"/>
  <c r="A65" i="28"/>
  <c r="A66" i="28"/>
  <c r="AE4" i="31"/>
  <c r="AI17" i="31"/>
  <c r="Z25" i="31"/>
  <c r="Z23" i="31"/>
  <c r="Z21" i="31"/>
  <c r="Z17" i="31"/>
  <c r="Z15" i="31"/>
  <c r="Z13" i="31"/>
  <c r="Z10" i="31"/>
  <c r="Z7" i="31"/>
  <c r="Z5" i="31"/>
  <c r="AH3" i="31"/>
  <c r="AE3" i="31"/>
  <c r="AI27" i="31"/>
  <c r="AC26" i="31"/>
  <c r="AA26" i="31"/>
  <c r="AF25" i="31"/>
  <c r="AD25" i="31"/>
  <c r="AB25" i="31"/>
  <c r="AI24" i="31"/>
  <c r="AF24" i="31"/>
  <c r="AD24" i="31"/>
  <c r="AB24" i="31"/>
  <c r="AH23" i="31"/>
  <c r="AF23" i="31"/>
  <c r="AD23" i="31"/>
  <c r="AB23" i="31"/>
  <c r="AG22" i="31"/>
  <c r="AE22" i="31"/>
  <c r="AB22" i="31"/>
  <c r="AC21" i="31"/>
  <c r="AA21" i="31"/>
  <c r="AH20" i="31"/>
  <c r="AF20" i="31"/>
  <c r="AC20" i="31"/>
  <c r="AA20" i="31"/>
  <c r="AF19" i="31"/>
  <c r="AC19" i="31"/>
  <c r="AA19" i="31"/>
  <c r="AC18" i="31"/>
  <c r="AA18" i="31"/>
  <c r="AE17" i="31"/>
  <c r="AA17" i="31"/>
  <c r="AE16" i="31"/>
  <c r="AG15" i="31"/>
  <c r="AE15" i="31"/>
  <c r="AB15" i="31"/>
  <c r="AF14" i="31"/>
  <c r="AC14" i="31"/>
  <c r="AF13" i="31"/>
  <c r="AB13" i="31"/>
  <c r="AI12" i="31"/>
  <c r="AE11" i="31"/>
  <c r="AE10" i="31"/>
  <c r="AA10" i="31"/>
  <c r="AF9" i="31"/>
  <c r="AF8" i="31"/>
  <c r="AF7" i="31"/>
  <c r="AH6" i="31"/>
  <c r="AH5" i="31"/>
  <c r="AH4" i="31"/>
  <c r="AA4" i="31"/>
  <c r="Z26" i="31"/>
  <c r="Z24" i="31"/>
  <c r="Z22" i="31"/>
  <c r="Z20" i="31"/>
  <c r="Z18" i="31"/>
  <c r="Z16" i="31"/>
  <c r="Z14" i="31"/>
  <c r="Z8" i="31"/>
  <c r="Z6" i="31"/>
  <c r="Z4" i="31"/>
  <c r="AF3" i="31"/>
  <c r="AD26" i="31"/>
  <c r="AB26" i="31"/>
  <c r="AG25" i="31"/>
  <c r="AE25" i="31"/>
  <c r="AC25" i="31"/>
  <c r="AA25" i="31"/>
  <c r="AG24" i="31"/>
  <c r="AE24" i="31"/>
  <c r="AC24" i="31"/>
  <c r="AA24" i="31"/>
  <c r="AG23" i="31"/>
  <c r="AE23" i="31"/>
  <c r="AC23" i="31"/>
  <c r="AA23" i="31"/>
  <c r="AF22" i="31"/>
  <c r="AC22" i="31"/>
  <c r="AA22" i="31"/>
  <c r="AB21" i="31"/>
  <c r="AI20" i="31"/>
  <c r="AG20" i="31"/>
  <c r="AE20" i="31"/>
  <c r="AB20" i="31"/>
  <c r="AG19" i="31"/>
  <c r="AB19" i="31"/>
  <c r="AI18" i="31"/>
  <c r="AB18" i="31"/>
  <c r="AF17" i="31"/>
  <c r="AD17" i="31"/>
  <c r="AF16" i="31"/>
  <c r="AA16" i="31"/>
  <c r="AF15" i="31"/>
  <c r="AC15" i="31"/>
  <c r="AG14" i="31"/>
  <c r="AE14" i="31"/>
  <c r="AB14" i="31"/>
  <c r="AE13" i="31"/>
  <c r="AA13" i="31"/>
  <c r="AH11" i="31"/>
  <c r="AH10" i="31"/>
  <c r="AB10" i="31"/>
  <c r="AH9" i="31"/>
  <c r="AE9" i="31"/>
  <c r="AE8" i="31"/>
  <c r="AE7" i="31"/>
  <c r="AE6" i="31"/>
  <c r="AE5" i="31"/>
  <c r="AD3" i="31"/>
  <c r="AD16" i="31"/>
  <c r="Z27" i="31"/>
  <c r="Z11" i="31"/>
  <c r="Z9" i="31"/>
  <c r="AI3" i="31"/>
  <c r="AG3" i="31"/>
  <c r="AC3" i="31"/>
  <c r="AG27" i="31"/>
  <c r="AE27" i="31"/>
  <c r="AC27" i="31"/>
  <c r="AA27" i="31"/>
  <c r="AH26" i="31"/>
  <c r="AF26" i="31"/>
  <c r="AI25" i="31"/>
  <c r="AH24" i="31"/>
  <c r="AI23" i="31"/>
  <c r="AD22" i="31"/>
  <c r="AI21" i="31"/>
  <c r="AG21" i="31"/>
  <c r="AE21" i="31"/>
  <c r="AD20" i="31"/>
  <c r="AI19" i="31"/>
  <c r="AH18" i="31"/>
  <c r="AF18" i="31"/>
  <c r="AD18" i="31"/>
  <c r="AG17" i="31"/>
  <c r="AC17" i="31"/>
  <c r="AH16" i="31"/>
  <c r="AB16" i="31"/>
  <c r="AI15" i="31"/>
  <c r="AA15" i="31"/>
  <c r="AH14" i="31"/>
  <c r="AD14" i="31"/>
  <c r="AI13" i="31"/>
  <c r="AC13" i="31"/>
  <c r="AH12" i="31"/>
  <c r="AF12" i="31"/>
  <c r="AD12" i="31"/>
  <c r="AB12" i="31"/>
  <c r="AI11" i="31"/>
  <c r="AG11" i="31"/>
  <c r="AC11" i="31"/>
  <c r="AA11" i="31"/>
  <c r="AF10" i="31"/>
  <c r="AD10" i="31"/>
  <c r="AI9" i="31"/>
  <c r="AG9" i="31"/>
  <c r="AC9" i="31"/>
  <c r="AA9" i="31"/>
  <c r="AH8" i="31"/>
  <c r="AD8" i="31"/>
  <c r="AB8" i="31"/>
  <c r="AI7" i="31"/>
  <c r="AG7" i="31"/>
  <c r="AC7" i="31"/>
  <c r="AA7" i="31"/>
  <c r="AF6" i="31"/>
  <c r="AD6" i="31"/>
  <c r="AB6" i="31"/>
  <c r="AI5" i="31"/>
  <c r="AG5" i="31"/>
  <c r="AC5" i="31"/>
  <c r="AA5" i="31"/>
  <c r="AF4" i="31"/>
  <c r="AD4" i="31"/>
  <c r="AB4" i="31"/>
  <c r="AA3" i="31"/>
  <c r="AB3" i="31"/>
  <c r="AH27" i="31"/>
  <c r="AF27" i="31"/>
  <c r="AD27" i="31"/>
  <c r="AB27" i="31"/>
  <c r="AI26" i="31"/>
  <c r="AG26" i="31"/>
  <c r="AE26" i="31"/>
  <c r="AH25" i="31"/>
  <c r="AI22" i="31"/>
  <c r="AH21" i="31"/>
  <c r="AF21" i="31"/>
  <c r="AD21" i="31"/>
  <c r="AH19" i="31"/>
  <c r="AD19" i="31"/>
  <c r="AG18" i="31"/>
  <c r="AE18" i="31"/>
  <c r="AH17" i="31"/>
  <c r="AB17" i="31"/>
  <c r="AG16" i="31"/>
  <c r="AC16" i="31"/>
  <c r="AH15" i="31"/>
  <c r="AD15" i="31"/>
  <c r="AI14" i="31"/>
  <c r="AA14" i="31"/>
  <c r="AH13" i="31"/>
  <c r="AD13" i="31"/>
  <c r="AG12" i="31"/>
  <c r="AE12" i="31"/>
  <c r="AC12" i="31"/>
  <c r="AA12" i="31"/>
  <c r="AF11" i="31"/>
  <c r="AD11" i="31"/>
  <c r="AB11" i="31"/>
  <c r="AI10" i="31"/>
  <c r="AG10" i="31"/>
  <c r="AC10" i="31"/>
  <c r="AD9" i="31"/>
  <c r="AB9" i="31"/>
  <c r="AI8" i="31"/>
  <c r="AG8" i="31"/>
  <c r="AC8" i="31"/>
  <c r="AA8" i="31"/>
  <c r="AH7" i="31"/>
  <c r="AD7" i="31"/>
  <c r="AB7" i="31"/>
  <c r="AI6" i="31"/>
  <c r="AG6" i="31"/>
  <c r="AC6" i="31"/>
  <c r="AA6" i="31"/>
  <c r="AF5" i="31"/>
  <c r="AD5" i="31"/>
  <c r="AB5" i="31"/>
  <c r="AI4" i="31"/>
  <c r="AG4" i="31"/>
  <c r="AC4" i="31"/>
  <c r="O280" i="30"/>
  <c r="O279" i="30"/>
  <c r="O278" i="30"/>
  <c r="O277" i="30"/>
  <c r="O276" i="30"/>
  <c r="O275" i="30"/>
  <c r="O274" i="30"/>
  <c r="O273" i="30"/>
  <c r="O272" i="30"/>
  <c r="O271" i="30"/>
  <c r="O270" i="30"/>
  <c r="O269" i="30"/>
  <c r="O268" i="30"/>
  <c r="O267" i="30"/>
  <c r="O266" i="30"/>
  <c r="O265" i="30"/>
  <c r="O264" i="30"/>
  <c r="O263" i="30"/>
  <c r="O262" i="30"/>
  <c r="O261" i="30"/>
  <c r="O260" i="30"/>
  <c r="O259" i="30"/>
  <c r="O316" i="30"/>
  <c r="O258" i="30"/>
  <c r="O257" i="30"/>
  <c r="O256" i="30"/>
  <c r="O255" i="30"/>
  <c r="O254" i="30"/>
  <c r="O253" i="30"/>
  <c r="O252" i="30"/>
  <c r="O251" i="30"/>
  <c r="O250" i="30"/>
  <c r="O249" i="30"/>
  <c r="O248" i="30"/>
  <c r="O247" i="30"/>
  <c r="O246" i="30"/>
  <c r="O245" i="30"/>
  <c r="O244" i="30"/>
  <c r="O243" i="30"/>
  <c r="O242" i="30"/>
  <c r="O241" i="30"/>
  <c r="O240" i="30"/>
  <c r="O239" i="30"/>
  <c r="O238" i="30"/>
  <c r="O237" i="30"/>
  <c r="O236" i="30"/>
  <c r="O235" i="30"/>
  <c r="O234" i="30"/>
  <c r="O233" i="30"/>
  <c r="O232" i="30"/>
  <c r="O231" i="30"/>
  <c r="O230" i="30"/>
  <c r="O229" i="30"/>
  <c r="O228" i="30"/>
  <c r="O227" i="30"/>
  <c r="O226" i="30"/>
  <c r="O225" i="30"/>
  <c r="O224" i="30"/>
  <c r="O223" i="30"/>
  <c r="O222" i="30"/>
  <c r="O221" i="30"/>
  <c r="O220" i="30"/>
  <c r="O219" i="30"/>
  <c r="O218" i="30"/>
  <c r="O217" i="30"/>
  <c r="O216" i="30"/>
  <c r="O215" i="30"/>
  <c r="O214" i="30"/>
  <c r="O213" i="30"/>
  <c r="O212" i="30"/>
  <c r="O211" i="30"/>
  <c r="O210" i="30"/>
  <c r="O209" i="30"/>
  <c r="O208" i="30"/>
  <c r="O207" i="30"/>
  <c r="O206" i="30"/>
  <c r="O205" i="30"/>
  <c r="O204" i="30"/>
  <c r="O203" i="30"/>
  <c r="O200" i="30"/>
  <c r="O199" i="30"/>
  <c r="O198" i="30"/>
  <c r="O197" i="30"/>
  <c r="O196" i="30"/>
  <c r="O195" i="30"/>
  <c r="O194" i="30"/>
  <c r="O193" i="30"/>
  <c r="O191" i="30"/>
  <c r="O190" i="30"/>
  <c r="O189" i="30"/>
  <c r="O188" i="30"/>
  <c r="O187" i="30"/>
  <c r="O186" i="30"/>
  <c r="O184" i="30"/>
  <c r="O183" i="30"/>
  <c r="O180" i="30"/>
  <c r="O179" i="30"/>
  <c r="O178" i="30"/>
  <c r="O177" i="30"/>
  <c r="O176" i="30"/>
  <c r="O175" i="30"/>
  <c r="O174" i="30"/>
  <c r="O173" i="30"/>
  <c r="O172" i="30"/>
  <c r="O171" i="30"/>
  <c r="O170" i="30"/>
  <c r="O169" i="30"/>
  <c r="O168" i="30"/>
  <c r="O167" i="30"/>
  <c r="O166" i="30"/>
  <c r="O165" i="30"/>
  <c r="O164" i="30"/>
  <c r="O163" i="30"/>
  <c r="O162" i="30"/>
  <c r="O161" i="30"/>
  <c r="O160" i="30"/>
  <c r="O159" i="30"/>
  <c r="O157" i="30"/>
  <c r="O155" i="30"/>
  <c r="O154" i="30"/>
  <c r="O152" i="30"/>
  <c r="O151" i="30"/>
  <c r="O150" i="30"/>
  <c r="O149" i="30"/>
  <c r="O148" i="30"/>
  <c r="O147" i="30"/>
  <c r="O146" i="30"/>
  <c r="O145" i="30"/>
  <c r="O144" i="30"/>
  <c r="O143" i="30"/>
  <c r="O142" i="30"/>
  <c r="O141" i="30"/>
  <c r="O139" i="30"/>
  <c r="O138" i="30"/>
  <c r="O137" i="30"/>
  <c r="O136" i="30"/>
  <c r="O135" i="30"/>
  <c r="O134" i="30"/>
  <c r="O133" i="30"/>
  <c r="O132" i="30"/>
  <c r="O131" i="30"/>
  <c r="O130" i="30"/>
  <c r="O129" i="30"/>
  <c r="O128" i="30"/>
  <c r="O127" i="30"/>
  <c r="O126" i="30"/>
  <c r="O125" i="30"/>
  <c r="O124" i="30"/>
  <c r="O123" i="30"/>
  <c r="O122" i="30"/>
  <c r="O121" i="30"/>
  <c r="O120" i="30"/>
  <c r="O119" i="30"/>
  <c r="O118" i="30"/>
  <c r="O117" i="30"/>
  <c r="O116" i="30"/>
  <c r="O115" i="30"/>
  <c r="O113" i="30"/>
  <c r="O112" i="30"/>
  <c r="O111" i="30"/>
  <c r="O110" i="30"/>
  <c r="O109" i="30"/>
  <c r="O108" i="30"/>
  <c r="O107" i="30"/>
  <c r="O106" i="30"/>
  <c r="O105" i="30"/>
  <c r="O104" i="30"/>
  <c r="O103" i="30"/>
  <c r="O102" i="30"/>
  <c r="O101" i="30"/>
  <c r="O100" i="30"/>
  <c r="O99" i="30"/>
  <c r="O98" i="30"/>
  <c r="O97" i="30"/>
  <c r="O96" i="30"/>
  <c r="O95" i="30"/>
  <c r="O94" i="30"/>
  <c r="O93" i="30"/>
  <c r="O92" i="30"/>
  <c r="O91" i="30"/>
  <c r="O90" i="30"/>
  <c r="O89" i="30"/>
  <c r="O88" i="30"/>
  <c r="O87" i="30"/>
  <c r="O86" i="30"/>
  <c r="O85" i="30"/>
  <c r="O84" i="30"/>
  <c r="O83" i="30"/>
  <c r="O82" i="30"/>
  <c r="O81" i="30"/>
  <c r="O80" i="30"/>
  <c r="O79" i="30"/>
  <c r="O75" i="30"/>
  <c r="O74" i="30"/>
  <c r="O73" i="30"/>
  <c r="O72" i="30"/>
  <c r="O71" i="30"/>
  <c r="O70" i="30"/>
  <c r="O69" i="30"/>
  <c r="O68" i="30"/>
  <c r="O67" i="30"/>
  <c r="O66" i="30"/>
  <c r="O65" i="30"/>
  <c r="O64" i="30"/>
  <c r="O63" i="30"/>
  <c r="O182" i="30"/>
  <c r="O181" i="30"/>
  <c r="O62" i="30"/>
  <c r="O61" i="30"/>
  <c r="O60" i="30"/>
  <c r="O59" i="30"/>
  <c r="O58" i="30"/>
  <c r="O57" i="30"/>
  <c r="O56" i="30"/>
  <c r="O55" i="30"/>
  <c r="O54" i="30"/>
  <c r="O53" i="30"/>
  <c r="O52" i="30"/>
  <c r="O51" i="30"/>
  <c r="O50" i="30"/>
  <c r="O49" i="30"/>
  <c r="O48" i="30"/>
  <c r="O47" i="30"/>
  <c r="O322" i="30"/>
  <c r="O46" i="30"/>
  <c r="O45" i="30"/>
  <c r="O38" i="30"/>
  <c r="O37" i="30"/>
  <c r="O36" i="30"/>
  <c r="O35" i="30"/>
  <c r="O34" i="30"/>
  <c r="O33" i="30"/>
  <c r="O32" i="30"/>
  <c r="O31" i="30"/>
  <c r="O30" i="30"/>
  <c r="O29" i="30"/>
  <c r="O28" i="30"/>
  <c r="O27" i="30"/>
  <c r="O26" i="30"/>
  <c r="O25" i="30"/>
  <c r="O24" i="30"/>
  <c r="O23" i="30"/>
  <c r="O22" i="30"/>
  <c r="O317" i="30"/>
  <c r="O21" i="30"/>
  <c r="O20" i="30"/>
  <c r="O321" i="30"/>
  <c r="O18" i="30"/>
  <c r="O17" i="30"/>
  <c r="O16" i="30"/>
  <c r="O15" i="30"/>
  <c r="O13" i="30"/>
  <c r="O12" i="30"/>
  <c r="O14" i="30"/>
  <c r="I18" i="31"/>
  <c r="I17" i="31"/>
  <c r="I16" i="31"/>
  <c r="I15" i="31"/>
  <c r="I14" i="31"/>
  <c r="I13" i="31"/>
  <c r="I12" i="31"/>
  <c r="I11" i="31"/>
  <c r="I10" i="31"/>
  <c r="I9" i="31"/>
  <c r="I8" i="31"/>
  <c r="I7" i="31"/>
  <c r="I6" i="31"/>
  <c r="I5" i="31"/>
  <c r="I4" i="31"/>
  <c r="I3" i="31"/>
  <c r="A225" i="28"/>
  <c r="A226" i="28"/>
  <c r="A227" i="28"/>
  <c r="A228" i="28"/>
  <c r="A229" i="28"/>
  <c r="A230" i="28"/>
  <c r="A134" i="28"/>
  <c r="A135" i="28"/>
  <c r="A136" i="28"/>
  <c r="A137" i="28"/>
  <c r="A138" i="28"/>
  <c r="A139" i="28"/>
  <c r="A140" i="28"/>
  <c r="A141" i="28"/>
  <c r="A142" i="28"/>
  <c r="A143" i="28"/>
  <c r="A144" i="28"/>
  <c r="A145" i="28"/>
  <c r="A146" i="28"/>
  <c r="A147" i="28"/>
  <c r="A148" i="28"/>
  <c r="A149" i="28"/>
  <c r="A150" i="28"/>
  <c r="A151" i="28"/>
  <c r="A152" i="28"/>
  <c r="A153" i="28"/>
  <c r="A154" i="28"/>
  <c r="A155" i="28"/>
  <c r="A220" i="28"/>
  <c r="A221" i="28"/>
  <c r="A222" i="28"/>
  <c r="A156" i="28"/>
  <c r="A160" i="28"/>
  <c r="A161" i="28"/>
  <c r="A162" i="28"/>
  <c r="A163" i="28"/>
  <c r="A164" i="28"/>
  <c r="A165" i="28"/>
  <c r="A166" i="28"/>
  <c r="A167" i="28"/>
  <c r="A168" i="28"/>
  <c r="A57" i="28"/>
  <c r="A58" i="28"/>
  <c r="A59" i="28"/>
  <c r="A60" i="28"/>
  <c r="A67" i="28"/>
  <c r="A68" i="28"/>
  <c r="A69" i="28"/>
  <c r="A70" i="28"/>
  <c r="A71" i="28"/>
  <c r="A72" i="28"/>
  <c r="A73" i="28"/>
  <c r="A74" i="28"/>
  <c r="A75" i="28"/>
  <c r="A76" i="28"/>
  <c r="A33" i="28"/>
  <c r="A34" i="28"/>
  <c r="A35" i="28"/>
  <c r="A36" i="28"/>
  <c r="A37" i="28"/>
  <c r="A38" i="28"/>
  <c r="A39" i="28"/>
  <c r="A40" i="28"/>
  <c r="A41" i="28"/>
  <c r="A42" i="28"/>
  <c r="A43" i="28"/>
  <c r="A44" i="28"/>
  <c r="A45" i="28"/>
  <c r="A46" i="28"/>
  <c r="A47" i="28"/>
  <c r="A48" i="28"/>
  <c r="A49" i="28"/>
  <c r="A50" i="28"/>
  <c r="A51" i="28"/>
  <c r="A52" i="28"/>
  <c r="A53" i="28"/>
  <c r="A54" i="28"/>
  <c r="A10" i="28"/>
  <c r="A11" i="28"/>
  <c r="A12" i="28"/>
  <c r="A13" i="28"/>
  <c r="A14" i="28"/>
  <c r="A15" i="28"/>
  <c r="A16" i="28"/>
  <c r="A17" i="28"/>
  <c r="A18" i="28"/>
  <c r="A19" i="28"/>
  <c r="A20" i="28"/>
  <c r="A21" i="28"/>
  <c r="A22" i="28"/>
  <c r="A23" i="28"/>
  <c r="A24" i="28"/>
  <c r="A25" i="28"/>
  <c r="A26" i="28"/>
  <c r="A27" i="28"/>
  <c r="A28" i="28"/>
  <c r="A29" i="28"/>
  <c r="A30" i="28"/>
  <c r="AB333" i="27"/>
  <c r="AB332" i="27"/>
  <c r="AB331" i="27"/>
  <c r="AB330" i="27"/>
  <c r="AB329" i="27"/>
  <c r="AB328" i="27"/>
  <c r="AB327" i="27"/>
  <c r="AB326" i="27"/>
  <c r="AB325" i="27"/>
  <c r="AB324" i="27"/>
  <c r="AB323" i="27"/>
  <c r="AB322" i="27"/>
  <c r="AB321" i="27"/>
  <c r="AB320" i="27"/>
  <c r="AB319" i="27"/>
  <c r="AB318" i="27"/>
  <c r="AB317" i="27"/>
  <c r="AB316" i="27"/>
  <c r="AB315" i="27"/>
  <c r="AB314" i="27"/>
  <c r="AB313" i="27"/>
  <c r="AB312" i="27"/>
  <c r="AB311" i="27"/>
  <c r="AB310" i="27"/>
  <c r="AB309" i="27"/>
  <c r="AB308" i="27"/>
  <c r="AB307" i="27"/>
  <c r="AB306" i="27"/>
  <c r="AB305" i="27"/>
  <c r="AB304" i="27"/>
  <c r="AB303" i="27"/>
  <c r="AB302" i="27"/>
  <c r="AB301" i="27"/>
  <c r="AB300" i="27"/>
  <c r="AB299" i="27"/>
  <c r="AB298" i="27"/>
  <c r="AB297" i="27"/>
  <c r="AB296" i="27"/>
  <c r="AB295" i="27"/>
  <c r="AB294" i="27"/>
  <c r="AB293" i="27"/>
  <c r="AB292" i="27"/>
  <c r="AB291" i="27"/>
  <c r="AB290" i="27"/>
  <c r="AB289" i="27"/>
  <c r="AB288" i="27"/>
  <c r="AB287" i="27"/>
  <c r="AB286" i="27"/>
  <c r="AB285" i="27"/>
  <c r="AB284" i="27"/>
  <c r="AB283" i="27"/>
  <c r="AB282" i="27"/>
  <c r="AB281" i="27"/>
  <c r="AB280" i="27"/>
  <c r="AB279" i="27"/>
  <c r="AB278" i="27"/>
  <c r="AB277" i="27"/>
  <c r="AB276" i="27"/>
  <c r="AB275" i="27"/>
  <c r="AB274" i="27"/>
  <c r="AB273" i="27"/>
  <c r="AB272" i="27"/>
  <c r="AB271" i="27"/>
  <c r="AB270" i="27"/>
  <c r="AB269" i="27"/>
  <c r="AB268" i="27"/>
  <c r="AB267" i="27"/>
  <c r="AB266" i="27"/>
  <c r="AB265" i="27"/>
  <c r="AB264" i="27"/>
  <c r="AB263" i="27"/>
  <c r="AB262" i="27"/>
  <c r="AB261" i="27"/>
  <c r="AB260" i="27"/>
  <c r="AB259" i="27"/>
  <c r="AB258" i="27"/>
  <c r="AB257" i="27"/>
  <c r="AB256" i="27"/>
  <c r="AB255" i="27"/>
  <c r="AB254" i="27"/>
  <c r="AB253" i="27"/>
  <c r="AB252" i="27"/>
  <c r="AB251" i="27"/>
  <c r="AB250" i="27"/>
  <c r="AB249" i="27"/>
  <c r="AB248" i="27"/>
  <c r="AB247" i="27"/>
  <c r="AB246" i="27"/>
  <c r="AB245" i="27"/>
  <c r="AB244" i="27"/>
  <c r="AB243" i="27"/>
  <c r="AB242" i="27"/>
  <c r="AB241" i="27"/>
  <c r="AB240" i="27"/>
  <c r="AB239" i="27"/>
  <c r="AB238" i="27"/>
  <c r="AB237" i="27"/>
  <c r="AB236" i="27"/>
  <c r="AB235" i="27"/>
  <c r="AB234" i="27"/>
  <c r="AB233" i="27"/>
  <c r="AB232" i="27"/>
  <c r="AB231" i="27"/>
  <c r="AB230" i="27"/>
  <c r="AB229" i="27"/>
  <c r="AB228" i="27"/>
  <c r="AB227" i="27"/>
  <c r="AB226" i="27"/>
  <c r="AB225" i="27"/>
  <c r="AB224" i="27"/>
  <c r="AB223" i="27"/>
  <c r="AB222" i="27"/>
  <c r="AB221" i="27"/>
  <c r="AB220" i="27"/>
  <c r="AB219" i="27"/>
  <c r="AB218" i="27"/>
  <c r="AB217" i="27"/>
  <c r="AB216" i="27"/>
  <c r="AB215" i="27"/>
  <c r="AB214" i="27"/>
  <c r="AB213" i="27"/>
  <c r="AB212" i="27"/>
  <c r="AB211" i="27"/>
  <c r="AB210" i="27"/>
  <c r="AB209" i="27"/>
  <c r="AB208" i="27"/>
  <c r="AB207" i="27"/>
  <c r="AB206" i="27"/>
  <c r="AB205" i="27"/>
  <c r="AB204" i="27"/>
  <c r="AB203" i="27"/>
  <c r="AB202" i="27"/>
  <c r="AB201" i="27"/>
  <c r="AB200" i="27"/>
  <c r="AB199" i="27"/>
  <c r="AB198" i="27"/>
  <c r="AB197" i="27"/>
  <c r="AB196" i="27"/>
  <c r="AB195" i="27"/>
  <c r="AB194" i="27"/>
  <c r="AB193" i="27"/>
  <c r="AB192" i="27"/>
  <c r="AB191" i="27"/>
  <c r="AB190" i="27"/>
  <c r="AB189" i="27"/>
  <c r="AB188" i="27"/>
  <c r="AB187" i="27"/>
  <c r="AB186" i="27"/>
  <c r="AB185" i="27"/>
  <c r="AB184" i="27"/>
  <c r="AB183" i="27"/>
  <c r="AB182" i="27"/>
  <c r="AB181" i="27"/>
  <c r="AB180" i="27"/>
  <c r="AB179" i="27"/>
  <c r="AB178" i="27"/>
  <c r="AB177" i="27"/>
  <c r="AB176" i="27"/>
  <c r="AB175" i="27"/>
  <c r="AB174" i="27"/>
  <c r="AB173" i="27"/>
  <c r="AB172" i="27"/>
  <c r="AB171" i="27"/>
  <c r="AB170" i="27"/>
  <c r="AB169" i="27"/>
  <c r="AB168" i="27"/>
  <c r="AB167" i="27"/>
  <c r="AB166" i="27"/>
  <c r="AB165" i="27"/>
  <c r="AB164" i="27"/>
  <c r="AB163" i="27"/>
  <c r="AB162" i="27"/>
  <c r="AB161" i="27"/>
  <c r="AB160" i="27"/>
  <c r="AB159" i="27"/>
  <c r="AB158" i="27"/>
  <c r="AB157" i="27"/>
  <c r="AB156" i="27"/>
  <c r="AB155" i="27"/>
  <c r="AB154" i="27"/>
  <c r="AB153" i="27"/>
  <c r="AB152" i="27"/>
  <c r="AB151" i="27"/>
  <c r="AB150" i="27"/>
  <c r="AB149" i="27"/>
  <c r="AB148" i="27"/>
  <c r="AB147" i="27"/>
  <c r="AB146" i="27"/>
  <c r="AB145" i="27"/>
  <c r="AB144" i="27"/>
  <c r="AB143" i="27"/>
  <c r="AB142" i="27"/>
  <c r="AB141" i="27"/>
  <c r="AB140" i="27"/>
  <c r="AB139" i="27"/>
  <c r="AB138" i="27"/>
  <c r="AB137" i="27"/>
  <c r="AB136" i="27"/>
  <c r="AB135" i="27"/>
  <c r="AB134" i="27"/>
  <c r="AB133" i="27"/>
  <c r="AB132" i="27"/>
  <c r="AB131" i="27"/>
  <c r="AB130" i="27"/>
  <c r="AB129" i="27"/>
  <c r="AB128" i="27"/>
  <c r="AB127" i="27"/>
  <c r="AB126" i="27"/>
  <c r="AB125" i="27"/>
  <c r="AB124" i="27"/>
  <c r="AB123" i="27"/>
  <c r="AB122" i="27"/>
  <c r="AB121" i="27"/>
  <c r="AB120" i="27"/>
  <c r="AB119" i="27"/>
  <c r="AB118" i="27"/>
  <c r="AB117" i="27"/>
  <c r="AB116" i="27"/>
  <c r="AB115" i="27"/>
  <c r="AB114" i="27"/>
  <c r="AB113" i="27"/>
  <c r="AB112" i="27"/>
  <c r="AB111" i="27"/>
  <c r="AB110" i="27"/>
  <c r="AB109" i="27"/>
  <c r="AB108" i="27"/>
  <c r="AB107" i="27"/>
  <c r="AB106" i="27"/>
  <c r="AB105" i="27"/>
  <c r="AB104" i="27"/>
  <c r="AB103" i="27"/>
  <c r="AB102" i="27"/>
  <c r="AB101" i="27"/>
  <c r="AB100" i="27"/>
  <c r="AB99" i="27"/>
  <c r="AB98" i="27"/>
  <c r="AB97" i="27"/>
  <c r="AB96" i="27"/>
  <c r="AB95" i="27"/>
  <c r="AB94" i="27"/>
  <c r="AB93" i="27"/>
  <c r="AB92" i="27"/>
  <c r="AB91" i="27"/>
  <c r="AB90" i="27"/>
  <c r="AB89" i="27"/>
  <c r="AB88" i="27"/>
  <c r="AB87" i="27"/>
  <c r="AB86" i="27"/>
  <c r="AB85" i="27"/>
  <c r="AB84" i="27"/>
  <c r="AB83" i="27"/>
  <c r="AB82" i="27"/>
  <c r="AB81" i="27"/>
  <c r="AB80" i="27"/>
  <c r="AB79" i="27"/>
  <c r="AB78" i="27"/>
  <c r="AB77" i="27"/>
  <c r="AB76" i="27"/>
  <c r="AB75" i="27"/>
  <c r="AB74" i="27"/>
  <c r="AB73" i="27"/>
  <c r="AB72" i="27"/>
  <c r="AB71" i="27"/>
  <c r="AB70" i="27"/>
  <c r="AB69" i="27"/>
  <c r="AB68" i="27"/>
  <c r="AB67" i="27"/>
  <c r="AB66" i="27"/>
  <c r="AB65" i="27"/>
  <c r="AB64" i="27"/>
  <c r="AB63" i="27"/>
  <c r="AB62" i="27"/>
  <c r="AB61" i="27"/>
  <c r="AB60" i="27"/>
  <c r="AB59" i="27"/>
  <c r="AB58" i="27"/>
  <c r="AB57" i="27"/>
  <c r="AB56" i="27"/>
  <c r="AB55" i="27"/>
  <c r="AB54" i="27"/>
  <c r="AB53" i="27"/>
  <c r="AB52" i="27"/>
  <c r="AB51" i="27"/>
  <c r="AB50" i="27"/>
  <c r="AB49" i="27"/>
  <c r="AB48" i="27"/>
  <c r="AB47" i="27"/>
  <c r="AB46" i="27"/>
  <c r="AB45" i="27"/>
  <c r="AB44" i="27"/>
  <c r="AB43" i="27"/>
  <c r="AB42" i="27"/>
  <c r="AB41" i="27"/>
  <c r="AB40" i="27"/>
  <c r="AB39" i="27"/>
  <c r="AB38" i="27"/>
  <c r="AB37" i="27"/>
  <c r="AB36" i="27"/>
  <c r="AB35" i="27"/>
  <c r="AB34" i="27"/>
  <c r="AB33" i="27"/>
  <c r="AB32" i="27"/>
  <c r="AB31" i="27"/>
  <c r="AB30" i="27"/>
  <c r="AB29" i="27"/>
  <c r="AB28" i="27"/>
  <c r="AB27" i="27"/>
  <c r="AB26" i="27"/>
  <c r="AB25" i="27"/>
  <c r="AB24" i="27"/>
  <c r="AB23" i="27"/>
  <c r="AB22" i="27"/>
  <c r="AB21" i="27"/>
  <c r="AB20" i="27"/>
  <c r="AB19" i="27"/>
  <c r="AB18" i="27"/>
  <c r="AB17" i="27"/>
  <c r="AB16" i="27"/>
  <c r="AB15" i="27"/>
  <c r="AB14" i="27"/>
  <c r="AB13" i="27"/>
  <c r="AB12" i="27"/>
  <c r="AB11" i="27"/>
  <c r="AB10" i="27"/>
  <c r="AB9" i="27"/>
  <c r="A270" i="29"/>
  <c r="A269" i="29"/>
  <c r="A268" i="29"/>
  <c r="A267" i="29"/>
  <c r="A266" i="29"/>
  <c r="A265" i="29"/>
  <c r="A264" i="29"/>
  <c r="A263" i="29"/>
  <c r="A262" i="29"/>
  <c r="A261" i="29"/>
  <c r="A260" i="29"/>
  <c r="A259" i="29"/>
  <c r="A258" i="29"/>
  <c r="A257" i="29"/>
  <c r="A256" i="29"/>
  <c r="A255" i="29"/>
  <c r="A254" i="29"/>
  <c r="A253" i="29"/>
  <c r="A252" i="29"/>
  <c r="A251" i="29"/>
  <c r="A250" i="29"/>
  <c r="A249" i="29"/>
  <c r="A248" i="29"/>
  <c r="A247" i="29"/>
  <c r="A246" i="29"/>
  <c r="A245" i="29"/>
  <c r="A244" i="29"/>
  <c r="A243" i="29"/>
  <c r="A242" i="29"/>
  <c r="A241" i="29"/>
  <c r="A240" i="29"/>
  <c r="A239" i="29"/>
  <c r="A238" i="29"/>
  <c r="A237" i="29"/>
  <c r="A236" i="29"/>
  <c r="A235" i="29"/>
  <c r="A234" i="29"/>
  <c r="A233" i="29"/>
  <c r="A232" i="29"/>
  <c r="A231" i="29"/>
  <c r="A230" i="29"/>
  <c r="A229" i="29"/>
  <c r="A228" i="29"/>
  <c r="A227" i="29"/>
  <c r="A226" i="29"/>
  <c r="A225" i="29"/>
  <c r="A224" i="29"/>
  <c r="A223" i="29"/>
  <c r="A222" i="29"/>
  <c r="A221" i="29"/>
  <c r="A220" i="29"/>
  <c r="A219" i="29"/>
  <c r="A218" i="29"/>
  <c r="A217" i="29"/>
  <c r="A216" i="29"/>
  <c r="A215" i="29"/>
  <c r="A214" i="29"/>
  <c r="A213" i="29"/>
  <c r="A212" i="29"/>
  <c r="A211" i="29"/>
  <c r="A210" i="29"/>
  <c r="A209" i="29"/>
  <c r="A208" i="29"/>
  <c r="A207" i="29"/>
  <c r="A206" i="29"/>
  <c r="A205" i="29"/>
  <c r="A204" i="29"/>
  <c r="A203" i="29"/>
  <c r="A202" i="29"/>
  <c r="A201" i="29"/>
  <c r="A199" i="29"/>
  <c r="A198" i="29"/>
  <c r="A197" i="29"/>
  <c r="A196" i="29"/>
  <c r="A195" i="29"/>
  <c r="A194" i="29"/>
  <c r="A193" i="29"/>
  <c r="A192" i="29"/>
  <c r="A191" i="29"/>
  <c r="A190" i="29"/>
  <c r="A189" i="29"/>
  <c r="A188" i="29"/>
  <c r="A187" i="29"/>
  <c r="A186" i="29"/>
  <c r="A185" i="29"/>
  <c r="A184" i="29"/>
  <c r="A183" i="29"/>
  <c r="A182" i="29"/>
  <c r="A181" i="29"/>
  <c r="A180" i="29"/>
  <c r="A179" i="29"/>
  <c r="A178" i="29"/>
  <c r="A177" i="29"/>
  <c r="A176" i="29"/>
  <c r="A175" i="29"/>
  <c r="A174" i="29"/>
  <c r="A173" i="29"/>
  <c r="A172" i="29"/>
  <c r="A171" i="29"/>
  <c r="A170" i="29"/>
  <c r="A169" i="29"/>
  <c r="A168" i="29"/>
  <c r="A167" i="29"/>
  <c r="A166" i="29"/>
  <c r="A165" i="29"/>
  <c r="A164" i="29"/>
  <c r="A163" i="29"/>
  <c r="A161" i="29"/>
  <c r="A160" i="29"/>
  <c r="A159" i="29"/>
  <c r="A158" i="29"/>
  <c r="A157" i="29"/>
  <c r="A156" i="29"/>
  <c r="A155" i="29"/>
  <c r="A154" i="29"/>
  <c r="A153" i="29"/>
  <c r="A152" i="29"/>
  <c r="A151" i="29"/>
  <c r="A150" i="29"/>
  <c r="A149" i="29"/>
  <c r="A148" i="29"/>
  <c r="A147" i="29"/>
  <c r="A146" i="29"/>
  <c r="A145" i="29"/>
  <c r="A144" i="29"/>
  <c r="A143" i="29"/>
  <c r="A142" i="29"/>
  <c r="A141" i="29"/>
  <c r="A140" i="29"/>
  <c r="A139" i="29"/>
  <c r="A138" i="29"/>
  <c r="A137" i="29"/>
  <c r="A136" i="29"/>
  <c r="A135" i="29"/>
  <c r="A134" i="29"/>
  <c r="A133" i="29"/>
  <c r="A132" i="29"/>
  <c r="A131" i="29"/>
  <c r="A130" i="29"/>
  <c r="A129" i="29"/>
  <c r="A128" i="29"/>
  <c r="A127" i="29"/>
  <c r="A126" i="29"/>
  <c r="A125" i="29"/>
  <c r="A124" i="29"/>
  <c r="A123" i="29"/>
  <c r="A122" i="29"/>
  <c r="A121" i="29"/>
  <c r="A120" i="29"/>
  <c r="A119" i="29"/>
  <c r="A118" i="29"/>
  <c r="A117" i="29"/>
  <c r="A116" i="29"/>
  <c r="A115" i="29"/>
  <c r="A114" i="29"/>
  <c r="A113" i="29"/>
  <c r="A112" i="29"/>
  <c r="A111" i="29"/>
  <c r="A110" i="29"/>
  <c r="A109" i="29"/>
  <c r="A108" i="29"/>
  <c r="A107" i="29"/>
  <c r="A106" i="29"/>
  <c r="A105" i="29"/>
  <c r="A104" i="29"/>
  <c r="A102" i="29"/>
  <c r="A101" i="29"/>
  <c r="A100" i="29"/>
  <c r="A99" i="29"/>
  <c r="A98" i="29"/>
  <c r="A97" i="29"/>
  <c r="A96" i="29"/>
  <c r="A95" i="29"/>
  <c r="A94" i="29"/>
  <c r="A93" i="29"/>
  <c r="A92" i="29"/>
  <c r="A91" i="29"/>
  <c r="A90" i="29"/>
  <c r="A89" i="29"/>
  <c r="A88" i="29"/>
  <c r="A87" i="29"/>
  <c r="A86" i="29"/>
  <c r="A85" i="29"/>
  <c r="A84" i="29"/>
  <c r="A83" i="29"/>
  <c r="A82" i="29"/>
  <c r="A81" i="29"/>
  <c r="A80" i="29"/>
  <c r="A79" i="29"/>
  <c r="A78" i="29"/>
  <c r="A76" i="29"/>
  <c r="A75" i="29"/>
  <c r="A74" i="29"/>
  <c r="A73" i="29"/>
  <c r="A72" i="29"/>
  <c r="A71" i="29"/>
  <c r="A70" i="29"/>
  <c r="A69" i="29"/>
  <c r="A68" i="29"/>
  <c r="A67" i="29"/>
  <c r="A66" i="29"/>
  <c r="A65" i="29"/>
  <c r="A64" i="29"/>
  <c r="A63" i="29"/>
  <c r="A62" i="29"/>
  <c r="A61" i="29"/>
  <c r="A60" i="29"/>
  <c r="A59" i="29"/>
  <c r="A58" i="29"/>
  <c r="A57" i="29"/>
  <c r="A56" i="29"/>
  <c r="A55" i="29"/>
  <c r="A54" i="29"/>
  <c r="A53" i="29"/>
  <c r="A52" i="29"/>
  <c r="A51" i="29"/>
  <c r="A50" i="29"/>
  <c r="A49" i="29"/>
  <c r="A48" i="29"/>
  <c r="A47" i="29"/>
  <c r="A46" i="29"/>
  <c r="A45" i="29"/>
  <c r="A44" i="29"/>
  <c r="A43" i="29"/>
  <c r="A40" i="29"/>
  <c r="AB11" i="29"/>
  <c r="A77" i="28"/>
  <c r="A80" i="28"/>
  <c r="A81" i="28"/>
  <c r="A78" i="28"/>
  <c r="AJ4" i="31" l="1"/>
  <c r="AR16" i="31"/>
  <c r="AQ12" i="31"/>
  <c r="AN22" i="31"/>
  <c r="AL7" i="31"/>
  <c r="AK19" i="31"/>
  <c r="AM6" i="31"/>
  <c r="AN10" i="31"/>
  <c r="AQ22" i="31"/>
  <c r="AS15" i="31"/>
  <c r="AO9" i="31"/>
  <c r="AJ20" i="31"/>
  <c r="AP13" i="31"/>
  <c r="AR4" i="31"/>
  <c r="AK21" i="31"/>
  <c r="AQ20" i="31"/>
  <c r="AO17" i="31"/>
  <c r="AM14" i="31"/>
  <c r="AK11" i="31"/>
  <c r="AS7" i="31"/>
  <c r="AQ4" i="31"/>
  <c r="AN18" i="31"/>
  <c r="AL15" i="31"/>
  <c r="AJ12" i="31"/>
  <c r="AR8" i="31"/>
  <c r="AP5" i="31"/>
  <c r="AP21" i="31"/>
  <c r="AM3" i="31"/>
  <c r="AS21" i="31"/>
  <c r="AP3" i="31"/>
  <c r="AS19" i="31"/>
  <c r="AM18" i="31"/>
  <c r="AQ16" i="31"/>
  <c r="AK15" i="31"/>
  <c r="AO13" i="31"/>
  <c r="AS11" i="31"/>
  <c r="AM10" i="31"/>
  <c r="AQ8" i="31"/>
  <c r="AK7" i="31"/>
  <c r="AO5" i="31"/>
  <c r="AR20" i="31"/>
  <c r="AL19" i="31"/>
  <c r="AP17" i="31"/>
  <c r="AJ16" i="31"/>
  <c r="AN14" i="31"/>
  <c r="AR12" i="31"/>
  <c r="AL11" i="31"/>
  <c r="AP9" i="31"/>
  <c r="AJ8" i="31"/>
  <c r="AN6" i="31"/>
  <c r="AL4" i="31"/>
  <c r="AL21" i="31"/>
  <c r="AJ22" i="31"/>
  <c r="AR22" i="31"/>
  <c r="AQ3" i="31"/>
  <c r="AO21" i="31"/>
  <c r="AM22" i="31"/>
  <c r="AL3" i="31"/>
  <c r="AJ3" i="31"/>
  <c r="AM20" i="31"/>
  <c r="AO19" i="31"/>
  <c r="AQ18" i="31"/>
  <c r="AS17" i="31"/>
  <c r="AK17" i="31"/>
  <c r="AM16" i="31"/>
  <c r="AO15" i="31"/>
  <c r="AQ14" i="31"/>
  <c r="AS13" i="31"/>
  <c r="AK13" i="31"/>
  <c r="AM12" i="31"/>
  <c r="AO11" i="31"/>
  <c r="AQ10" i="31"/>
  <c r="AS9" i="31"/>
  <c r="AK9" i="31"/>
  <c r="AM8" i="31"/>
  <c r="AO7" i="31"/>
  <c r="AQ6" i="31"/>
  <c r="AS5" i="31"/>
  <c r="AK5" i="31"/>
  <c r="AM4" i="31"/>
  <c r="AN20" i="31"/>
  <c r="AP19" i="31"/>
  <c r="AR18" i="31"/>
  <c r="AJ18" i="31"/>
  <c r="AL17" i="31"/>
  <c r="AN16" i="31"/>
  <c r="AP15" i="31"/>
  <c r="AR14" i="31"/>
  <c r="AJ14" i="31"/>
  <c r="AL13" i="31"/>
  <c r="AN12" i="31"/>
  <c r="AP11" i="31"/>
  <c r="AR10" i="31"/>
  <c r="AJ10" i="31"/>
  <c r="AL9" i="31"/>
  <c r="AN8" i="31"/>
  <c r="AP7" i="31"/>
  <c r="AR6" i="31"/>
  <c r="AJ6" i="31"/>
  <c r="AL5" i="31"/>
  <c r="AN4" i="31"/>
  <c r="AO27" i="31"/>
  <c r="AJ27" i="31"/>
  <c r="AO26" i="31"/>
  <c r="AJ26" i="31"/>
  <c r="AO25" i="31"/>
  <c r="AJ25" i="31"/>
  <c r="AO24" i="31"/>
  <c r="AJ24" i="31"/>
  <c r="AO23" i="31"/>
  <c r="AJ23" i="31"/>
  <c r="AN27" i="31"/>
  <c r="AM27" i="31"/>
  <c r="AL27" i="31"/>
  <c r="AK27" i="31"/>
  <c r="AN26" i="31"/>
  <c r="AM26" i="31"/>
  <c r="AL26" i="31"/>
  <c r="AK26" i="31"/>
  <c r="AN25" i="31"/>
  <c r="AM25" i="31"/>
  <c r="AL25" i="31"/>
  <c r="AK25" i="31"/>
  <c r="AN24" i="31"/>
  <c r="AM24" i="31"/>
  <c r="AL24" i="31"/>
  <c r="AK24" i="31"/>
  <c r="AN23" i="31"/>
  <c r="AM23" i="31"/>
  <c r="AL23" i="31"/>
  <c r="AK23" i="31"/>
  <c r="AS27" i="31"/>
  <c r="AR27" i="31"/>
  <c r="AQ27" i="31"/>
  <c r="AP27" i="31"/>
  <c r="AS26" i="31"/>
  <c r="AR26" i="31"/>
  <c r="AQ26" i="31"/>
  <c r="AP26" i="31"/>
  <c r="AS25" i="31"/>
  <c r="AR25" i="31"/>
  <c r="AQ25" i="31"/>
  <c r="AP25" i="31"/>
  <c r="AS24" i="31"/>
  <c r="AR24" i="31"/>
  <c r="AQ24" i="31"/>
  <c r="AP24" i="31"/>
  <c r="AS23" i="31"/>
  <c r="AR23" i="31"/>
  <c r="AQ23" i="31"/>
  <c r="AP23" i="31"/>
  <c r="AJ21" i="31"/>
  <c r="AN21" i="31"/>
  <c r="AR21" i="31"/>
  <c r="AL22" i="31"/>
  <c r="AP22" i="31"/>
  <c r="AK3" i="31"/>
  <c r="AO3" i="31"/>
  <c r="AS3" i="31"/>
  <c r="AM21" i="31"/>
  <c r="AQ21" i="31"/>
  <c r="AK22" i="31"/>
  <c r="AO22" i="31"/>
  <c r="AS22" i="31"/>
  <c r="AN3" i="31"/>
  <c r="AR3" i="31"/>
  <c r="AS20" i="31"/>
  <c r="AO20" i="31"/>
  <c r="AK20" i="31"/>
  <c r="AQ19" i="31"/>
  <c r="AM19" i="31"/>
  <c r="AS18" i="31"/>
  <c r="AO18" i="31"/>
  <c r="AK18" i="31"/>
  <c r="AQ17" i="31"/>
  <c r="AM17" i="31"/>
  <c r="AS16" i="31"/>
  <c r="AO16" i="31"/>
  <c r="AK16" i="31"/>
  <c r="AQ15" i="31"/>
  <c r="AM15" i="31"/>
  <c r="AS14" i="31"/>
  <c r="AO14" i="31"/>
  <c r="AK14" i="31"/>
  <c r="AQ13" i="31"/>
  <c r="AM13" i="31"/>
  <c r="AS12" i="31"/>
  <c r="AO12" i="31"/>
  <c r="AK12" i="31"/>
  <c r="AQ11" i="31"/>
  <c r="AM11" i="31"/>
  <c r="AS10" i="31"/>
  <c r="AO10" i="31"/>
  <c r="AK10" i="31"/>
  <c r="AQ9" i="31"/>
  <c r="AM9" i="31"/>
  <c r="AS8" i="31"/>
  <c r="AO8" i="31"/>
  <c r="AK8" i="31"/>
  <c r="AQ7" i="31"/>
  <c r="AM7" i="31"/>
  <c r="AS6" i="31"/>
  <c r="AO6" i="31"/>
  <c r="AK6" i="31"/>
  <c r="AQ5" i="31"/>
  <c r="AM5" i="31"/>
  <c r="AS4" i="31"/>
  <c r="AO4" i="31"/>
  <c r="AK4" i="31"/>
  <c r="AP20" i="31"/>
  <c r="AL20" i="31"/>
  <c r="AR19" i="31"/>
  <c r="AN19" i="31"/>
  <c r="AJ19" i="31"/>
  <c r="AP18" i="31"/>
  <c r="AL18" i="31"/>
  <c r="AR17" i="31"/>
  <c r="AN17" i="31"/>
  <c r="AJ17" i="31"/>
  <c r="AP16" i="31"/>
  <c r="AL16" i="31"/>
  <c r="AR15" i="31"/>
  <c r="AN15" i="31"/>
  <c r="AJ15" i="31"/>
  <c r="AP14" i="31"/>
  <c r="AL14" i="31"/>
  <c r="AR13" i="31"/>
  <c r="AN13" i="31"/>
  <c r="AJ13" i="31"/>
  <c r="AP12" i="31"/>
  <c r="AL12" i="31"/>
  <c r="AR11" i="31"/>
  <c r="AN11" i="31"/>
  <c r="AJ11" i="31"/>
  <c r="AP10" i="31"/>
  <c r="AL10" i="31"/>
  <c r="AR9" i="31"/>
  <c r="AN9" i="31"/>
  <c r="AJ9" i="31"/>
  <c r="AP8" i="31"/>
  <c r="AL8" i="31"/>
  <c r="AR7" i="31"/>
  <c r="AN7" i="31"/>
  <c r="AJ7" i="31"/>
  <c r="AP6" i="31"/>
  <c r="AL6" i="31"/>
  <c r="AR5" i="31"/>
  <c r="AN5" i="31"/>
  <c r="AJ5" i="31"/>
  <c r="AP4" i="31"/>
</calcChain>
</file>

<file path=xl/comments1.xml><?xml version="1.0" encoding="utf-8"?>
<comments xmlns="http://schemas.openxmlformats.org/spreadsheetml/2006/main">
  <authors>
    <author>User</author>
  </authors>
  <commentList>
    <comment ref="K73" authorId="0">
      <text>
        <r>
          <rPr>
            <b/>
            <sz val="8"/>
            <color indexed="81"/>
            <rFont val="Tahoma"/>
            <family val="2"/>
          </rPr>
          <t>User:</t>
        </r>
        <r>
          <rPr>
            <sz val="8"/>
            <color indexed="81"/>
            <rFont val="Tahoma"/>
            <family val="2"/>
          </rPr>
          <t xml:space="preserve">
Sang</t>
        </r>
      </text>
    </comment>
    <comment ref="L73" authorId="0">
      <text>
        <r>
          <rPr>
            <b/>
            <sz val="8"/>
            <color indexed="81"/>
            <rFont val="Tahoma"/>
            <family val="2"/>
          </rPr>
          <t>User:</t>
        </r>
        <r>
          <rPr>
            <sz val="8"/>
            <color indexed="81"/>
            <rFont val="Tahoma"/>
            <family val="2"/>
          </rPr>
          <t xml:space="preserve">
2</t>
        </r>
      </text>
    </comment>
    <comment ref="M73" authorId="0">
      <text>
        <r>
          <rPr>
            <b/>
            <sz val="8"/>
            <color indexed="81"/>
            <rFont val="Tahoma"/>
            <family val="2"/>
          </rPr>
          <t>User:</t>
        </r>
        <r>
          <rPr>
            <sz val="8"/>
            <color indexed="81"/>
            <rFont val="Tahoma"/>
            <family val="2"/>
          </rPr>
          <t xml:space="preserve">
1-3</t>
        </r>
      </text>
    </comment>
    <comment ref="U103" authorId="0">
      <text>
        <r>
          <rPr>
            <b/>
            <sz val="8"/>
            <color indexed="81"/>
            <rFont val="Tahoma"/>
            <family val="2"/>
          </rPr>
          <t>User:</t>
        </r>
        <r>
          <rPr>
            <sz val="8"/>
            <color indexed="81"/>
            <rFont val="Tahoma"/>
            <family val="2"/>
          </rPr>
          <t xml:space="preserve">
Nhầm đơn vị</t>
        </r>
      </text>
    </comment>
    <comment ref="U104" authorId="0">
      <text>
        <r>
          <rPr>
            <b/>
            <sz val="8"/>
            <color indexed="81"/>
            <rFont val="Tahoma"/>
            <family val="2"/>
          </rPr>
          <t>User:</t>
        </r>
        <r>
          <rPr>
            <sz val="8"/>
            <color indexed="81"/>
            <rFont val="Tahoma"/>
            <family val="2"/>
          </rPr>
          <t xml:space="preserve">
Nhầm đơn vị</t>
        </r>
      </text>
    </comment>
  </commentList>
</comments>
</file>

<file path=xl/comments2.xml><?xml version="1.0" encoding="utf-8"?>
<comments xmlns="http://schemas.openxmlformats.org/spreadsheetml/2006/main">
  <authors>
    <author>User</author>
  </authors>
  <commentList>
    <comment ref="A71" authorId="0">
      <text>
        <r>
          <rPr>
            <b/>
            <sz val="8"/>
            <color indexed="81"/>
            <rFont val="Tahoma"/>
            <family val="2"/>
          </rPr>
          <t>User:</t>
        </r>
        <r>
          <rPr>
            <sz val="8"/>
            <color indexed="81"/>
            <rFont val="Tahoma"/>
            <family val="2"/>
          </rPr>
          <t xml:space="preserve">
Sang</t>
        </r>
      </text>
    </comment>
    <comment ref="B71" authorId="0">
      <text>
        <r>
          <rPr>
            <b/>
            <sz val="8"/>
            <color indexed="81"/>
            <rFont val="Tahoma"/>
            <family val="2"/>
          </rPr>
          <t>User:</t>
        </r>
        <r>
          <rPr>
            <sz val="8"/>
            <color indexed="81"/>
            <rFont val="Tahoma"/>
            <family val="2"/>
          </rPr>
          <t xml:space="preserve">
2</t>
        </r>
      </text>
    </comment>
    <comment ref="C71" authorId="0">
      <text>
        <r>
          <rPr>
            <b/>
            <sz val="8"/>
            <color indexed="81"/>
            <rFont val="Tahoma"/>
            <family val="2"/>
          </rPr>
          <t>User:</t>
        </r>
        <r>
          <rPr>
            <sz val="8"/>
            <color indexed="81"/>
            <rFont val="Tahoma"/>
            <family val="2"/>
          </rPr>
          <t xml:space="preserve">
1-3</t>
        </r>
      </text>
    </comment>
  </commentList>
</comments>
</file>

<file path=xl/comments3.xml><?xml version="1.0" encoding="utf-8"?>
<comments xmlns="http://schemas.openxmlformats.org/spreadsheetml/2006/main">
  <authors>
    <author>User</author>
  </authors>
  <commentList>
    <comment ref="K89" authorId="0">
      <text>
        <r>
          <rPr>
            <b/>
            <sz val="8"/>
            <color indexed="81"/>
            <rFont val="Tahoma"/>
            <family val="2"/>
          </rPr>
          <t>User:</t>
        </r>
        <r>
          <rPr>
            <sz val="8"/>
            <color indexed="81"/>
            <rFont val="Tahoma"/>
            <family val="2"/>
          </rPr>
          <t xml:space="preserve">
Sang</t>
        </r>
      </text>
    </comment>
    <comment ref="L89" authorId="0">
      <text>
        <r>
          <rPr>
            <b/>
            <sz val="8"/>
            <color indexed="81"/>
            <rFont val="Tahoma"/>
            <family val="2"/>
          </rPr>
          <t>User:</t>
        </r>
        <r>
          <rPr>
            <sz val="8"/>
            <color indexed="81"/>
            <rFont val="Tahoma"/>
            <family val="2"/>
          </rPr>
          <t xml:space="preserve">
2</t>
        </r>
      </text>
    </comment>
    <comment ref="M89" authorId="0">
      <text>
        <r>
          <rPr>
            <b/>
            <sz val="8"/>
            <color indexed="81"/>
            <rFont val="Tahoma"/>
            <family val="2"/>
          </rPr>
          <t>User:</t>
        </r>
        <r>
          <rPr>
            <sz val="8"/>
            <color indexed="81"/>
            <rFont val="Tahoma"/>
            <family val="2"/>
          </rPr>
          <t xml:space="preserve">
1-3</t>
        </r>
      </text>
    </comment>
  </commentList>
</comments>
</file>

<file path=xl/sharedStrings.xml><?xml version="1.0" encoding="utf-8"?>
<sst xmlns="http://schemas.openxmlformats.org/spreadsheetml/2006/main" count="22659" uniqueCount="2594">
  <si>
    <t>STT</t>
  </si>
  <si>
    <t>Số TC</t>
  </si>
  <si>
    <t>Khoá</t>
  </si>
  <si>
    <t>Ngành</t>
  </si>
  <si>
    <t>Sĩ số SV</t>
  </si>
  <si>
    <t>TRƯỜNG ĐẠI HỌC KINH TẾ</t>
  </si>
  <si>
    <t>Ghi chú</t>
  </si>
  <si>
    <t>Buổi</t>
  </si>
  <si>
    <t xml:space="preserve">Thứ </t>
  </si>
  <si>
    <t>Tiết</t>
  </si>
  <si>
    <t>Giảng đường</t>
  </si>
  <si>
    <t>Số lượng LMH dự kiến</t>
  </si>
  <si>
    <t>Sĩ số tối đa</t>
  </si>
  <si>
    <t>Họ và tên giảng viên</t>
  </si>
  <si>
    <t>Đơn vị công tác</t>
  </si>
  <si>
    <t>Số điện thoại liên hệ</t>
  </si>
  <si>
    <t>Email</t>
  </si>
  <si>
    <t>Thanh toán quốc tế</t>
  </si>
  <si>
    <t>INE3106</t>
  </si>
  <si>
    <t>FIB2015</t>
  </si>
  <si>
    <t>Kiểm toán căn bản</t>
  </si>
  <si>
    <t>BSA3009</t>
  </si>
  <si>
    <t>Kế toán tài chính</t>
  </si>
  <si>
    <t>BSA2019</t>
  </si>
  <si>
    <t>Kế toán quản trị</t>
  </si>
  <si>
    <t>BSA3007</t>
  </si>
  <si>
    <t>INE2020</t>
  </si>
  <si>
    <t>BSA2018</t>
  </si>
  <si>
    <t>FIB2003</t>
  </si>
  <si>
    <t>INE1050</t>
  </si>
  <si>
    <t>BSA2001</t>
  </si>
  <si>
    <t>TCNH-KTPT</t>
  </si>
  <si>
    <t>Thuế</t>
  </si>
  <si>
    <t>FIB2001</t>
  </si>
  <si>
    <t>FIB2005</t>
  </si>
  <si>
    <t>Các thị trường và định chế tài chính</t>
  </si>
  <si>
    <t>Tài chính quốc tế</t>
  </si>
  <si>
    <t>INE3003</t>
  </si>
  <si>
    <t>Nguyên lý thống kê kinh tế</t>
  </si>
  <si>
    <t>BSA1053</t>
  </si>
  <si>
    <t>MAT1101</t>
  </si>
  <si>
    <t>Phương pháp nghiên cứu kinh tế</t>
  </si>
  <si>
    <t>INE1016</t>
  </si>
  <si>
    <t>INE1051</t>
  </si>
  <si>
    <t>Kinh tế phát triển</t>
  </si>
  <si>
    <t>INE2003</t>
  </si>
  <si>
    <t>INE2012</t>
  </si>
  <si>
    <t>Kinh tế công cộng</t>
  </si>
  <si>
    <t>FIB2002</t>
  </si>
  <si>
    <t>Nguyên lý kế toán</t>
  </si>
  <si>
    <t>Nguyên lý quản trị kinh doanh</t>
  </si>
  <si>
    <t>Nguyên lý marketing</t>
  </si>
  <si>
    <t>BSA2103</t>
  </si>
  <si>
    <t>BSA2002</t>
  </si>
  <si>
    <t>BSA2004</t>
  </si>
  <si>
    <t>Kinh tế quốc tế</t>
  </si>
  <si>
    <t>INE2002</t>
  </si>
  <si>
    <t>Kinh tế</t>
  </si>
  <si>
    <t>Luật kinh tế</t>
  </si>
  <si>
    <t>BSL2050</t>
  </si>
  <si>
    <t>THL1057</t>
  </si>
  <si>
    <t>Kinh tế lượng</t>
  </si>
  <si>
    <t>INE1052</t>
  </si>
  <si>
    <t>INT1004
INE1051
BSA1053</t>
  </si>
  <si>
    <t>Tài chính doanh nghiệp</t>
  </si>
  <si>
    <t>Toán kinh tế</t>
  </si>
  <si>
    <t>MAT1005</t>
  </si>
  <si>
    <t>TCNH</t>
  </si>
  <si>
    <t>KTPT</t>
  </si>
  <si>
    <t>QTKD</t>
  </si>
  <si>
    <t>KTCT</t>
  </si>
  <si>
    <t>Lợi ích kinh tế và quan hệ phân phối</t>
  </si>
  <si>
    <t>Những vấn đề kinh tế chính trị ở Việt Nam</t>
  </si>
  <si>
    <t>PEC3029</t>
  </si>
  <si>
    <t>PEC3018</t>
  </si>
  <si>
    <t>PEC3025</t>
  </si>
  <si>
    <t>PEC3032</t>
  </si>
  <si>
    <t>Toàn cầu hóa và phát triển kinh tế</t>
  </si>
  <si>
    <t>PEC3033</t>
  </si>
  <si>
    <t>PEC3007</t>
  </si>
  <si>
    <t>Phân tích chính sách kinh tế xã hội</t>
  </si>
  <si>
    <t>INE2004</t>
  </si>
  <si>
    <t>Kinh tế môi trường</t>
  </si>
  <si>
    <t>PHI1005</t>
  </si>
  <si>
    <t>PHI1004</t>
  </si>
  <si>
    <t>PEC1050</t>
  </si>
  <si>
    <t>Lịch sử các học thuyết kinh tế</t>
  </si>
  <si>
    <t>Kinh tế chính trị học</t>
  </si>
  <si>
    <t>QH-2014-E</t>
  </si>
  <si>
    <t>MAT1092</t>
  </si>
  <si>
    <t>Toán cao cấp</t>
  </si>
  <si>
    <t>Nhà nước và pháp luật đại cương</t>
  </si>
  <si>
    <t>INE3035</t>
  </si>
  <si>
    <t>Lựa chọn công cộng</t>
  </si>
  <si>
    <t>INE3039</t>
  </si>
  <si>
    <t>Quản lý dự án phát triển</t>
  </si>
  <si>
    <t>INE3041</t>
  </si>
  <si>
    <t>Hạch toán môi trường</t>
  </si>
  <si>
    <t>INE3043</t>
  </si>
  <si>
    <t>Đánh giá tác động môi trường</t>
  </si>
  <si>
    <t>POL1001</t>
  </si>
  <si>
    <t>HIS1053</t>
  </si>
  <si>
    <t>Lịch sử văn minh thế giới</t>
  </si>
  <si>
    <t>Kỹ năng làm việc theo nhóm</t>
  </si>
  <si>
    <t>BSA1054</t>
  </si>
  <si>
    <t>KTPT-Luật</t>
  </si>
  <si>
    <t>Quản trị học</t>
  </si>
  <si>
    <t>KTQT</t>
  </si>
  <si>
    <t>Các vấn đề chính sách trong nền kinh tế quốc tế</t>
  </si>
  <si>
    <t>Marketing quốc tế</t>
  </si>
  <si>
    <t>INE3074</t>
  </si>
  <si>
    <t>BSA3001</t>
  </si>
  <si>
    <t>Quản trị tài chính quốc tế</t>
  </si>
  <si>
    <t>INE3066</t>
  </si>
  <si>
    <t>Phân tích chi phí và lợi ích</t>
  </si>
  <si>
    <t>INE2018</t>
  </si>
  <si>
    <t>INE3001</t>
  </si>
  <si>
    <t>Thương mại quốc tế</t>
  </si>
  <si>
    <t>KTQT-CLC</t>
  </si>
  <si>
    <t>PEC3008</t>
  </si>
  <si>
    <t xml:space="preserve">Toán cao cấp </t>
  </si>
  <si>
    <t>Kinh tế tiền tệ - ngân hàng</t>
  </si>
  <si>
    <t>Tín dụng ngân hàng</t>
  </si>
  <si>
    <t>BSA2006</t>
  </si>
  <si>
    <t xml:space="preserve">Kinh tế vi mô </t>
  </si>
  <si>
    <t>FIB2035</t>
  </si>
  <si>
    <t>FIB3009</t>
  </si>
  <si>
    <t>FIB2036</t>
  </si>
  <si>
    <t>TCNH-CLC</t>
  </si>
  <si>
    <t>FIB2005-E</t>
  </si>
  <si>
    <t xml:space="preserve">Quản trị ngân hàng thương mại </t>
  </si>
  <si>
    <t>Tư tưởng Hồ Chí Minh</t>
  </si>
  <si>
    <t>Kế toán</t>
  </si>
  <si>
    <t>FIB3015</t>
  </si>
  <si>
    <t>Phân tích tài chính</t>
  </si>
  <si>
    <t>BSA3002</t>
  </si>
  <si>
    <t>Kế toán quốc tế</t>
  </si>
  <si>
    <t>FIB3013</t>
  </si>
  <si>
    <t>Kế toán ngân hàng thương mại</t>
  </si>
  <si>
    <t>Kế toán thuế</t>
  </si>
  <si>
    <t>Kiểm toán dự án</t>
  </si>
  <si>
    <t>Quản lý đầu tư</t>
  </si>
  <si>
    <t>Quản trị ngân hàng thương mại</t>
  </si>
  <si>
    <t>Trường ĐHNN</t>
  </si>
  <si>
    <t>Trường ĐHKHXH&amp;NV</t>
  </si>
  <si>
    <t>Khoa Luật</t>
  </si>
  <si>
    <t>Trường ĐHKHTN</t>
  </si>
  <si>
    <t xml:space="preserve"> ĐẠI HỌC QUỐC GIA HÀ NỘI</t>
  </si>
  <si>
    <t>INE2014</t>
  </si>
  <si>
    <t>Kinh tế chính trị quốc tế</t>
  </si>
  <si>
    <t>PEC2009</t>
  </si>
  <si>
    <t>Kinh tế chính trị về các nền kinh tế chuyển đổi</t>
  </si>
  <si>
    <t>Phát triển bền vững</t>
  </si>
  <si>
    <t>Chính sách công</t>
  </si>
  <si>
    <t>Kinh tế thể chế</t>
  </si>
  <si>
    <t>THL1057
INE1051</t>
  </si>
  <si>
    <t>INE3109</t>
  </si>
  <si>
    <t>Kinh tế đối ngoại Việt Nam</t>
  </si>
  <si>
    <t>INE2101-E</t>
  </si>
  <si>
    <t>INE2010</t>
  </si>
  <si>
    <t>Quản trị quốc tế: Quản trị đa văn hóa và xuyên quốc gia</t>
  </si>
  <si>
    <t>INE3223</t>
  </si>
  <si>
    <t>FIB2012</t>
  </si>
  <si>
    <t>FIB3024</t>
  </si>
  <si>
    <t>Hệ thống thông tin kế toán</t>
  </si>
  <si>
    <t>Thẩm định tài chính dự án</t>
  </si>
  <si>
    <t>Pháp luật tài chính ngân hàng</t>
  </si>
  <si>
    <t>Thương mại điện tử</t>
  </si>
  <si>
    <t>QH-2015-E</t>
  </si>
  <si>
    <t xml:space="preserve">QH-2015-E </t>
  </si>
  <si>
    <t>Khoa KTCT</t>
  </si>
  <si>
    <t>Kinh doanh quốc tế</t>
  </si>
  <si>
    <t>INE2028</t>
  </si>
  <si>
    <t>Khoa KTPT</t>
  </si>
  <si>
    <t>Khoa KT&amp;KDQT</t>
  </si>
  <si>
    <t>Khoa TCNH</t>
  </si>
  <si>
    <t>Toàn cầu hóa và khu vực hóa trong nền kinh tế thế giới</t>
  </si>
  <si>
    <t>INE2028-E</t>
  </si>
  <si>
    <t>INE4002-E</t>
  </si>
  <si>
    <t>Kế toán công</t>
  </si>
  <si>
    <t>QTKD-CQT</t>
  </si>
  <si>
    <t>BSA2002-E</t>
  </si>
  <si>
    <t>510E4</t>
  </si>
  <si>
    <t>3-5</t>
  </si>
  <si>
    <t>511E4</t>
  </si>
  <si>
    <t>BSA2004-E</t>
  </si>
  <si>
    <t>Sáng</t>
  </si>
  <si>
    <t>FIB3037</t>
  </si>
  <si>
    <t>Chuyên sâu</t>
  </si>
  <si>
    <t>Tiếng Anh cơ sở 1</t>
  </si>
  <si>
    <t>Kinh tế vĩ mô chuyên sâu</t>
  </si>
  <si>
    <t>FLF2101</t>
  </si>
  <si>
    <t>QH-2016-E</t>
  </si>
  <si>
    <t>Học phần</t>
  </si>
  <si>
    <t>Mã học phần</t>
  </si>
  <si>
    <t>Đơn vị phụ trách học phần</t>
  </si>
  <si>
    <t>INE3158</t>
  </si>
  <si>
    <t>INE1150</t>
  </si>
  <si>
    <t>Kinh tế vi mô chuyên sâu **</t>
  </si>
  <si>
    <t xml:space="preserve">QH-2016-E </t>
  </si>
  <si>
    <t>Tiếng Anh cơ sở 2</t>
  </si>
  <si>
    <t>FLF2102</t>
  </si>
  <si>
    <t>FLF2103</t>
  </si>
  <si>
    <t>BSA4010</t>
  </si>
  <si>
    <t>Văn hóa và đạo đức kinh doanh</t>
  </si>
  <si>
    <t>INE1151</t>
  </si>
  <si>
    <t>QTKD-CLC</t>
  </si>
  <si>
    <t>Quản trị nguồn nhân lực</t>
  </si>
  <si>
    <t>Mã học phần tiên quyết</t>
  </si>
  <si>
    <t>Tiếng Anh cơ sở 3</t>
  </si>
  <si>
    <t>FIB2101-E</t>
  </si>
  <si>
    <t>BSL3050</t>
  </si>
  <si>
    <t>Quản trị chiến lược</t>
  </si>
  <si>
    <t>BSA2005</t>
  </si>
  <si>
    <t>Quản trị sản xuất và tác nghiệp</t>
  </si>
  <si>
    <t>BSA4014</t>
  </si>
  <si>
    <t>Viện QTKD</t>
  </si>
  <si>
    <t>BSA3008</t>
  </si>
  <si>
    <t>Khởi sự và tạo lập doanh nghiệp</t>
  </si>
  <si>
    <t>BSA3020</t>
  </si>
  <si>
    <t>Quản trị đổi mới sáng tạo</t>
  </si>
  <si>
    <t>Quản trị thương hiệu</t>
  </si>
  <si>
    <t>Marketing điện tử</t>
  </si>
  <si>
    <t>Quản trị dự án</t>
  </si>
  <si>
    <t>Quản trị chất lượng</t>
  </si>
  <si>
    <t>BSA4029</t>
  </si>
  <si>
    <t>BSA4016</t>
  </si>
  <si>
    <t>BSA3115</t>
  </si>
  <si>
    <t>BSA3125</t>
  </si>
  <si>
    <t>Kinh tế phát triển chuyên sâu</t>
  </si>
  <si>
    <t>Logistics</t>
  </si>
  <si>
    <t>INE3056</t>
  </si>
  <si>
    <t>Tài chính công</t>
  </si>
  <si>
    <t>FIB3111</t>
  </si>
  <si>
    <t>INT1004
INE1151
BSA1053</t>
  </si>
  <si>
    <t>FIB2003-E</t>
  </si>
  <si>
    <t>BSA3130</t>
  </si>
  <si>
    <t>Kế toán tài chính chuyên sâu 1</t>
  </si>
  <si>
    <t>Kinh doanh quốc tế*</t>
  </si>
  <si>
    <t>Những nguyên lý cơ bản của chủ nghĩa Mác-Lênin 1</t>
  </si>
  <si>
    <t>QH-2017-E</t>
  </si>
  <si>
    <t>Kinh tế vi mô**</t>
  </si>
  <si>
    <t>Văn hóa doanh nghiệp và đạo đức kinh doanh</t>
  </si>
  <si>
    <t>Quản trị học*</t>
  </si>
  <si>
    <t>Đại cương về phát triển doanh nghiệp***</t>
  </si>
  <si>
    <t>BSA3065</t>
  </si>
  <si>
    <t>Kỹ năng bổ trợ</t>
  </si>
  <si>
    <t>BSA2030</t>
  </si>
  <si>
    <t>Phân tích năng suất hiệu quả</t>
  </si>
  <si>
    <t>FDE3002</t>
  </si>
  <si>
    <t xml:space="preserve">QH-2017-E </t>
  </si>
  <si>
    <t>BSA2014-E</t>
  </si>
  <si>
    <t>Thương mại quốc tế*</t>
  </si>
  <si>
    <t>INE3001-E</t>
  </si>
  <si>
    <t>Đầu tư quốc tế*</t>
  </si>
  <si>
    <t>Tài chính cá nhân căn bản</t>
  </si>
  <si>
    <t>FIB3114</t>
  </si>
  <si>
    <t>Công ty xuyên quốc gia</t>
  </si>
  <si>
    <t>INE3008</t>
  </si>
  <si>
    <t>FIB2001
BSA2001</t>
  </si>
  <si>
    <t>Khoa KTKT</t>
  </si>
  <si>
    <t xml:space="preserve">QH-2018-E </t>
  </si>
  <si>
    <t>QH-2018-E</t>
  </si>
  <si>
    <t>MT&amp;PTBV</t>
  </si>
  <si>
    <t>Quản lý nợ nước ngoài</t>
  </si>
  <si>
    <t>INE3025</t>
  </si>
  <si>
    <t>Quản trị chuỗi cung ứng</t>
  </si>
  <si>
    <t>INE3081</t>
  </si>
  <si>
    <t>Thương mại điện tử*</t>
  </si>
  <si>
    <t>Quản trị tài chính quốc tế*</t>
  </si>
  <si>
    <t>PLO1001</t>
  </si>
  <si>
    <t>BSA2022-E</t>
  </si>
  <si>
    <t>Nghiệp chủ***</t>
  </si>
  <si>
    <t>Quản trị thương hiệu*</t>
  </si>
  <si>
    <t>BSA4016-E</t>
  </si>
  <si>
    <t>FIB3024-E</t>
  </si>
  <si>
    <t>Ngân hàng quốc tế</t>
  </si>
  <si>
    <t>Quản lý, kinh doanh vốn và ngoại tệ***</t>
  </si>
  <si>
    <t>Kinh tế vi mô</t>
  </si>
  <si>
    <t>BSA3063</t>
  </si>
  <si>
    <t>Luật doanh nghiệp***</t>
  </si>
  <si>
    <t>Quản trị chiến lược*</t>
  </si>
  <si>
    <t>KTQT-KT
KTQT-KTPT</t>
  </si>
  <si>
    <t>INE1150**</t>
  </si>
  <si>
    <t>Lãnh đạo trong tổ chức*** (Tương đương Lãnh đạo***)</t>
  </si>
  <si>
    <t>FIB3029-E</t>
  </si>
  <si>
    <t>BSA3050-E***</t>
  </si>
  <si>
    <t>FIB3004
FIB3040</t>
  </si>
  <si>
    <t>FIB3012***</t>
  </si>
  <si>
    <t>BSA2005-E*</t>
  </si>
  <si>
    <t>BSA2004-E*</t>
  </si>
  <si>
    <t>INE3066-E*</t>
  </si>
  <si>
    <t>INE3104</t>
  </si>
  <si>
    <t>INE3058-E*</t>
  </si>
  <si>
    <t>BSA4018</t>
  </si>
  <si>
    <t>BSA3045-E</t>
  </si>
  <si>
    <t>Chiều</t>
  </si>
  <si>
    <t>7-9</t>
  </si>
  <si>
    <t>10-12</t>
  </si>
  <si>
    <t>KTQT-CLC 2</t>
  </si>
  <si>
    <t>KTQT-CLC 1</t>
  </si>
  <si>
    <t>1-3</t>
  </si>
  <si>
    <t>4-5</t>
  </si>
  <si>
    <t>1-4</t>
  </si>
  <si>
    <t>10-11</t>
  </si>
  <si>
    <t>513E4</t>
  </si>
  <si>
    <t>KTQT-CLC 3</t>
  </si>
  <si>
    <t>KTQT-CLC 4</t>
  </si>
  <si>
    <t>KTQT-CLC 5</t>
  </si>
  <si>
    <t>KTQT-CLC 6</t>
  </si>
  <si>
    <t>801VU</t>
  </si>
  <si>
    <t>802VU</t>
  </si>
  <si>
    <t>803VU</t>
  </si>
  <si>
    <t>804VU</t>
  </si>
  <si>
    <t>805VU</t>
  </si>
  <si>
    <t>806VU</t>
  </si>
  <si>
    <t>5-6</t>
  </si>
  <si>
    <t>2,4</t>
  </si>
  <si>
    <t>3,5</t>
  </si>
  <si>
    <t>4,6</t>
  </si>
  <si>
    <t>2,5</t>
  </si>
  <si>
    <t>3,6</t>
  </si>
  <si>
    <t>QTKD-CLC 1</t>
  </si>
  <si>
    <t>QTKD-CLC 2</t>
  </si>
  <si>
    <t>QTKD-CLC 3</t>
  </si>
  <si>
    <t>QTKD-CLC 4</t>
  </si>
  <si>
    <t>7-10</t>
  </si>
  <si>
    <t>7-11</t>
  </si>
  <si>
    <t>11-12</t>
  </si>
  <si>
    <t>TCNH-CLC 1</t>
  </si>
  <si>
    <t>TCNH-CLC 2</t>
  </si>
  <si>
    <t>TCNH-CLC 3</t>
  </si>
  <si>
    <t>807VU</t>
  </si>
  <si>
    <t>808VU</t>
  </si>
  <si>
    <t>809VU</t>
  </si>
  <si>
    <t>707VU</t>
  </si>
  <si>
    <t>4-6</t>
  </si>
  <si>
    <t>406E4</t>
  </si>
  <si>
    <t>1-2</t>
  </si>
  <si>
    <t>7-8</t>
  </si>
  <si>
    <t>9-11</t>
  </si>
  <si>
    <t>180/2</t>
  </si>
  <si>
    <t>703VU</t>
  </si>
  <si>
    <t>704VU</t>
  </si>
  <si>
    <t>Kinh tế 1</t>
  </si>
  <si>
    <t>Kinh tế 2</t>
  </si>
  <si>
    <t>KTPT 1</t>
  </si>
  <si>
    <t>KTPT 2</t>
  </si>
  <si>
    <t>201CSSNN</t>
  </si>
  <si>
    <t>INE1151**</t>
  </si>
  <si>
    <t>Mã HPTQ (kiểm tra trên phần mềm)</t>
  </si>
  <si>
    <t>Mã HPTQ (kiểm tra QĐ)</t>
  </si>
  <si>
    <t>x</t>
  </si>
  <si>
    <t xml:space="preserve">FIB2101-E ** </t>
  </si>
  <si>
    <t>INT1151**</t>
  </si>
  <si>
    <t>KT lại QĐ và KCT</t>
  </si>
  <si>
    <t>705VU</t>
  </si>
  <si>
    <t>706VU</t>
  </si>
  <si>
    <t>702VU</t>
  </si>
  <si>
    <t>202CSSNN</t>
  </si>
  <si>
    <t>Quản lý nhà nước về kinh tế</t>
  </si>
  <si>
    <t>PEC2002</t>
  </si>
  <si>
    <t>PEC3025 </t>
  </si>
  <si>
    <t>101CSSNN</t>
  </si>
  <si>
    <t>102CSSNN</t>
  </si>
  <si>
    <t>103CSSNN</t>
  </si>
  <si>
    <t>Quản trị rủi ro***</t>
  </si>
  <si>
    <t>S3: 201CSSNN
S5: 202CSSNN</t>
  </si>
  <si>
    <t>200/6</t>
  </si>
  <si>
    <t>150/4</t>
  </si>
  <si>
    <t>Kế toán-CLC 1</t>
  </si>
  <si>
    <t>Kế toán-CLC 2</t>
  </si>
  <si>
    <t>120/3</t>
  </si>
  <si>
    <t>Kế toán-CLC 3</t>
  </si>
  <si>
    <t>67/2</t>
  </si>
  <si>
    <t>Học trong 12,5 tuần</t>
  </si>
  <si>
    <t>Học trong 10 tuần</t>
  </si>
  <si>
    <t>BSA2019 1</t>
  </si>
  <si>
    <t>BSA2019 2</t>
  </si>
  <si>
    <t>140/2</t>
  </si>
  <si>
    <t>FIB3013 1</t>
  </si>
  <si>
    <t>FIB3013 2</t>
  </si>
  <si>
    <t>PEC3025 1</t>
  </si>
  <si>
    <t>PEC3025 2</t>
  </si>
  <si>
    <t>FIB2002 1</t>
  </si>
  <si>
    <t>FIB2002 2</t>
  </si>
  <si>
    <t>INE2010 1</t>
  </si>
  <si>
    <t>INE2010 2</t>
  </si>
  <si>
    <t xml:space="preserve">Kinh tế học và những vấn đề xã hội  </t>
  </si>
  <si>
    <t>INE1052 1</t>
  </si>
  <si>
    <t>INE1052 2</t>
  </si>
  <si>
    <t>INE1052 3</t>
  </si>
  <si>
    <t>INE1052 4</t>
  </si>
  <si>
    <t>INE1052 5</t>
  </si>
  <si>
    <t>INE1052 6</t>
  </si>
  <si>
    <t>INE2004 1</t>
  </si>
  <si>
    <t>INE2004 2</t>
  </si>
  <si>
    <t>INE2003 1</t>
  </si>
  <si>
    <t>INE2003 2</t>
  </si>
  <si>
    <t>FIB2001 1</t>
  </si>
  <si>
    <t>FIB2001 2</t>
  </si>
  <si>
    <t>FIB2001 3</t>
  </si>
  <si>
    <t>INE1050 1</t>
  </si>
  <si>
    <t>INE1050 2</t>
  </si>
  <si>
    <t>INE1050 3</t>
  </si>
  <si>
    <t>INE1050 4</t>
  </si>
  <si>
    <t>INE1050 5</t>
  </si>
  <si>
    <t>INE1050 6</t>
  </si>
  <si>
    <t>INE1050 7</t>
  </si>
  <si>
    <t>INE1050 8</t>
  </si>
  <si>
    <t>INE1050 10</t>
  </si>
  <si>
    <t>INE1050 11</t>
  </si>
  <si>
    <t>INE1050 12</t>
  </si>
  <si>
    <t>INE2002 1</t>
  </si>
  <si>
    <t>INE2002 2</t>
  </si>
  <si>
    <t>INE2002 3</t>
  </si>
  <si>
    <t>BSA2030 1</t>
  </si>
  <si>
    <t>BSA2030 2</t>
  </si>
  <si>
    <t>BSA2030 3</t>
  </si>
  <si>
    <t>BSA1054 1</t>
  </si>
  <si>
    <t>BSA1054 2</t>
  </si>
  <si>
    <t>BSA1054 3</t>
  </si>
  <si>
    <t>BSA1054 4</t>
  </si>
  <si>
    <t>BSA1054 5</t>
  </si>
  <si>
    <t>BSA1054 6</t>
  </si>
  <si>
    <t>BSA1054 7</t>
  </si>
  <si>
    <t>BSA1054 8</t>
  </si>
  <si>
    <t>BSA1054 9</t>
  </si>
  <si>
    <t>BSA1054 10</t>
  </si>
  <si>
    <t>BSA1054 11</t>
  </si>
  <si>
    <t>BSA1054 12</t>
  </si>
  <si>
    <t>BSA1054 13</t>
  </si>
  <si>
    <t>BSA1054 14</t>
  </si>
  <si>
    <t>PEC1050 1</t>
  </si>
  <si>
    <t>PEC1050 2</t>
  </si>
  <si>
    <t>PEC1050 3</t>
  </si>
  <si>
    <t>PEC1050 4</t>
  </si>
  <si>
    <t>PEC1050 5</t>
  </si>
  <si>
    <t>PEC1050 6</t>
  </si>
  <si>
    <t>BSL2050 1</t>
  </si>
  <si>
    <t>BSL2050 2</t>
  </si>
  <si>
    <t>BSL2050 3</t>
  </si>
  <si>
    <t>BSL2050 4</t>
  </si>
  <si>
    <t>BSL2050 5</t>
  </si>
  <si>
    <t>BSL2050 6</t>
  </si>
  <si>
    <t>BSL2050 7</t>
  </si>
  <si>
    <t>BSL2050 8</t>
  </si>
  <si>
    <t>BSA3001 1</t>
  </si>
  <si>
    <t>BSA3001 2</t>
  </si>
  <si>
    <t>BSA2001 1</t>
  </si>
  <si>
    <t>BSA2001 2</t>
  </si>
  <si>
    <t>BSA2001 3</t>
  </si>
  <si>
    <t>BSA2002 2</t>
  </si>
  <si>
    <t>BSA2002 3</t>
  </si>
  <si>
    <t>BSA2002 5</t>
  </si>
  <si>
    <t>BSA2103 1</t>
  </si>
  <si>
    <t>BSA2103 2</t>
  </si>
  <si>
    <t>BSA2103 3</t>
  </si>
  <si>
    <t>BSA1053 1</t>
  </si>
  <si>
    <t>BSA1053 2</t>
  </si>
  <si>
    <t>BSA1053 3</t>
  </si>
  <si>
    <t>BSA1053 4</t>
  </si>
  <si>
    <t>BSA1053 5</t>
  </si>
  <si>
    <t>BSA1053 6</t>
  </si>
  <si>
    <t>BSA1053 7</t>
  </si>
  <si>
    <t>BSA1053 8</t>
  </si>
  <si>
    <t>BSA1053 9</t>
  </si>
  <si>
    <t>BSA1053 10</t>
  </si>
  <si>
    <t>BSA1053 11</t>
  </si>
  <si>
    <t>THL1057 1</t>
  </si>
  <si>
    <t>THL1057 2</t>
  </si>
  <si>
    <t>THL1057 3</t>
  </si>
  <si>
    <t>THL1057 4</t>
  </si>
  <si>
    <t>THL1057 5</t>
  </si>
  <si>
    <t>THL1057 6</t>
  </si>
  <si>
    <t>THL1057 7</t>
  </si>
  <si>
    <t>THL1057 8</t>
  </si>
  <si>
    <t>PHI1004 1</t>
  </si>
  <si>
    <t>PHI1004 2</t>
  </si>
  <si>
    <t>PHI1004 3</t>
  </si>
  <si>
    <t>PHI1004 4</t>
  </si>
  <si>
    <t>PHI1004 5</t>
  </si>
  <si>
    <t>PHI1004 6</t>
  </si>
  <si>
    <t>PHI1004 7</t>
  </si>
  <si>
    <t>FIB3015 1</t>
  </si>
  <si>
    <t>FIB3015 2</t>
  </si>
  <si>
    <t>FIB3015 3</t>
  </si>
  <si>
    <t>INE1016 1</t>
  </si>
  <si>
    <t>INE1016 2</t>
  </si>
  <si>
    <t>INE1016 3</t>
  </si>
  <si>
    <t>INE1016 4</t>
  </si>
  <si>
    <t>INE1016 5</t>
  </si>
  <si>
    <t>INE1016 6</t>
  </si>
  <si>
    <t>INE1016 7</t>
  </si>
  <si>
    <t>INE1016 8</t>
  </si>
  <si>
    <t>INE3025 1</t>
  </si>
  <si>
    <t>INE3025 2</t>
  </si>
  <si>
    <t>INE3081 1</t>
  </si>
  <si>
    <t>INE3081 2</t>
  </si>
  <si>
    <t>BSA2004 1</t>
  </si>
  <si>
    <t>BSA2004 2</t>
  </si>
  <si>
    <t>BSA2006 1</t>
  </si>
  <si>
    <t>BSA2006 2</t>
  </si>
  <si>
    <t>BSA4016 1</t>
  </si>
  <si>
    <t>BSA4016 2</t>
  </si>
  <si>
    <t>BSA4016 3</t>
  </si>
  <si>
    <t>BSA2018 1</t>
  </si>
  <si>
    <t>BSA2018 2</t>
  </si>
  <si>
    <t>INE3003 1</t>
  </si>
  <si>
    <t>INE3003 2</t>
  </si>
  <si>
    <t>INE3106 1</t>
  </si>
  <si>
    <t>INE3106 2</t>
  </si>
  <si>
    <t>FIB2015 1</t>
  </si>
  <si>
    <t>INE3001 1</t>
  </si>
  <si>
    <t>INE3001 2</t>
  </si>
  <si>
    <t>FLF2101 1</t>
  </si>
  <si>
    <t>FLF2101 2</t>
  </si>
  <si>
    <t>FLF2101 3</t>
  </si>
  <si>
    <t>FLF2101 4</t>
  </si>
  <si>
    <t>FLF2101 5</t>
  </si>
  <si>
    <t>FLF2101 6</t>
  </si>
  <si>
    <t>FLF2101 7</t>
  </si>
  <si>
    <t>FLF2101 8</t>
  </si>
  <si>
    <t>FLF2101 9</t>
  </si>
  <si>
    <t>FLF2101 10</t>
  </si>
  <si>
    <t>FLF2101 11</t>
  </si>
  <si>
    <t>FLF2101 12</t>
  </si>
  <si>
    <t>FLF2101 13</t>
  </si>
  <si>
    <t>FLF2101 14</t>
  </si>
  <si>
    <t>FLF2101 15</t>
  </si>
  <si>
    <t>FLF2101 16</t>
  </si>
  <si>
    <t>FLF2101 17</t>
  </si>
  <si>
    <t>FLF2102 1</t>
  </si>
  <si>
    <t>FLF2102 2</t>
  </si>
  <si>
    <t>FLF2102 3</t>
  </si>
  <si>
    <t>FLF2102 4</t>
  </si>
  <si>
    <t>FLF2102 6</t>
  </si>
  <si>
    <t>FLF2102 7</t>
  </si>
  <si>
    <t>FLF2102 8</t>
  </si>
  <si>
    <t>FLF2102 9</t>
  </si>
  <si>
    <t>FLF2102 10</t>
  </si>
  <si>
    <t>FLF2102 11</t>
  </si>
  <si>
    <t>FLF2102 12</t>
  </si>
  <si>
    <t>FLF2102 13</t>
  </si>
  <si>
    <t>FLF2102 14</t>
  </si>
  <si>
    <t>FLF2102 15</t>
  </si>
  <si>
    <t>FLF2102 16</t>
  </si>
  <si>
    <t>FLF2102 17</t>
  </si>
  <si>
    <t>FLF2103 3</t>
  </si>
  <si>
    <t>MAT1092 1</t>
  </si>
  <si>
    <t>MAT1092 2</t>
  </si>
  <si>
    <t>MAT1092 3</t>
  </si>
  <si>
    <t>MAT1092 4</t>
  </si>
  <si>
    <t>MAT1092 5</t>
  </si>
  <si>
    <t>MAT1092 6</t>
  </si>
  <si>
    <t>MAT1092 7</t>
  </si>
  <si>
    <t>MAT1092 8</t>
  </si>
  <si>
    <t>MAT1092 9</t>
  </si>
  <si>
    <t>MAT1092 10</t>
  </si>
  <si>
    <t>MAT1092 11</t>
  </si>
  <si>
    <t>MAT1092 12</t>
  </si>
  <si>
    <t>MAT1092 13</t>
  </si>
  <si>
    <t>MAT1092 14</t>
  </si>
  <si>
    <t>MAT1092 15</t>
  </si>
  <si>
    <t>MAT1092 16</t>
  </si>
  <si>
    <t>MAT1092 17</t>
  </si>
  <si>
    <t>MAT1092 18</t>
  </si>
  <si>
    <t>MAT1092 19</t>
  </si>
  <si>
    <t>MAT1092 20</t>
  </si>
  <si>
    <t>INE3109 1</t>
  </si>
  <si>
    <t>INE3109 2</t>
  </si>
  <si>
    <t>MAT1005 1</t>
  </si>
  <si>
    <t>MAT1005 2</t>
  </si>
  <si>
    <t>POL1001 1</t>
  </si>
  <si>
    <t>POL1001 2</t>
  </si>
  <si>
    <t>POL1001 3</t>
  </si>
  <si>
    <t>POL1001 4</t>
  </si>
  <si>
    <t>POL1001 5</t>
  </si>
  <si>
    <t>POL1001 6</t>
  </si>
  <si>
    <t>POL1001 7</t>
  </si>
  <si>
    <t>POL1001 8</t>
  </si>
  <si>
    <t>BSA4010 1</t>
  </si>
  <si>
    <t>BSA4010 2</t>
  </si>
  <si>
    <t>BSA4010 3</t>
  </si>
  <si>
    <t>FIB3119</t>
  </si>
  <si>
    <t>FIB3050</t>
  </si>
  <si>
    <t>Lớp dành cho SV hệ CLC</t>
  </si>
  <si>
    <t>Lớp dành cho SV hệ CLC; học trong 7,5 tuần đầu</t>
  </si>
  <si>
    <t>Lớp dành cho SV hệ CLC; học sau khi kết thúc Tiếng Anh cơ sở 1</t>
  </si>
  <si>
    <t>INE1051
INE1151</t>
  </si>
  <si>
    <t>BSA2018
BSA2018-E</t>
  </si>
  <si>
    <t>BSA2018 
BSA2018-E</t>
  </si>
  <si>
    <t>BSA2002
BSA2002-E</t>
  </si>
  <si>
    <t>INT1004
INE1151</t>
  </si>
  <si>
    <t>Kinh tế 2
Kinh tế-Luật</t>
  </si>
  <si>
    <t>QH-2016-E
QH-2017-E</t>
  </si>
  <si>
    <t>KTPT
Kinh tế-Luật</t>
  </si>
  <si>
    <t>78+9</t>
  </si>
  <si>
    <t>QH-2017-E
QH-2015-E</t>
  </si>
  <si>
    <t>KTPT-Luật
KTPT</t>
  </si>
  <si>
    <t>3+25</t>
  </si>
  <si>
    <t>KTPT-TN
TCNH-NN
TCNH-LUAT</t>
  </si>
  <si>
    <t>3+25+21</t>
  </si>
  <si>
    <t>Kinh tế-Luật
KTPT-TN
KTQT-NN</t>
  </si>
  <si>
    <t>9+3+79</t>
  </si>
  <si>
    <t>TCNH-NN
TCNH-LUAT</t>
  </si>
  <si>
    <t>25+21</t>
  </si>
  <si>
    <t>Kinh tế-Luật
KTPT-TN
KTQT-NN
KTPT-Luật</t>
  </si>
  <si>
    <t>9+3+3+79</t>
  </si>
  <si>
    <t>KTPT 2
KTPT-TN</t>
  </si>
  <si>
    <t>TCNH-KTPT
TCNH-NN</t>
  </si>
  <si>
    <t>QH-2017-E
QH-2018-E</t>
  </si>
  <si>
    <t>KTPT
KTPT-Luật</t>
  </si>
  <si>
    <t xml:space="preserve">QH-2017-E 
QH-2018-E </t>
  </si>
  <si>
    <t>Kế toán
KTPT-TN
KTPT-Luật</t>
  </si>
  <si>
    <t>Kinh tế
Kinh tế-Luật</t>
  </si>
  <si>
    <t>98+9</t>
  </si>
  <si>
    <t>KTQT
KTQT-NN</t>
  </si>
  <si>
    <t>121+79</t>
  </si>
  <si>
    <t xml:space="preserve">QH-2017-E
QH-2018-E </t>
  </si>
  <si>
    <t>KTPT
KTPT-TN</t>
  </si>
  <si>
    <t>TCNH
TCNH-LUAT</t>
  </si>
  <si>
    <t>66+21</t>
  </si>
  <si>
    <t>QH-2016-E 
QH-2017-E</t>
  </si>
  <si>
    <t>TCNH
TCNH-KTPT</t>
  </si>
  <si>
    <t>106+1</t>
  </si>
  <si>
    <t>KTQT-NN
TCNH-NN
TCNH-LUAT</t>
  </si>
  <si>
    <t>79+25+21</t>
  </si>
  <si>
    <t>FIB3004 1</t>
  </si>
  <si>
    <t>Kinh tế-Luật
KTQT-NN</t>
  </si>
  <si>
    <t xml:space="preserve">QH-2015-E 
QH-2017-E 
QH-2015-E </t>
  </si>
  <si>
    <t>TCNH
KTQT-KT
TCNH-CLC
KTQT-KTPT</t>
  </si>
  <si>
    <t>14+5+8</t>
  </si>
  <si>
    <t>KTQT-CLC
QTKD-CQT</t>
  </si>
  <si>
    <t>16+15</t>
  </si>
  <si>
    <t>TCNH-LUAT
TCNH-LUAT</t>
  </si>
  <si>
    <t>KTQT
TCNH-NN
TCNH-LUAT</t>
  </si>
  <si>
    <t>94+25+21</t>
  </si>
  <si>
    <t>QH-2015-E
QH-2017-E</t>
  </si>
  <si>
    <t>25+3</t>
  </si>
  <si>
    <t>QH-2017-E
QH-2016-E</t>
  </si>
  <si>
    <t>TCNH-KTPT
TCNH-CLC</t>
  </si>
  <si>
    <t>1+19</t>
  </si>
  <si>
    <t xml:space="preserve">QH-2017-E
QH-2015-E </t>
  </si>
  <si>
    <t>TCNH-NN
TCNH-CLC</t>
  </si>
  <si>
    <t>25+8</t>
  </si>
  <si>
    <t xml:space="preserve">QH-2017-E 
QH-2015-E </t>
  </si>
  <si>
    <t>KTQT-KT
KTQT-KTPT
TCNH</t>
  </si>
  <si>
    <t>5+14</t>
  </si>
  <si>
    <t>Kinh tế
KTPT
KTPT-Luật</t>
  </si>
  <si>
    <t>QTKD
TCNH-KTPT</t>
  </si>
  <si>
    <t>QH-2017-E
QH-2017-E
QH-2018-E</t>
  </si>
  <si>
    <t>TCNH
TCNH-NN</t>
  </si>
  <si>
    <t>66+25</t>
  </si>
  <si>
    <t>TCNH
KTQT-NN</t>
  </si>
  <si>
    <t>66+79</t>
  </si>
  <si>
    <t>KTPT-TN
KTQT-NN
TCNH-NN</t>
  </si>
  <si>
    <t>KTQT
TCNH</t>
  </si>
  <si>
    <t>94+106</t>
  </si>
  <si>
    <t>KTPT-TN
TCNH-NN</t>
  </si>
  <si>
    <t>TS. Nguyễn Thùy Anh</t>
  </si>
  <si>
    <t>TS. Lê Thị Hồng Điệp</t>
  </si>
  <si>
    <t>TS. Nguyễn Thị Thu Hoài</t>
  </si>
  <si>
    <t>PGS.TS. Trần Quang Tuyến</t>
  </si>
  <si>
    <t>PGS.TS. Đinh Văn Thông</t>
  </si>
  <si>
    <t>PGS.TS. Trần Đức Hiệp</t>
  </si>
  <si>
    <t>PGS.TS. Phạm Văn Dũng</t>
  </si>
  <si>
    <t>PGS.TS. Lê Danh Tốn</t>
  </si>
  <si>
    <t>TS. Trần Đức Vui
PGS.TS. Phạm Thị Hồng Điệp</t>
  </si>
  <si>
    <t>1-5</t>
  </si>
  <si>
    <t xml:space="preserve">PGS.TS. Nguyễn Xuân Thiên </t>
  </si>
  <si>
    <t>TS. Phạm Thu Phương</t>
  </si>
  <si>
    <t>TS. Phạm Vũ Thắng</t>
  </si>
  <si>
    <r>
      <rPr>
        <b/>
        <sz val="11"/>
        <rFont val="Times New Roman"/>
        <family val="1"/>
      </rPr>
      <t xml:space="preserve">PGS.TS. Nguyễn Thị Kim Anh
</t>
    </r>
    <r>
      <rPr>
        <sz val="11"/>
        <rFont val="Times New Roman"/>
        <family val="1"/>
      </rPr>
      <t>TS. Lý Đại Hùng</t>
    </r>
  </si>
  <si>
    <r>
      <rPr>
        <b/>
        <sz val="11"/>
        <rFont val="Times New Roman"/>
        <family val="1"/>
      </rPr>
      <t>ThS. Nguyễn Thị Phương Linh</t>
    </r>
    <r>
      <rPr>
        <sz val="11"/>
        <rFont val="Times New Roman"/>
        <family val="1"/>
      </rPr>
      <t xml:space="preserve">
ThS. Nguyễn Thị Thanh Mai</t>
    </r>
  </si>
  <si>
    <r>
      <rPr>
        <b/>
        <sz val="11"/>
        <rFont val="Times New Roman"/>
        <family val="1"/>
      </rPr>
      <t>PGS.TS. Nguyễn Việt Khôi</t>
    </r>
    <r>
      <rPr>
        <sz val="11"/>
        <rFont val="Times New Roman"/>
        <family val="1"/>
      </rPr>
      <t xml:space="preserve">
ThS. Nguyễn Thị Thanh Mai</t>
    </r>
  </si>
  <si>
    <t>PGS.TS. Nguyễn Thị Kim Chi</t>
  </si>
  <si>
    <t>TS. Lý Đại Hùng</t>
  </si>
  <si>
    <r>
      <rPr>
        <b/>
        <sz val="11"/>
        <rFont val="Times New Roman"/>
        <family val="1"/>
      </rPr>
      <t xml:space="preserve">TS. Nguyễn Thị Vũ Hà
</t>
    </r>
    <r>
      <rPr>
        <sz val="11"/>
        <rFont val="Times New Roman"/>
        <family val="1"/>
      </rPr>
      <t>TS. Trần Việt Dung
TS. Nguyễn Cẩm Nhung</t>
    </r>
  </si>
  <si>
    <r>
      <rPr>
        <b/>
        <sz val="11"/>
        <rFont val="Times New Roman"/>
        <family val="1"/>
      </rPr>
      <t>TS. Trần Việt Dung</t>
    </r>
    <r>
      <rPr>
        <sz val="11"/>
        <rFont val="Times New Roman"/>
        <family val="1"/>
      </rPr>
      <t xml:space="preserve">
PGS.TS. Phạm Xuân Hoan
TS. Nguyễn Thị Vũ Hà</t>
    </r>
  </si>
  <si>
    <r>
      <rPr>
        <b/>
        <sz val="11"/>
        <rFont val="Times New Roman"/>
        <family val="1"/>
      </rPr>
      <t>TS. Nguyễn Tiến Dũng</t>
    </r>
    <r>
      <rPr>
        <sz val="11"/>
        <rFont val="Times New Roman"/>
        <family val="1"/>
      </rPr>
      <t xml:space="preserve">
TS. Nguyễn Cẩm Nhung
PGS.TS. Phạm Xuân Hoan</t>
    </r>
  </si>
  <si>
    <r>
      <rPr>
        <b/>
        <sz val="11"/>
        <rFont val="Times New Roman"/>
        <family val="1"/>
      </rPr>
      <t>PGS.TS. Hà Văn Hội</t>
    </r>
    <r>
      <rPr>
        <sz val="11"/>
        <rFont val="Times New Roman"/>
        <family val="1"/>
      </rPr>
      <t xml:space="preserve">
ThS. Nguyễn Thị Thanh Mai</t>
    </r>
  </si>
  <si>
    <r>
      <rPr>
        <b/>
        <sz val="11"/>
        <rFont val="Times New Roman"/>
        <family val="1"/>
      </rPr>
      <t>TS. Nguyễn Tiến Minh</t>
    </r>
    <r>
      <rPr>
        <sz val="11"/>
        <rFont val="Times New Roman"/>
        <family val="1"/>
      </rPr>
      <t xml:space="preserve">
PGS.TS. Nguyễn Việt Khôi</t>
    </r>
  </si>
  <si>
    <r>
      <rPr>
        <b/>
        <sz val="11"/>
        <rFont val="Times New Roman"/>
        <family val="1"/>
      </rPr>
      <t>PGS.TS. Nguyễn Việt Khôi</t>
    </r>
    <r>
      <rPr>
        <sz val="11"/>
        <rFont val="Times New Roman"/>
        <family val="1"/>
      </rPr>
      <t xml:space="preserve">
TS. Nguyễn Tiến Minh</t>
    </r>
  </si>
  <si>
    <r>
      <rPr>
        <b/>
        <sz val="11"/>
        <rFont val="Times New Roman"/>
        <family val="1"/>
      </rPr>
      <t xml:space="preserve">TS. Vũ Thanh Hương                </t>
    </r>
    <r>
      <rPr>
        <sz val="11"/>
        <rFont val="Times New Roman"/>
        <family val="1"/>
      </rPr>
      <t xml:space="preserve">  
ThS. Nguyễn Thị Minh Phương</t>
    </r>
    <r>
      <rPr>
        <b/>
        <sz val="11"/>
        <rFont val="Times New Roman"/>
        <family val="1"/>
      </rPr>
      <t xml:space="preserve"> </t>
    </r>
  </si>
  <si>
    <r>
      <rPr>
        <b/>
        <sz val="11"/>
        <rFont val="Times New Roman"/>
        <family val="1"/>
      </rPr>
      <t xml:space="preserve">ThS. Nguyễn Thị Minh Phương </t>
    </r>
    <r>
      <rPr>
        <sz val="11"/>
        <rFont val="Times New Roman"/>
        <family val="1"/>
      </rPr>
      <t xml:space="preserve">
TS. Vũ Thanh Hương</t>
    </r>
  </si>
  <si>
    <r>
      <rPr>
        <b/>
        <sz val="11"/>
        <rFont val="Times New Roman"/>
        <family val="1"/>
      </rPr>
      <t xml:space="preserve">TS. Vũ Thanh Hương
</t>
    </r>
    <r>
      <rPr>
        <sz val="11"/>
        <rFont val="Times New Roman"/>
        <family val="1"/>
      </rPr>
      <t xml:space="preserve">ThS. Nguyễn Thị Minh Phương </t>
    </r>
  </si>
  <si>
    <r>
      <rPr>
        <b/>
        <sz val="11"/>
        <rFont val="Times New Roman"/>
        <family val="1"/>
      </rPr>
      <t>PGS.TS. Nguyễn Xuân Thiên</t>
    </r>
    <r>
      <rPr>
        <sz val="11"/>
        <rFont val="Times New Roman"/>
        <family val="1"/>
      </rPr>
      <t xml:space="preserve">           
TS. Lý Đại Hùng </t>
    </r>
  </si>
  <si>
    <r>
      <rPr>
        <b/>
        <sz val="11"/>
        <rFont val="Times New Roman"/>
        <family val="1"/>
      </rPr>
      <t>TS. Nguyễn Tiến Minh</t>
    </r>
    <r>
      <rPr>
        <sz val="11"/>
        <rFont val="Times New Roman"/>
        <family val="1"/>
      </rPr>
      <t xml:space="preserve">
ThS. Nguyễn Thị Phương Linh</t>
    </r>
  </si>
  <si>
    <r>
      <rPr>
        <b/>
        <sz val="11"/>
        <rFont val="Times New Roman"/>
        <family val="1"/>
      </rPr>
      <t>TS. Nguyễn Tiến Minh</t>
    </r>
    <r>
      <rPr>
        <sz val="11"/>
        <rFont val="Times New Roman"/>
        <family val="1"/>
      </rPr>
      <t xml:space="preserve">
TS. Đặng Quý Dương</t>
    </r>
  </si>
  <si>
    <r>
      <rPr>
        <b/>
        <sz val="11"/>
        <rFont val="Times New Roman"/>
        <family val="1"/>
      </rPr>
      <t>TS. Đặng Quý Dương</t>
    </r>
    <r>
      <rPr>
        <sz val="11"/>
        <rFont val="Times New Roman"/>
        <family val="1"/>
      </rPr>
      <t xml:space="preserve">
ThS. Nguyễn Thị Phương Linh</t>
    </r>
  </si>
  <si>
    <t>INE2101-E 1</t>
  </si>
  <si>
    <t>INE2101-E 2</t>
  </si>
  <si>
    <t>FIB3004 2</t>
  </si>
  <si>
    <t>FIB3004 3</t>
  </si>
  <si>
    <t>KTPT 2
KTPT-Luật
Kinh tế-Luật</t>
  </si>
  <si>
    <t>Đàm phán trong kinh doanh quốc tế</t>
  </si>
  <si>
    <t>INE3082</t>
  </si>
  <si>
    <t>202CSS</t>
  </si>
  <si>
    <t xml:space="preserve">Giao dịch thương mại quốc tế </t>
  </si>
  <si>
    <t>INE3107</t>
  </si>
  <si>
    <t>703 VU</t>
  </si>
  <si>
    <t>PGS.TS. Hà Văn Hội</t>
  </si>
  <si>
    <r>
      <rPr>
        <b/>
        <sz val="11"/>
        <rFont val="Times New Roman"/>
        <family val="1"/>
      </rPr>
      <t>PGS.TS. Nguyễn Thị Kim Chi</t>
    </r>
    <r>
      <rPr>
        <sz val="11"/>
        <rFont val="Times New Roman"/>
        <family val="1"/>
      </rPr>
      <t xml:space="preserve">
TS. Đặng Quý Dương</t>
    </r>
  </si>
  <si>
    <t>ThS. Đỗ Hà Lan</t>
  </si>
  <si>
    <t>ThS. Hoàng Nguyễn Thu Trang</t>
  </si>
  <si>
    <t xml:space="preserve">ThS. Trần Thị Bích Ngọc </t>
  </si>
  <si>
    <t>ThS. Nguyễn Cẩm Nhung</t>
  </si>
  <si>
    <t>ThS. Vũ Thị Bích Đào</t>
  </si>
  <si>
    <t>ThS. Nguyễn Thị Huyền Trang</t>
  </si>
  <si>
    <t>ThS. Nguyễn Minh Hà</t>
  </si>
  <si>
    <t>ThS. Trần Kiều Hạnh</t>
  </si>
  <si>
    <t>ThS. Cao Thị Hải</t>
  </si>
  <si>
    <t>ThS. Phạm Thị Hằng</t>
  </si>
  <si>
    <t xml:space="preserve">ThS. Trần Thị Huyền Trang
ThS. Nguyễn Cẩm Nhung </t>
  </si>
  <si>
    <t xml:space="preserve">ThS. Nguyễn Thu Hằng </t>
  </si>
  <si>
    <t>ThS. Phạm Thu Hà</t>
  </si>
  <si>
    <t>ThS.Vũ Thị Bích Đào</t>
  </si>
  <si>
    <t>ThS. Nguyễn Thu Hằng</t>
  </si>
  <si>
    <t>TS. Lưu Thị Minh Ngọc</t>
  </si>
  <si>
    <r>
      <rPr>
        <b/>
        <sz val="11"/>
        <rFont val="Times New Roman"/>
        <family val="1"/>
      </rPr>
      <t>TS. Lưu Thị Minh Ngọc</t>
    </r>
    <r>
      <rPr>
        <sz val="11"/>
        <rFont val="Times New Roman"/>
        <family val="1"/>
      </rPr>
      <t xml:space="preserve">
ThS. Nguyễn Quốc Anh</t>
    </r>
  </si>
  <si>
    <t>TS. Nguyễn Thùy Dung</t>
  </si>
  <si>
    <t>ThS. Trần Văn Tuệ</t>
  </si>
  <si>
    <t>TS. Đặng Thị Hương</t>
  </si>
  <si>
    <t>ThS. Nguyễn Lan Phương</t>
  </si>
  <si>
    <r>
      <rPr>
        <b/>
        <sz val="11"/>
        <rFont val="Times New Roman"/>
        <family val="1"/>
      </rPr>
      <t>TS. Đặng Thị Hương</t>
    </r>
    <r>
      <rPr>
        <sz val="11"/>
        <rFont val="Times New Roman"/>
        <family val="1"/>
      </rPr>
      <t xml:space="preserve">
ThS. Lê  Thành Trung</t>
    </r>
  </si>
  <si>
    <r>
      <rPr>
        <b/>
        <sz val="11"/>
        <rFont val="Times New Roman"/>
        <family val="1"/>
      </rPr>
      <t>TS. Nguyễn Thùy Dung</t>
    </r>
    <r>
      <rPr>
        <sz val="11"/>
        <rFont val="Times New Roman"/>
        <family val="1"/>
      </rPr>
      <t xml:space="preserve">
ThS. Lê Thành Trung</t>
    </r>
  </si>
  <si>
    <r>
      <rPr>
        <b/>
        <sz val="11"/>
        <rFont val="Times New Roman"/>
        <family val="1"/>
      </rPr>
      <t xml:space="preserve">TS. Nguyễn Thùy Dung
</t>
    </r>
    <r>
      <rPr>
        <sz val="11"/>
        <rFont val="Times New Roman"/>
        <family val="1"/>
      </rPr>
      <t>Ths Lê Thành Trung</t>
    </r>
  </si>
  <si>
    <t>TS. Đỗ Xuân Trường</t>
  </si>
  <si>
    <r>
      <rPr>
        <b/>
        <sz val="11"/>
        <rFont val="Times New Roman"/>
        <family val="1"/>
      </rPr>
      <t xml:space="preserve">TS. Lê Văn Sơn </t>
    </r>
    <r>
      <rPr>
        <sz val="11"/>
        <rFont val="Times New Roman"/>
        <family val="1"/>
      </rPr>
      <t xml:space="preserve">
TS. Vũ Thị Minh Hiền</t>
    </r>
  </si>
  <si>
    <t>TS. Nguyễn Thị Phi Nga</t>
  </si>
  <si>
    <t>Khoa KT-KT</t>
  </si>
  <si>
    <t>TS. Vũ Thị Minh Hiền</t>
  </si>
  <si>
    <t>TS. Nguyễn Thu Hà</t>
  </si>
  <si>
    <t xml:space="preserve">TS. Đặng Thị Hương </t>
  </si>
  <si>
    <t>PGS.TS. Phan Chí Anh</t>
  </si>
  <si>
    <r>
      <rPr>
        <b/>
        <sz val="11"/>
        <rFont val="Times New Roman"/>
        <family val="1"/>
      </rPr>
      <t xml:space="preserve">PGS.TS. Hoàng Văn Hải </t>
    </r>
    <r>
      <rPr>
        <sz val="11"/>
        <rFont val="Times New Roman"/>
        <family val="1"/>
      </rPr>
      <t xml:space="preserve">
TS. Lưu Thị Minh Ngọc</t>
    </r>
  </si>
  <si>
    <t>PGS.TS. Nhâm Phong Tuân</t>
  </si>
  <si>
    <r>
      <rPr>
        <b/>
        <sz val="11"/>
        <rFont val="Times New Roman"/>
        <family val="1"/>
      </rPr>
      <t xml:space="preserve">ThS. Vũ Thùy Linh </t>
    </r>
    <r>
      <rPr>
        <sz val="11"/>
        <rFont val="Times New Roman"/>
        <family val="1"/>
      </rPr>
      <t xml:space="preserve">
PGS.TS. Nhâm Phong Tuân</t>
    </r>
  </si>
  <si>
    <t xml:space="preserve">TS. Đỗ Xuân Trường </t>
  </si>
  <si>
    <t>PGS.TS. Trần Anh Tài</t>
  </si>
  <si>
    <t>ThS. Trịnh Đức Duy</t>
  </si>
  <si>
    <t>TS. Trương Minh Đức</t>
  </si>
  <si>
    <t>TS. Đào Tùng</t>
  </si>
  <si>
    <t>TS. Hồ Chí Dũng</t>
  </si>
  <si>
    <t>PGS.TS. Đỗ Minh Cương</t>
  </si>
  <si>
    <t>PGS.TS. Mai Thị Thanh Xuân
TS. Ngô Đăng Thành</t>
  </si>
  <si>
    <r>
      <rPr>
        <b/>
        <sz val="11"/>
        <rFont val="Times New Roman"/>
        <family val="1"/>
      </rPr>
      <t>TS. Nguyễn Thị Hương Liên</t>
    </r>
    <r>
      <rPr>
        <sz val="11"/>
        <rFont val="Times New Roman"/>
        <family val="1"/>
      </rPr>
      <t xml:space="preserve">
ThS. Đỗ Quỳnh Chi</t>
    </r>
  </si>
  <si>
    <r>
      <rPr>
        <b/>
        <sz val="11"/>
        <rFont val="Times New Roman"/>
        <family val="1"/>
      </rPr>
      <t>TS. Đỗ Kiều Oanh</t>
    </r>
    <r>
      <rPr>
        <sz val="11"/>
        <rFont val="Times New Roman"/>
        <family val="1"/>
      </rPr>
      <t xml:space="preserve">
TS. Nguyễn Thị Phương Dung</t>
    </r>
  </si>
  <si>
    <r>
      <rPr>
        <b/>
        <sz val="11"/>
        <rFont val="Times New Roman"/>
        <family val="1"/>
      </rPr>
      <t>ThS. Nguyễn Thị Hải Hà</t>
    </r>
    <r>
      <rPr>
        <sz val="11"/>
        <rFont val="Times New Roman"/>
        <family val="1"/>
      </rPr>
      <t xml:space="preserve">
TS. Đỗ Kiều Oanh</t>
    </r>
  </si>
  <si>
    <r>
      <rPr>
        <b/>
        <sz val="11"/>
        <rFont val="Times New Roman"/>
        <family val="1"/>
      </rPr>
      <t>TS. Nguyễn Thị Phương Dung</t>
    </r>
    <r>
      <rPr>
        <sz val="11"/>
        <rFont val="Times New Roman"/>
        <family val="1"/>
      </rPr>
      <t xml:space="preserve">
TS. Trần Thế Nữ</t>
    </r>
  </si>
  <si>
    <r>
      <rPr>
        <b/>
        <sz val="11"/>
        <rFont val="Times New Roman"/>
        <family val="1"/>
      </rPr>
      <t xml:space="preserve">TS. Nguyễn Thị Thanh Hải </t>
    </r>
    <r>
      <rPr>
        <sz val="11"/>
        <rFont val="Times New Roman"/>
        <family val="1"/>
      </rPr>
      <t xml:space="preserve">
ThS. Nguyễn Hoàng Thái</t>
    </r>
  </si>
  <si>
    <r>
      <rPr>
        <b/>
        <sz val="11"/>
        <rFont val="Times New Roman"/>
        <family val="1"/>
      </rPr>
      <t>ThS. Nguyễn Hoàng Thái</t>
    </r>
    <r>
      <rPr>
        <sz val="11"/>
        <rFont val="Times New Roman"/>
        <family val="1"/>
      </rPr>
      <t xml:space="preserve">
ThS. Nguyễn Thị Hải Hà</t>
    </r>
  </si>
  <si>
    <r>
      <rPr>
        <b/>
        <sz val="11"/>
        <rFont val="Times New Roman"/>
        <family val="1"/>
      </rPr>
      <t>TS. Đỗ Kiều Oanh</t>
    </r>
    <r>
      <rPr>
        <sz val="11"/>
        <rFont val="Times New Roman"/>
        <family val="1"/>
      </rPr>
      <t xml:space="preserve">
TS. Nguyễn Thị Thanh Hải</t>
    </r>
  </si>
  <si>
    <r>
      <rPr>
        <b/>
        <sz val="11"/>
        <rFont val="Times New Roman"/>
        <family val="1"/>
      </rPr>
      <t>TS. Nguyễn Thị Phương Dung</t>
    </r>
    <r>
      <rPr>
        <sz val="11"/>
        <rFont val="Times New Roman"/>
        <family val="1"/>
      </rPr>
      <t xml:space="preserve">
TS. Nguyễn Thị Thanh Hải</t>
    </r>
  </si>
  <si>
    <r>
      <rPr>
        <b/>
        <sz val="11"/>
        <rFont val="Times New Roman"/>
        <family val="1"/>
      </rPr>
      <t>TS. Trần Thế Nữ</t>
    </r>
    <r>
      <rPr>
        <sz val="11"/>
        <rFont val="Times New Roman"/>
        <family val="1"/>
      </rPr>
      <t xml:space="preserve">
TS. Đỗ Kiều Oanh</t>
    </r>
  </si>
  <si>
    <r>
      <rPr>
        <b/>
        <sz val="11"/>
        <rFont val="Times New Roman"/>
        <family val="1"/>
      </rPr>
      <t>TS. Phạm Ngọc Quang</t>
    </r>
    <r>
      <rPr>
        <sz val="11"/>
        <rFont val="Times New Roman"/>
        <family val="1"/>
      </rPr>
      <t xml:space="preserve">
ThS. Khiếu Hữu Bình</t>
    </r>
  </si>
  <si>
    <t>Nguyễn Vinh Hưng</t>
  </si>
  <si>
    <t>Lê Thị Bích Huệ</t>
  </si>
  <si>
    <t>Nguyễn Đăng Duy</t>
  </si>
  <si>
    <t>Lê Kim Nguyệt</t>
  </si>
  <si>
    <t>TS. Nguyễn Văn Quân</t>
  </si>
  <si>
    <t>TS. Lê Thị Phương Nga</t>
  </si>
  <si>
    <t>PGS.TS. Dương Đức Chính</t>
  </si>
  <si>
    <t>ThS. Nguyễn Thị Hoài Phương</t>
  </si>
  <si>
    <t>TS. Phạm Thị Duyên Thảo</t>
  </si>
  <si>
    <t>TS. Phan Thị Lan Phương</t>
  </si>
  <si>
    <t>Lý luận giáo dục thể chất và các môn thể thao cơ bản (Điền kinh)</t>
  </si>
  <si>
    <t>PES1003 5</t>
  </si>
  <si>
    <t>PES1003 6</t>
  </si>
  <si>
    <t>PES1003 7</t>
  </si>
  <si>
    <t>PES1003 8</t>
  </si>
  <si>
    <t>PES1003 9</t>
  </si>
  <si>
    <t>PES1003 10</t>
  </si>
  <si>
    <t>Bóng chuyền hơi</t>
  </si>
  <si>
    <t>1-2
(Ca 1)</t>
  </si>
  <si>
    <t>Sân vận động ĐHNN</t>
  </si>
  <si>
    <t>3-4
(Ca 2)</t>
  </si>
  <si>
    <t>7-9
(Ca 1)</t>
  </si>
  <si>
    <t>9-10
(Ca 2)</t>
  </si>
  <si>
    <t>Bóng đá</t>
  </si>
  <si>
    <t>PES1025 7</t>
  </si>
  <si>
    <t>PES1025 8</t>
  </si>
  <si>
    <t>PES1025 9</t>
  </si>
  <si>
    <t>PES1025 10</t>
  </si>
  <si>
    <t>Taekwondo</t>
  </si>
  <si>
    <t>PES1050 25</t>
  </si>
  <si>
    <t>PES1050 26</t>
  </si>
  <si>
    <t>Bóng bàn</t>
  </si>
  <si>
    <t>PES1030 5</t>
  </si>
  <si>
    <t>PES1030 6</t>
  </si>
  <si>
    <t>PES1017 31</t>
  </si>
  <si>
    <t>PES1017 32</t>
  </si>
  <si>
    <t>PES1017 33</t>
  </si>
  <si>
    <t>PES1017 34</t>
  </si>
  <si>
    <t>ThS. Nguyễn Nhật Linh</t>
  </si>
  <si>
    <t>PGS.TS. Dương Văn Huy</t>
  </si>
  <si>
    <t>TS. Lê Thị Vinh</t>
  </si>
  <si>
    <t>TS. Nguyễn Thị Thuý Hằng</t>
  </si>
  <si>
    <t>ThS. Phùng Chí Kiên</t>
  </si>
  <si>
    <t>ThS. Nguyễn Văn Thắng</t>
  </si>
  <si>
    <t>ThS. Lê Thị Ngọc Phượng</t>
  </si>
  <si>
    <t>ThS. Phùng Thị Thu Hương</t>
  </si>
  <si>
    <t>TS. Nguyễn Phú Hà</t>
  </si>
  <si>
    <t>ThS. Quan Đức Hoàng</t>
  </si>
  <si>
    <t>TS. Đinh Thị Thanh Vân</t>
  </si>
  <si>
    <t>TS. Trần Thị Vân Anh</t>
  </si>
  <si>
    <r>
      <rPr>
        <b/>
        <sz val="11"/>
        <rFont val="Times New Roman"/>
        <family val="1"/>
      </rPr>
      <t>Th.S Tô Lan Phương</t>
    </r>
    <r>
      <rPr>
        <sz val="11"/>
        <rFont val="Times New Roman"/>
        <family val="1"/>
      </rPr>
      <t xml:space="preserve">
Th.S Nguyễn Quốc Việt</t>
    </r>
  </si>
  <si>
    <r>
      <rPr>
        <b/>
        <sz val="11"/>
        <rFont val="Times New Roman"/>
        <family val="1"/>
      </rPr>
      <t>TS. Vũ Thị Loan</t>
    </r>
    <r>
      <rPr>
        <sz val="11"/>
        <rFont val="Times New Roman"/>
        <family val="1"/>
      </rPr>
      <t xml:space="preserve">
TS. Nguyễn Thị Nhung</t>
    </r>
  </si>
  <si>
    <r>
      <rPr>
        <b/>
        <sz val="11"/>
        <rFont val="Times New Roman"/>
        <family val="1"/>
      </rPr>
      <t>TS. Nguyễn Thị Nhung</t>
    </r>
    <r>
      <rPr>
        <sz val="11"/>
        <rFont val="Times New Roman"/>
        <family val="1"/>
      </rPr>
      <t xml:space="preserve">
TS. Vũ Thị Loan</t>
    </r>
  </si>
  <si>
    <t>ThS. Lê Thị Phương Thảo</t>
  </si>
  <si>
    <r>
      <rPr>
        <b/>
        <sz val="11"/>
        <rFont val="Times New Roman"/>
        <family val="1"/>
      </rPr>
      <t>ThS. Nguyễn Quốc Việt</t>
    </r>
    <r>
      <rPr>
        <sz val="11"/>
        <rFont val="Times New Roman"/>
        <family val="1"/>
      </rPr>
      <t xml:space="preserve">
ThS. Tô Lan Phương</t>
    </r>
  </si>
  <si>
    <r>
      <rPr>
        <b/>
        <sz val="11"/>
        <rFont val="Times New Roman"/>
        <family val="1"/>
      </rPr>
      <t>TS.Trịnh Thị Phan Lan</t>
    </r>
    <r>
      <rPr>
        <sz val="11"/>
        <rFont val="Times New Roman"/>
        <family val="1"/>
      </rPr>
      <t xml:space="preserve">
ThS. Đào Phương Đông</t>
    </r>
  </si>
  <si>
    <r>
      <rPr>
        <b/>
        <sz val="11"/>
        <rFont val="Times New Roman"/>
        <family val="1"/>
      </rPr>
      <t>ThS. Nguyễn Tiến Thành</t>
    </r>
    <r>
      <rPr>
        <sz val="11"/>
        <rFont val="Times New Roman"/>
        <family val="1"/>
      </rPr>
      <t xml:space="preserve">
TS. Trịnh Thị Phan Lan</t>
    </r>
  </si>
  <si>
    <t>PGS.TS. Nguyễn Văn Hiệu</t>
  </si>
  <si>
    <r>
      <rPr>
        <b/>
        <sz val="11"/>
        <rFont val="Times New Roman"/>
        <family val="1"/>
      </rPr>
      <t>ThS. Đào Phương Đông</t>
    </r>
    <r>
      <rPr>
        <sz val="11"/>
        <rFont val="Times New Roman"/>
        <family val="1"/>
      </rPr>
      <t xml:space="preserve">
ThS. Nguyễn Tiến Thành</t>
    </r>
  </si>
  <si>
    <r>
      <rPr>
        <b/>
        <sz val="11"/>
        <rFont val="Times New Roman"/>
        <family val="1"/>
      </rPr>
      <t>TS. Trịnh Thị Phan Lan</t>
    </r>
    <r>
      <rPr>
        <sz val="11"/>
        <rFont val="Times New Roman"/>
        <family val="1"/>
      </rPr>
      <t xml:space="preserve">
ThS. Nguyễn Tiến Thành</t>
    </r>
  </si>
  <si>
    <t xml:space="preserve">GS. Dick Beason </t>
  </si>
  <si>
    <t>TTGDTC&amp;TT</t>
  </si>
  <si>
    <r>
      <rPr>
        <b/>
        <sz val="11"/>
        <rFont val="Times New Roman"/>
        <family val="1"/>
      </rPr>
      <t>ThS. Nguyễn Thị Hải Hà</t>
    </r>
    <r>
      <rPr>
        <sz val="11"/>
        <rFont val="Times New Roman"/>
        <family val="1"/>
      </rPr>
      <t xml:space="preserve">
ThS. Đỗ Quỳnh Chi</t>
    </r>
  </si>
  <si>
    <r>
      <rPr>
        <b/>
        <sz val="11"/>
        <rFont val="Times New Roman"/>
        <family val="1"/>
      </rPr>
      <t xml:space="preserve">TS. Nguyễn Cẩm Nhung
</t>
    </r>
    <r>
      <rPr>
        <sz val="11"/>
        <rFont val="Times New Roman"/>
        <family val="1"/>
      </rPr>
      <t>TS. Nguyễn Tiến Dũng
PGS.TS. Phạm Xuân Hoan</t>
    </r>
  </si>
  <si>
    <t>ThS. Nguyễn Ngọc Lan</t>
  </si>
  <si>
    <t>TS. Nguyễn Đình Tiến</t>
  </si>
  <si>
    <r>
      <rPr>
        <b/>
        <sz val="11"/>
        <rFont val="Times New Roman"/>
        <family val="1"/>
      </rPr>
      <t>TS. Phạm Văn Khánh</t>
    </r>
    <r>
      <rPr>
        <sz val="11"/>
        <rFont val="Times New Roman"/>
        <family val="1"/>
      </rPr>
      <t xml:space="preserve">
ThS. Nguyễn Thanh Hằng</t>
    </r>
  </si>
  <si>
    <r>
      <rPr>
        <b/>
        <sz val="11"/>
        <rFont val="Times New Roman"/>
        <family val="1"/>
      </rPr>
      <t>ThS. Hoàng Thị Thu Hà</t>
    </r>
    <r>
      <rPr>
        <sz val="11"/>
        <rFont val="Times New Roman"/>
        <family val="1"/>
      </rPr>
      <t xml:space="preserve">
ThS. Nguyễn Đức Minh</t>
    </r>
  </si>
  <si>
    <r>
      <rPr>
        <b/>
        <sz val="11"/>
        <rFont val="Times New Roman"/>
        <family val="1"/>
      </rPr>
      <t xml:space="preserve">ThS. Nguyễn Đức Minh
</t>
    </r>
    <r>
      <rPr>
        <sz val="11"/>
        <rFont val="Times New Roman"/>
        <family val="1"/>
      </rPr>
      <t>ThS. Hoàng Thị Thu Hà</t>
    </r>
  </si>
  <si>
    <r>
      <rPr>
        <b/>
        <sz val="11"/>
        <rFont val="Times New Roman"/>
        <family val="1"/>
      </rPr>
      <t>ThS. Nguyễn Thanh Hằng</t>
    </r>
    <r>
      <rPr>
        <sz val="11"/>
        <rFont val="Times New Roman"/>
        <family val="1"/>
      </rPr>
      <t xml:space="preserve">
TS. Nguyễn Thế Kiên</t>
    </r>
  </si>
  <si>
    <r>
      <rPr>
        <b/>
        <sz val="11"/>
        <rFont val="Times New Roman"/>
        <family val="1"/>
      </rPr>
      <t>ThS. Cao Tấn Bình</t>
    </r>
    <r>
      <rPr>
        <sz val="11"/>
        <rFont val="Times New Roman"/>
        <family val="1"/>
      </rPr>
      <t xml:space="preserve">
TS. Nguyễn Thế Kiên
ThS. Nguyễn Thanh Hằng</t>
    </r>
  </si>
  <si>
    <r>
      <rPr>
        <b/>
        <sz val="11"/>
        <rFont val="Times New Roman"/>
        <family val="1"/>
      </rPr>
      <t xml:space="preserve">ThS. Nguyễn Hải Dương </t>
    </r>
    <r>
      <rPr>
        <sz val="11"/>
        <rFont val="Times New Roman"/>
        <family val="1"/>
      </rPr>
      <t xml:space="preserve">
ThS. Nguyễn Thanh Hằng</t>
    </r>
  </si>
  <si>
    <t>ThS. Nguyễn Thị Vĩnh Hà</t>
  </si>
  <si>
    <t>TS. Nguyễn Quốc Việt</t>
  </si>
  <si>
    <r>
      <rPr>
        <b/>
        <sz val="11"/>
        <rFont val="Times New Roman"/>
        <family val="1"/>
      </rPr>
      <t>TS. Phạm Quang Vinh</t>
    </r>
    <r>
      <rPr>
        <sz val="11"/>
        <rFont val="Times New Roman"/>
        <family val="1"/>
      </rPr>
      <t xml:space="preserve">
TS. Tạ Đức Khánh</t>
    </r>
  </si>
  <si>
    <r>
      <rPr>
        <b/>
        <sz val="11"/>
        <rFont val="Times New Roman"/>
        <family val="1"/>
      </rPr>
      <t xml:space="preserve">TS. Phạm Quang Vinh </t>
    </r>
    <r>
      <rPr>
        <sz val="11"/>
        <rFont val="Times New Roman"/>
        <family val="1"/>
      </rPr>
      <t xml:space="preserve">
PGS.TS. Vũ Đức Thanh</t>
    </r>
  </si>
  <si>
    <r>
      <rPr>
        <b/>
        <sz val="11"/>
        <rFont val="Times New Roman"/>
        <family val="1"/>
      </rPr>
      <t xml:space="preserve">TS. Phạm Quang Vinh </t>
    </r>
    <r>
      <rPr>
        <sz val="11"/>
        <rFont val="Times New Roman"/>
        <family val="1"/>
      </rPr>
      <t xml:space="preserve">
TS.Đào Thị Thu Trang</t>
    </r>
  </si>
  <si>
    <r>
      <rPr>
        <b/>
        <sz val="11"/>
        <rFont val="Times New Roman"/>
        <family val="1"/>
      </rPr>
      <t>TS. Đào Thị Bích Thủy</t>
    </r>
    <r>
      <rPr>
        <sz val="11"/>
        <rFont val="Times New Roman"/>
        <family val="1"/>
      </rPr>
      <t xml:space="preserve">
PGS.TS. Phí Mạnh Hồng</t>
    </r>
  </si>
  <si>
    <r>
      <rPr>
        <b/>
        <sz val="11"/>
        <rFont val="Times New Roman"/>
        <family val="1"/>
      </rPr>
      <t>TS. Nguyễn Thế Kiên</t>
    </r>
    <r>
      <rPr>
        <sz val="11"/>
        <rFont val="Times New Roman"/>
        <family val="1"/>
      </rPr>
      <t xml:space="preserve">
ThS. Nguyễn Thanh Hằng</t>
    </r>
  </si>
  <si>
    <r>
      <rPr>
        <b/>
        <sz val="11"/>
        <rFont val="Times New Roman"/>
        <family val="1"/>
      </rPr>
      <t>TS. Nguyễn Thế Kiên</t>
    </r>
    <r>
      <rPr>
        <sz val="11"/>
        <rFont val="Times New Roman"/>
        <family val="1"/>
      </rPr>
      <t xml:space="preserve">
ThS. Nguyễn Thị Phan Thu</t>
    </r>
  </si>
  <si>
    <r>
      <rPr>
        <b/>
        <sz val="11"/>
        <rFont val="Times New Roman"/>
        <family val="1"/>
      </rPr>
      <t>GS. TS. Phạm Ngọc Kiểm</t>
    </r>
    <r>
      <rPr>
        <sz val="11"/>
        <rFont val="Times New Roman"/>
        <family val="1"/>
      </rPr>
      <t xml:space="preserve">
ThS. Nguyễn Thanh Hằng</t>
    </r>
  </si>
  <si>
    <r>
      <rPr>
        <b/>
        <sz val="11"/>
        <rFont val="Times New Roman"/>
        <family val="1"/>
      </rPr>
      <t>GS. TS. Phạm Ngọc Kiểm</t>
    </r>
    <r>
      <rPr>
        <sz val="11"/>
        <rFont val="Times New Roman"/>
        <family val="1"/>
      </rPr>
      <t xml:space="preserve">
ThS. Nguyễn Thị Phan Thu</t>
    </r>
  </si>
  <si>
    <r>
      <rPr>
        <b/>
        <sz val="11"/>
        <rFont val="Times New Roman"/>
        <family val="1"/>
      </rPr>
      <t>GS. TS. Phạm Ngọc Kiểm</t>
    </r>
    <r>
      <rPr>
        <sz val="11"/>
        <rFont val="Times New Roman"/>
        <family val="1"/>
      </rPr>
      <t xml:space="preserve">
TS. Nguyễn Thế Kiên</t>
    </r>
  </si>
  <si>
    <r>
      <rPr>
        <b/>
        <sz val="11"/>
        <rFont val="Times New Roman"/>
        <family val="1"/>
      </rPr>
      <t>TS. Nguyễn Thế Kiên</t>
    </r>
    <r>
      <rPr>
        <sz val="11"/>
        <rFont val="Times New Roman"/>
        <family val="1"/>
      </rPr>
      <t xml:space="preserve">
TS. Lưu Quốc Đạt
ThS. Nguyễn Thị Phan Thu</t>
    </r>
  </si>
  <si>
    <r>
      <rPr>
        <b/>
        <sz val="11"/>
        <rFont val="Times New Roman"/>
        <family val="1"/>
      </rPr>
      <t>ThS. Trần Hoài Nam</t>
    </r>
    <r>
      <rPr>
        <sz val="11"/>
        <rFont val="Times New Roman"/>
        <family val="1"/>
      </rPr>
      <t xml:space="preserve">
ThS. Nguyễn Thanh Hằng</t>
    </r>
  </si>
  <si>
    <r>
      <rPr>
        <b/>
        <sz val="11"/>
        <rFont val="Times New Roman"/>
        <family val="1"/>
      </rPr>
      <t>ThS. Cao Tấn Bình</t>
    </r>
    <r>
      <rPr>
        <sz val="11"/>
        <rFont val="Times New Roman"/>
        <family val="1"/>
      </rPr>
      <t xml:space="preserve">
TS. Lưu Quốc Đạt
ThS. Nguyễn Thanh Hằng</t>
    </r>
  </si>
  <si>
    <r>
      <rPr>
        <b/>
        <sz val="11"/>
        <rFont val="Times New Roman"/>
        <family val="1"/>
      </rPr>
      <t>ThS. Nguyễn Thanh Hằng</t>
    </r>
    <r>
      <rPr>
        <sz val="11"/>
        <rFont val="Times New Roman"/>
        <family val="1"/>
      </rPr>
      <t xml:space="preserve">
ThS. Nguyễn Thị Phan Thu</t>
    </r>
  </si>
  <si>
    <r>
      <rPr>
        <b/>
        <sz val="11"/>
        <rFont val="Times New Roman"/>
        <family val="1"/>
      </rPr>
      <t>TS. Phạm Văn Khánh</t>
    </r>
    <r>
      <rPr>
        <sz val="11"/>
        <rFont val="Times New Roman"/>
        <family val="1"/>
      </rPr>
      <t xml:space="preserve"> 
TS. Đặng Qúy Dương</t>
    </r>
  </si>
  <si>
    <r>
      <rPr>
        <b/>
        <sz val="11"/>
        <rFont val="Times New Roman"/>
        <family val="1"/>
      </rPr>
      <t>ThS. Nguyễn Thị Phan Thu</t>
    </r>
    <r>
      <rPr>
        <sz val="11"/>
        <rFont val="Times New Roman"/>
        <family val="1"/>
      </rPr>
      <t xml:space="preserve">
TS. Lưu Quốc Đạt
TS. Nguyễn Thế Kiên</t>
    </r>
  </si>
  <si>
    <r>
      <rPr>
        <b/>
        <sz val="11"/>
        <rFont val="Times New Roman"/>
        <family val="1"/>
      </rPr>
      <t>TS. Lưu Quốc Đạt</t>
    </r>
    <r>
      <rPr>
        <sz val="11"/>
        <rFont val="Times New Roman"/>
        <family val="1"/>
      </rPr>
      <t xml:space="preserve">
ThS. Nguyễn Thị Phan Thu
TS. Phạm Thu Phương</t>
    </r>
  </si>
  <si>
    <r>
      <rPr>
        <b/>
        <sz val="11"/>
        <rFont val="Times New Roman"/>
        <family val="1"/>
      </rPr>
      <t>TS. Kiều Thanh Nga</t>
    </r>
    <r>
      <rPr>
        <sz val="11"/>
        <rFont val="Times New Roman"/>
        <family val="1"/>
      </rPr>
      <t xml:space="preserve">
TS. Phạm Thu Phương</t>
    </r>
  </si>
  <si>
    <r>
      <rPr>
        <b/>
        <sz val="11"/>
        <rFont val="Times New Roman"/>
        <family val="1"/>
      </rPr>
      <t>TS. Kiều Thanh Nga</t>
    </r>
    <r>
      <rPr>
        <sz val="11"/>
        <rFont val="Times New Roman"/>
        <family val="1"/>
      </rPr>
      <t xml:space="preserve">
TS. Lưu Quốc Đạt
ThS. Nguyễn Thị Phan Thu</t>
    </r>
  </si>
  <si>
    <r>
      <rPr>
        <b/>
        <sz val="11"/>
        <rFont val="Times New Roman"/>
        <family val="1"/>
      </rPr>
      <t>PGS.TS. Trần Thị Lan Hương</t>
    </r>
    <r>
      <rPr>
        <sz val="11"/>
        <rFont val="Times New Roman"/>
        <family val="1"/>
      </rPr>
      <t xml:space="preserve">
TS. Phạm Thu Phương</t>
    </r>
  </si>
  <si>
    <r>
      <rPr>
        <b/>
        <sz val="11"/>
        <rFont val="Times New Roman"/>
        <family val="1"/>
      </rPr>
      <t>PGS.TS. Trần Thị Lan Hương</t>
    </r>
    <r>
      <rPr>
        <sz val="11"/>
        <rFont val="Times New Roman"/>
        <family val="1"/>
      </rPr>
      <t xml:space="preserve">
ThS. Nguyễn Thị Phan Thu</t>
    </r>
  </si>
  <si>
    <r>
      <rPr>
        <b/>
        <sz val="11"/>
        <rFont val="Times New Roman"/>
        <family val="1"/>
      </rPr>
      <t>TS. Nguyễn Xuân Đông</t>
    </r>
    <r>
      <rPr>
        <sz val="11"/>
        <rFont val="Times New Roman"/>
        <family val="1"/>
      </rPr>
      <t xml:space="preserve">
ThS. Nguyễn Thị Vĩnh Hà</t>
    </r>
  </si>
  <si>
    <r>
      <rPr>
        <b/>
        <sz val="11"/>
        <rFont val="Times New Roman"/>
        <family val="1"/>
      </rPr>
      <t xml:space="preserve">ThS. Lương Thị Ngọc Hà  
</t>
    </r>
    <r>
      <rPr>
        <sz val="11"/>
        <rFont val="Times New Roman"/>
        <family val="1"/>
      </rPr>
      <t xml:space="preserve">PGS.TS Nguyễn Đức Thành   </t>
    </r>
  </si>
  <si>
    <t>INE2102-E</t>
  </si>
  <si>
    <r>
      <rPr>
        <b/>
        <sz val="11"/>
        <rFont val="Times New Roman"/>
        <family val="1"/>
      </rPr>
      <t>TS. Đào Thị Bích Thủy</t>
    </r>
    <r>
      <rPr>
        <sz val="11"/>
        <rFont val="Times New Roman"/>
        <family val="1"/>
      </rPr>
      <t xml:space="preserve">
TS. Hoàng Khắc Lịch</t>
    </r>
  </si>
  <si>
    <r>
      <rPr>
        <b/>
        <sz val="11"/>
        <rFont val="Times New Roman"/>
        <family val="1"/>
      </rPr>
      <t xml:space="preserve">ThS Lương Thị Ngọc Hà      </t>
    </r>
    <r>
      <rPr>
        <sz val="11"/>
        <rFont val="Times New Roman"/>
        <family val="1"/>
      </rPr>
      <t xml:space="preserve">       
TS. Bùi Đại Dũng    </t>
    </r>
  </si>
  <si>
    <t>ThS. Đỗ Hồng Việt</t>
  </si>
  <si>
    <t>INE2102-E 1</t>
  </si>
  <si>
    <t>PES1017 35</t>
  </si>
  <si>
    <t>PES1017 36</t>
  </si>
  <si>
    <t>PES1017 37</t>
  </si>
  <si>
    <t>PES1017 38</t>
  </si>
  <si>
    <t>PES1005 17</t>
  </si>
  <si>
    <t>PES1005 18</t>
  </si>
  <si>
    <r>
      <rPr>
        <b/>
        <sz val="11"/>
        <rFont val="Times New Roman"/>
        <family val="1"/>
      </rPr>
      <t xml:space="preserve">TS. Nguyễn Quốc Việt    </t>
    </r>
    <r>
      <rPr>
        <sz val="11"/>
        <rFont val="Times New Roman"/>
        <family val="1"/>
      </rPr>
      <t xml:space="preserve">
TS. Bùi Đại Dũng   </t>
    </r>
  </si>
  <si>
    <t>FIB2101-E
INE1051</t>
  </si>
  <si>
    <t>INE1051
FIB2001</t>
  </si>
  <si>
    <t>BSA2001
BSA2019</t>
  </si>
  <si>
    <t>BSA2001
BSA2018
BSA2018-E</t>
  </si>
  <si>
    <t>BSL2050
BSA2018
FIB2005</t>
  </si>
  <si>
    <t>INE2003
INE2004</t>
  </si>
  <si>
    <t>Phụ lục 01</t>
  </si>
  <si>
    <t>PGS.TS. Nguyễn Đăng Minh</t>
  </si>
  <si>
    <t>ThS. Phạm Thị Hạnh</t>
  </si>
  <si>
    <t>INE2102-E 2</t>
  </si>
  <si>
    <t>Kinh tế vĩ mô chuyên sâu**</t>
  </si>
  <si>
    <t>HIS1055 1</t>
  </si>
  <si>
    <t>HIS1055 2</t>
  </si>
  <si>
    <t>HIS1055 3</t>
  </si>
  <si>
    <t>Thể dục Aerobic</t>
  </si>
  <si>
    <t>Mã lớp học 
phần</t>
  </si>
  <si>
    <r>
      <rPr>
        <b/>
        <sz val="11"/>
        <rFont val="Times New Roman"/>
        <family val="1"/>
      </rPr>
      <t xml:space="preserve">TS. Bùi Đại Dũng </t>
    </r>
    <r>
      <rPr>
        <sz val="11"/>
        <rFont val="Times New Roman"/>
        <family val="1"/>
      </rPr>
      <t xml:space="preserve">                          
ThS Lương Thị Ngọc Hà</t>
    </r>
  </si>
  <si>
    <r>
      <rPr>
        <b/>
        <sz val="11"/>
        <rFont val="Times New Roman"/>
        <family val="1"/>
      </rPr>
      <t>PGS.TS. Đinh Văn Thông</t>
    </r>
    <r>
      <rPr>
        <sz val="11"/>
        <rFont val="Times New Roman"/>
        <family val="1"/>
      </rPr>
      <t xml:space="preserve">
PGS.TS. Trần Đức Hiệp</t>
    </r>
  </si>
  <si>
    <r>
      <rPr>
        <b/>
        <sz val="11"/>
        <rFont val="Times New Roman"/>
        <family val="1"/>
      </rPr>
      <t>PGS.TS. Trần Đức Hiệp</t>
    </r>
    <r>
      <rPr>
        <sz val="11"/>
        <rFont val="Times New Roman"/>
        <family val="1"/>
      </rPr>
      <t xml:space="preserve">
PGS.TS. Đinh Văn Thông</t>
    </r>
  </si>
  <si>
    <t>Phương pháp định lượng ứng dụng trong tài chính</t>
  </si>
  <si>
    <t>Tài chính doanh nghiệp chuyên sâu</t>
  </si>
  <si>
    <t>FIB3049</t>
  </si>
  <si>
    <t>BSA3030</t>
  </si>
  <si>
    <t>Thời gian bắt đầu - Thời gian kết thúc (*)</t>
  </si>
  <si>
    <t>Từ ngày 06/9/2018 đến ngày 19/12/2018</t>
  </si>
  <si>
    <t>Học sau khi kết thúc Tiếng Anh cơ sở 1</t>
  </si>
  <si>
    <t xml:space="preserve">Từ ngày 27/8/2018 đến ngày 09/12/2018 </t>
  </si>
  <si>
    <t>Danh sách gồm 325 lớp học phần.</t>
  </si>
  <si>
    <t>THỜI KHÓA BIỂU TOÀN TRƯỜNG - HỆ ĐẠI HỌC CHÍNH QUY HỌC KỲ I, NĂM HỌC 2018-2019</t>
  </si>
  <si>
    <t>Sĩ số</t>
  </si>
  <si>
    <t>INE4002-E * 1</t>
  </si>
  <si>
    <t>INE4002-E * 2</t>
  </si>
  <si>
    <t>INE3001-E * 1</t>
  </si>
  <si>
    <t>INE3001-E * 2</t>
  </si>
  <si>
    <t>BSA3045-E *</t>
  </si>
  <si>
    <t>BSA4016-E *</t>
  </si>
  <si>
    <t>BSA3009 1</t>
  </si>
  <si>
    <t>BSA3009 2</t>
  </si>
  <si>
    <t>INE2028 1</t>
  </si>
  <si>
    <t>BSA2005 1</t>
  </si>
  <si>
    <t>PEC3037</t>
  </si>
  <si>
    <t>BSA3103</t>
  </si>
  <si>
    <r>
      <rPr>
        <b/>
        <sz val="11"/>
        <rFont val="Times New Roman"/>
        <family val="1"/>
      </rPr>
      <t xml:space="preserve">TS. Vũ Thanh Hương              
</t>
    </r>
    <r>
      <rPr>
        <sz val="11"/>
        <rFont val="Times New Roman"/>
        <family val="1"/>
      </rPr>
      <t>PGS.TS. Nguyễn Anh Thu</t>
    </r>
    <r>
      <rPr>
        <b/>
        <sz val="11"/>
        <rFont val="Times New Roman"/>
        <family val="1"/>
      </rPr>
      <t xml:space="preserve">     
</t>
    </r>
    <r>
      <rPr>
        <sz val="11"/>
        <rFont val="Times New Roman"/>
        <family val="1"/>
      </rPr>
      <t xml:space="preserve">ThS. Nguyễn Thị Minh Phương  </t>
    </r>
  </si>
  <si>
    <t>Trường Đại học Alberta - Canada</t>
  </si>
  <si>
    <t>rbeason@ualberta.ca</t>
  </si>
  <si>
    <t>Khoa Tài chính - Ngân hàng</t>
  </si>
  <si>
    <t>0912807187</t>
  </si>
  <si>
    <t>phuongthao185@gmail.com</t>
  </si>
  <si>
    <t>Khoa Kinh tế và Kinh doanh quốc tế</t>
  </si>
  <si>
    <t>0912189554</t>
  </si>
  <si>
    <t>thiennx@vnu.edu.vn</t>
  </si>
  <si>
    <t xml:space="preserve">0904322545  </t>
  </si>
  <si>
    <t xml:space="preserve">phuongpt@vnu.edu.vn  </t>
  </si>
  <si>
    <t>Viện Quản trị kinh doanh - Trường ĐHKT</t>
  </si>
  <si>
    <t>0983543330</t>
  </si>
  <si>
    <t xml:space="preserve">minhngoc.edu@gmail.com </t>
  </si>
  <si>
    <t>PGS.TS. Nguyễn Thị Kim Chi
TS. Đặng Quý Dương</t>
  </si>
  <si>
    <t>01689961486
0982186755</t>
  </si>
  <si>
    <t>kimchidkt36@gmail.com
dangquyduongts@gmail.com</t>
  </si>
  <si>
    <t>Học viện Tài chính</t>
  </si>
  <si>
    <t>0906112986</t>
  </si>
  <si>
    <t>ngoclan073@gmail.com</t>
  </si>
  <si>
    <t>PGS.TS. Nguyễn Thị Kim Anh
TS. Phạm Vũ Thắng</t>
  </si>
  <si>
    <t>pmduc86@yahoo.com  hunglydai@gmail.com</t>
  </si>
  <si>
    <t xml:space="preserve">0976991666              </t>
  </si>
  <si>
    <t xml:space="preserve">thangpv@vnu.edu.vn </t>
  </si>
  <si>
    <t>0913559235</t>
  </si>
  <si>
    <t>hoihv@vnu.edu.vn</t>
  </si>
  <si>
    <t>Khoa Kinh tế phát triển, Trường ĐHKT</t>
  </si>
  <si>
    <t>0988248596</t>
  </si>
  <si>
    <t>ndtien.up@gmail.com</t>
  </si>
  <si>
    <t>TS. Nguyễn Thị Hương Liên
ThS. Đỗ Quỳnh Chi</t>
  </si>
  <si>
    <t>Khoa Kế toán - Kiểm toán, Trường ĐHKT</t>
  </si>
  <si>
    <t>0988797510
0989881258</t>
  </si>
  <si>
    <t>lotustkc2002@yahoo.com
chidoquynh@yahoo.com</t>
  </si>
  <si>
    <t>TS. Đỗ Kiều Oanh
TS. Nguyễn Thị Phương Dung</t>
  </si>
  <si>
    <t>0987884485
0902171016</t>
  </si>
  <si>
    <t>kieuoanh@gmail.com
phuongdung2311@gmail.com</t>
  </si>
  <si>
    <t>ThS. Nguyễn Thị Hải Hà
TS. Đỗ Kiều Oanh</t>
  </si>
  <si>
    <t>0983661749
0987884485</t>
  </si>
  <si>
    <t>haphong7980@yahoo.com
kieuoanh@gmail.com</t>
  </si>
  <si>
    <t>TS. Nguyễn Thị Phương Dung
TS. Trần Thế Nữ</t>
  </si>
  <si>
    <t>0902171016
0932010680</t>
  </si>
  <si>
    <t>phuongdung2311@gmail.com        nutt@vnu.edu.vn</t>
  </si>
  <si>
    <t>TS. Nguyễn Thị Thanh Hải 
ThS. Nguyễn Hoàng Thái</t>
  </si>
  <si>
    <t>0986140989
0901125777</t>
  </si>
  <si>
    <t>haintt79@gmail.com
nht0308@gmail.com</t>
  </si>
  <si>
    <t>ThS. Nguyễn Hoàng Thái
ThS. Nguyễn Thị Hải Hà</t>
  </si>
  <si>
    <t>0901125777
0983661749</t>
  </si>
  <si>
    <t>nht0308@gmail.com
haphong7980@yahoo.com</t>
  </si>
  <si>
    <t>TS. Đỗ Kiều Oanh
TS. Nguyễn Thị Thanh Hải</t>
  </si>
  <si>
    <t>0987884485
0986140989</t>
  </si>
  <si>
    <t>kieuoanh@gmail.com
haintt79@gmail.com</t>
  </si>
  <si>
    <t>TS. Nguyễn Thị Phương Dung
TS. Nguyễn Thị Thanh Hải</t>
  </si>
  <si>
    <t>0902171016
0986140989</t>
  </si>
  <si>
    <t>phuongdung2311@gmail.com        haintt79@gmail.com</t>
  </si>
  <si>
    <t>TS. Trần Thế Nữ
TS. Đỗ Kiều Oanh</t>
  </si>
  <si>
    <t>0932010680
0987884485</t>
  </si>
  <si>
    <t>nutt@vnu.edu.vn
kieuoanh@gmail.com</t>
  </si>
  <si>
    <t>TS. Lưu Thị Minh Ngọc
ThS. Nguyễn Quốc Anh</t>
  </si>
  <si>
    <t>PGS.TS. Hoàng Văn Hải 
TS. Lưu Thị Minh Ngọc</t>
  </si>
  <si>
    <t>0983288119
0983543330</t>
  </si>
  <si>
    <t xml:space="preserve">haihv@vnu.edu.vn 
minhngoc.edu@gmail.com </t>
  </si>
  <si>
    <t>TS. Phạm Ngọc Quang
ThS. Khiếu Hữu Bình</t>
  </si>
  <si>
    <t>0945259150
0936362336</t>
  </si>
  <si>
    <t>quangngocpham@rocketmail.com
khieu1001@gmail.com</t>
  </si>
  <si>
    <t>ThS. Nguyễn Thị Phương Linh
ThS. Nguyễn Thị Thanh Mai</t>
  </si>
  <si>
    <t>0967257858
0975701257</t>
  </si>
  <si>
    <t>linhntp2601@gmail.com
maintt@vnu.edu.vn</t>
  </si>
  <si>
    <t>PGS.TS. Nguyễn Việt Khôi
ThS. Nguyễn Thị Thanh Mai</t>
  </si>
  <si>
    <t>0916833388
0975701257</t>
  </si>
  <si>
    <t>khoihanoi@gmail.com
maintt@vnu.edu.vn</t>
  </si>
  <si>
    <t>Khoa Kinh tế chính trị</t>
  </si>
  <si>
    <t>01667441701</t>
  </si>
  <si>
    <t>maichithuyanh@gmail.com</t>
  </si>
  <si>
    <t>0915868907</t>
  </si>
  <si>
    <t>xuanmtt@vnu.edu.vn</t>
  </si>
  <si>
    <t>0913534660</t>
  </si>
  <si>
    <t>hoaint04@yahoo.co.uk</t>
  </si>
  <si>
    <t>TS. Bùi Đại Dũng                           
ThS Lương Thị Ngọc Hà</t>
  </si>
  <si>
    <t>0983331385
0986973399</t>
  </si>
  <si>
    <t>ngocha313@yahoo.com
dungbd@vnu.edu.vn</t>
  </si>
  <si>
    <t xml:space="preserve">ThS Lương Thị Ngọc Hà             
TS. Bùi Đại Dũng    </t>
  </si>
  <si>
    <t>PGS.TS. Nguyễn Thị Kim Chi                  PGS.TS. Nguyễn Xuân Thiên</t>
  </si>
  <si>
    <t>'01689961486</t>
  </si>
  <si>
    <t>kimchidkt36@gmail.com</t>
  </si>
  <si>
    <t>0912474896</t>
  </si>
  <si>
    <t>tuyentq@vnu.edu.vn</t>
  </si>
  <si>
    <t>TS. Phạm Văn Khánh
ThS. Nguyễn Thanh Hằng</t>
  </si>
  <si>
    <t>Học viện Kỹ thuật Quân sự
Khoa Kinh tế phát triển - Trường ĐHKT</t>
  </si>
  <si>
    <t>0913486811
0972974554</t>
  </si>
  <si>
    <t>van_khanh1178@yahoo.com
hangnguyen159@yahoo.com</t>
  </si>
  <si>
    <t>ThS. Hoàng Thị Thu Hà
ThS. Nguyễn Đức Minh</t>
  </si>
  <si>
    <t>Trường Đại học Thương mại</t>
  </si>
  <si>
    <t>0904219715
0979716445</t>
  </si>
  <si>
    <t>ducminhvcu@gmail.com
ha.bmtoan.vcu@gmail.com</t>
  </si>
  <si>
    <t>ThS. Nguyễn Đức Minh
ThS. Hoàng Thị Thu Hà</t>
  </si>
  <si>
    <t>ThS. Nguyễn Thanh Hằng
TS. Nguyễn Thế Kiên</t>
  </si>
  <si>
    <t>0972974554
0972940888</t>
  </si>
  <si>
    <t>hangnguyen159@yahoo.com
thekien.edu@gmail.com</t>
  </si>
  <si>
    <t>ThS. Cao Tấn Bình
TS. Nguyễn Thế Kiên
ThS. Nguyễn Thanh Hằng</t>
  </si>
  <si>
    <t>Đại học Quy Nhơn
Khoa Kinh tế phát triển, Trường ĐHKT</t>
  </si>
  <si>
    <t>0976936568 0972974554
0972940888</t>
  </si>
  <si>
    <t>caotanbinh@qnu.edu.vn/ 'hangnguyen159@yahoo.com
thekien.edu@gmail.com</t>
  </si>
  <si>
    <t>TS. Chu Thị Mai Phương</t>
  </si>
  <si>
    <t>ĐH Ngoại thương</t>
  </si>
  <si>
    <t>0989374806</t>
  </si>
  <si>
    <t>duong79tkt@gmail.com/ 'hangnguyen159@yahoo.com</t>
  </si>
  <si>
    <t>0985545569</t>
  </si>
  <si>
    <t>vinhha78@gmail.com</t>
  </si>
  <si>
    <t>TS. Nguyễn Xuân Đông
ThS. Nguyễn Thị Vĩnh Hà</t>
  </si>
  <si>
    <t>0912876516
0985545569</t>
  </si>
  <si>
    <t>nx.dong@gmail.com
vinhha78@gmail.com</t>
  </si>
  <si>
    <t>0981414950</t>
  </si>
  <si>
    <t>hunglydai@gmail.com</t>
  </si>
  <si>
    <t>0945621475</t>
  </si>
  <si>
    <t>vietnq@vnu.edu.vn/</t>
  </si>
  <si>
    <t>0906099960</t>
  </si>
  <si>
    <t>phuongltn2016@gmail.com</t>
  </si>
  <si>
    <t>0969290001</t>
  </si>
  <si>
    <t>huongphung@vnu.edu.vn</t>
  </si>
  <si>
    <t>TS. Phan Trung Chính</t>
  </si>
  <si>
    <t>Học viện Hành chính Chính trị QG HCM</t>
  </si>
  <si>
    <t>0912062135</t>
  </si>
  <si>
    <t xml:space="preserve">phanchinhkhql@yahoo.com.vn 
</t>
  </si>
  <si>
    <t>TS. Đào Thị Thu Trang
TS.Phan Trung Chính</t>
  </si>
  <si>
    <t>Khoa Kinh tế phát triển, Trường ĐHKT 
Học viện Hành chính Chính trị Quốc gia HCM</t>
  </si>
  <si>
    <t>0983798002 
0912062135</t>
  </si>
  <si>
    <t>daothutrang.pd@gmail.com
phanchinhkhql@yahoo.com.vn</t>
  </si>
  <si>
    <t>TS. Tạ Thị Lệ Yên
TS. Đào Thị Thu Trang</t>
  </si>
  <si>
    <t>Học viện Ngân hàng 
Khoa Kinh tế phát triển, Trường ĐHKT</t>
  </si>
  <si>
    <t>0912051205
0913398448</t>
  </si>
  <si>
    <t>leyenhvnh@gmail.com
daothutrang.pd@gmail.com</t>
  </si>
  <si>
    <t>TS. Phạm Quang Vinh
TS. Tạ Đức Khánh</t>
  </si>
  <si>
    <t>0913398448
0913000931</t>
  </si>
  <si>
    <t xml:space="preserve">vinhpq@vnu.edu.vn
'khanhtd@vnu.edu.vn </t>
  </si>
  <si>
    <t xml:space="preserve">PGS.TS. Vũ Đức Thanh 
</t>
  </si>
  <si>
    <t xml:space="preserve">
Khoa Kinh tế phát triển, Trường ĐHKT</t>
  </si>
  <si>
    <t>0913588288</t>
  </si>
  <si>
    <t xml:space="preserve">thanhvunu@fpt.vn 
</t>
  </si>
  <si>
    <t>TS. Nguyễn Viết Hãnh 
PGS.TS. Phan Thế Công</t>
  </si>
  <si>
    <t>Trường cán bộ Kiểm toán Nhà nước 
Trường Đại học Thương mại</t>
  </si>
  <si>
    <t>01658131480 
0966653999</t>
  </si>
  <si>
    <t xml:space="preserve">minhduc200521@gmail.com  
congphanthe@gmail.com </t>
  </si>
  <si>
    <t>TS. Phạm Quang Vinh 
PGS.TS. Vũ Đức Thanh</t>
  </si>
  <si>
    <t>0913398448 
0913588288</t>
  </si>
  <si>
    <t>'vinhpq@vnu.edu.vn 
thanhvunu@fpt.vn</t>
  </si>
  <si>
    <t>0913000931 
0913203466</t>
  </si>
  <si>
    <t>khanhtd@vnu.edu.vn  
phimanhhong@gmail.com</t>
  </si>
  <si>
    <t>PGS.TS. Nguyễn Đức Thành
ThS. Nguyễn Hoàng Hiệp
ThS. Phạm Thị Hương</t>
  </si>
  <si>
    <t xml:space="preserve">Khoa Kinh tế phát triển, Trường ĐHKT 
Học viện Ngân hàng </t>
  </si>
  <si>
    <t>0982298105
0961765989
01287210222</t>
  </si>
  <si>
    <t>nguyen.ducthanh@vepr.org.vn/nguyen.hoanghiep@vepr.org.vn/pham.huong@vepr.org.vn</t>
  </si>
  <si>
    <t>TS. Nguyễn Viết Hãnh 
TS. Phan Trung Chính</t>
  </si>
  <si>
    <t>Trường cán bộ Kiểm toán Nhà nước 
Học viện Hành chính Chính trị Quốc gia HCM</t>
  </si>
  <si>
    <t>01658131480 
0912062135</t>
  </si>
  <si>
    <t>minhduc200521@gmail.com 
phanchinhkhql@yahoo.com.vn</t>
  </si>
  <si>
    <t>PGS.TS. Vũ Đức Thanh 
PGS.TS. Phan Thế Công</t>
  </si>
  <si>
    <t>Khoa Kinh tế phát triển, Trường ĐHKT 
Trường Đại học Thương mại</t>
  </si>
  <si>
    <t>0913588288 
0966653999</t>
  </si>
  <si>
    <t>thanhvunu@fpt.vn 
congphanthe@gmail.com</t>
  </si>
  <si>
    <t>ThS. Trịnh Thị Thu Hằng
PGS.TS. Phan Thế Công</t>
  </si>
  <si>
    <t>0901282828
0966653999</t>
  </si>
  <si>
    <t>hangtrinh@vnu.edu.vn
congpt@tmu.edu.vn</t>
  </si>
  <si>
    <t>TS. Tạ Đức Khánh 
TS. Tạ Thị Lệ Yên</t>
  </si>
  <si>
    <t>0913000931 
0912051205</t>
  </si>
  <si>
    <t>khanhtd@vnu.edu.vn  
leyenhvnh@gmail.com</t>
  </si>
  <si>
    <t>Khoa Kinh tế phát triển, ĐHKT 
Trường Đại học Thương mại</t>
  </si>
  <si>
    <t>TS. Đào Thị Thu Trang 
TS. Tạ Thị Lệ Yên</t>
  </si>
  <si>
    <t>0983798002  
0912051205</t>
  </si>
  <si>
    <t>daothutrang.pd@gmail.com 
leyenhvnh@gmail.com</t>
  </si>
  <si>
    <t>TS. Phan Trung Chính 
TS. Nguyễn Viết Hãnh</t>
  </si>
  <si>
    <t>Học viện Hành chính Chính trị Quốc gia HCM  
Trường cán bộ Kiểm toán Nhà nước</t>
  </si>
  <si>
    <t xml:space="preserve"> phanchinhkhql@yahoo.com.vn  
minhduc200521@gmail.com</t>
  </si>
  <si>
    <t>TS. Phạm Quang Vinh 
TS.Đào Thị Thu Trang</t>
  </si>
  <si>
    <t>0913398448 
0983798002</t>
  </si>
  <si>
    <t>'vinhpq@vnu.edu.vn 
daothutrang.pdg@gmail.com</t>
  </si>
  <si>
    <t>PGS.TS. Phan Thế Công
PGS.TS Nguyễn Đức Thành</t>
  </si>
  <si>
    <t>Trường Đại học Thương mại
Khoa Kinh tế phát triển, ĐHKT</t>
  </si>
  <si>
    <t>0966653999
0982298105</t>
  </si>
  <si>
    <t>congphanthe@gmail.com 
nguyen.ducthanh@vepr.org.vn</t>
  </si>
  <si>
    <t>Học viện Ngân hàng 
Khoa KTPT, ĐHKT</t>
  </si>
  <si>
    <t>0912051205
0983798002</t>
  </si>
  <si>
    <t>TS. Đào Thị Bích Thủy
PGS.TS. Phí Mạnh Hồng</t>
  </si>
  <si>
    <t>0912583355
0913203467</t>
  </si>
  <si>
    <t>thuy_thi_bich_dao@yahoo.com
phimanhhong@gmail.com</t>
  </si>
  <si>
    <t>PGS.TS. Phí Mạnh Hồng 
TS. Đào Thị Bích Thủy</t>
  </si>
  <si>
    <t>0913203466 
0912583355</t>
  </si>
  <si>
    <t>phimanhhong@gmail.com  
'thuy_thi_bich_dao@yahoo.com</t>
  </si>
  <si>
    <t>PGS.TS. Phí Mạnh Hồng 
TS. Tạ Đức Khánh</t>
  </si>
  <si>
    <t>0913203467  
0913000931</t>
  </si>
  <si>
    <t xml:space="preserve">phimanhhong@gmail.com.  
khanhtd@vnu.edu.vn  </t>
  </si>
  <si>
    <t>0913203467  
0912583355</t>
  </si>
  <si>
    <t xml:space="preserve">phimanhhong@gmail.com. 
'thuy_thi_bich_dao@yahoo.com </t>
  </si>
  <si>
    <t>TS. Phạm Quỳnh Anh
TS. Hoàng Khắc Lịch</t>
  </si>
  <si>
    <t>0985741556
0978135777</t>
  </si>
  <si>
    <t>anhpq@vnu.edu.vn
hoangkhaclich@gmail.com</t>
  </si>
  <si>
    <t>TS. Hoàng Khắc Lịch
TS. Phạm Quỳnh Anh</t>
  </si>
  <si>
    <t>0978135777
0985741556</t>
  </si>
  <si>
    <t>hoangkhaclich@gmail.com
anhpq@vnu.edu.vn</t>
  </si>
  <si>
    <t>TS. Đào Thị Bích Thủy
TS. Hoàng Khắc Lịch</t>
  </si>
  <si>
    <t>0912583355
0978135777</t>
  </si>
  <si>
    <t>thuy_thi_bich_dao@yahoo.com
hoangkhaclich@gmail.com</t>
  </si>
  <si>
    <t>0919865618</t>
  </si>
  <si>
    <t>dungtrangm@gmail.com</t>
  </si>
  <si>
    <t>0984772642</t>
  </si>
  <si>
    <t>tranvantue.vn@gmail.com</t>
  </si>
  <si>
    <t>Trường Đại học Thành Tây</t>
  </si>
  <si>
    <t xml:space="preserve">0904.668.004 </t>
  </si>
  <si>
    <t>phuong546266@gmail.com</t>
  </si>
  <si>
    <t>TS. Đặng Thị Hương; 
ThS. Lê  Thành Trung</t>
  </si>
  <si>
    <t>Viện Quản trị kinh doanh - Trường ĐHKT
Công ty 3NLink</t>
  </si>
  <si>
    <t>0913.082.325
096.431.9911</t>
  </si>
  <si>
    <t>huongdthvn@gmail.com
achini27102gmail.com</t>
  </si>
  <si>
    <t>0913082325</t>
  </si>
  <si>
    <t>huongdthvn@gmail.com</t>
  </si>
  <si>
    <t>TS. Đặng Thị Hương
ThS. Lê  Thành Trung</t>
  </si>
  <si>
    <t>TS. Nguyễn Thùy Dung
ThS. Lê Thành Trung</t>
  </si>
  <si>
    <t>TS. Nguyễn Thùy Dung
Ths Lê Thành Trung</t>
  </si>
  <si>
    <t>0904100909</t>
  </si>
  <si>
    <t>truongdxuan@gmail.com</t>
  </si>
  <si>
    <t>0916593668</t>
  </si>
  <si>
    <t>thongdv@vnu.edu.vn</t>
  </si>
  <si>
    <t>0983600201</t>
  </si>
  <si>
    <t>lethihongdiepvnu@gmail.com</t>
  </si>
  <si>
    <t>0913307998</t>
  </si>
  <si>
    <t>hieptd@vnu.edu.vn</t>
  </si>
  <si>
    <t>PGS.TS. Trần Đức Hiệp
PGS.TS. Đinh Văn Thông</t>
  </si>
  <si>
    <t>0913307998
0916593668</t>
  </si>
  <si>
    <t>hieptd@vnu.edu.vn
thongdv@vnu.edu.vn</t>
  </si>
  <si>
    <t>Trường Đại học Khoa học Xã hội và Nhân văn - ĐHQGHN</t>
  </si>
  <si>
    <t>0918102198</t>
  </si>
  <si>
    <t>linhussh@gmail.com</t>
  </si>
  <si>
    <t>TS. Nguyễn Tiến Minh
ThS. Nguyễn Thị Phương Linh</t>
  </si>
  <si>
    <t>0973599998
0967257858</t>
  </si>
  <si>
    <t>mltr99@gmail.com
linhntp2601@gmail.com</t>
  </si>
  <si>
    <t>0912464494</t>
  </si>
  <si>
    <t>dungpv@vnu.edu.vn</t>
  </si>
  <si>
    <t>Khoa Kinh tế phát triển - Trường ĐHKT</t>
  </si>
  <si>
    <t>0945.621.475</t>
  </si>
  <si>
    <t>vietnq@vnu.edu.vn</t>
  </si>
  <si>
    <t>Khoa Luật - ĐHQGHN</t>
  </si>
  <si>
    <t>0996199077</t>
  </si>
  <si>
    <t>nguyenvinhhung85@gmail.com</t>
  </si>
  <si>
    <t>0966986169</t>
  </si>
  <si>
    <t>huebichkl@gmail.com</t>
  </si>
  <si>
    <t>0976552868</t>
  </si>
  <si>
    <t>duynd2@gmail.com</t>
  </si>
  <si>
    <t>0982741204</t>
  </si>
  <si>
    <t>lekimnguyet0111@gmail.com</t>
  </si>
  <si>
    <t xml:space="preserve">TS. Nguyễn Quốc Việt    
TS. Bùi Đại Dũng   </t>
  </si>
  <si>
    <t xml:space="preserve">Khoa Kinh tế phát triển, ĐHKT </t>
  </si>
  <si>
    <t>0945621475
0986973399</t>
  </si>
  <si>
    <t xml:space="preserve">
vietnq@vnu.edu.vn
dungbd@vnu.edu.vn</t>
  </si>
  <si>
    <t>TS. Lê Văn Sơn 
TS. Vũ Thị Minh Hiền</t>
  </si>
  <si>
    <t>Học viện Phụ nữ Việt Nam</t>
  </si>
  <si>
    <t>0916763111</t>
  </si>
  <si>
    <t>peterson2509@hotmail.com</t>
  </si>
  <si>
    <t>0966696041</t>
  </si>
  <si>
    <t>ngaphi@gmail.com</t>
  </si>
  <si>
    <t>ngatp@vnu.edu.vn</t>
  </si>
  <si>
    <t xml:space="preserve"> 
dung_tv@vnu.edu.vn</t>
  </si>
  <si>
    <t>0972.961.050</t>
  </si>
  <si>
    <t>dangminhck@gmail.com</t>
  </si>
  <si>
    <t>ThS. Nguyễn Thị Hải Hà
ThS. Nguyễn Hoàng Thái</t>
  </si>
  <si>
    <t>0983661749
'0989881258</t>
  </si>
  <si>
    <t>haphong7980@yahoo.com
chi.dq@vnservices.vn</t>
  </si>
  <si>
    <t>*</t>
  </si>
  <si>
    <t>0988.797.510
0989.881.258</t>
  </si>
  <si>
    <t>lotustkc2002@yahoo.com
chi.dq@vnservices.vn</t>
  </si>
  <si>
    <t>0986971204</t>
  </si>
  <si>
    <t>hienvuminh@gmail.com</t>
  </si>
  <si>
    <t>0982898582</t>
  </si>
  <si>
    <t>thuhanguyen179@gmail.com</t>
  </si>
  <si>
    <t>0936.516.336</t>
  </si>
  <si>
    <t>ttmduc62@yahoo.com</t>
  </si>
  <si>
    <t>TS. Nguyễn Thế Kiên
ThS. Nguyễn Thanh Hằng</t>
  </si>
  <si>
    <t xml:space="preserve">
0972940888
0972974554</t>
  </si>
  <si>
    <t>thekien.edu@gmail.com
hangnguyen159@yahoo.com</t>
  </si>
  <si>
    <t>TS. Nguyễn Thế Kiên
ThS. Nguyễn Thị Phan Thu</t>
  </si>
  <si>
    <t xml:space="preserve">
0972940888
0932146858</t>
  </si>
  <si>
    <t>thekien.edu@gmail.com
thuquynh_104@yahoo.com</t>
  </si>
  <si>
    <t>GS. TS. Phạm Ngọc Kiểm
ThS. Nguyễn Thanh Hằng</t>
  </si>
  <si>
    <t>Trường Đại học Kinh tế Quốc dân</t>
  </si>
  <si>
    <t>0915022996</t>
  </si>
  <si>
    <t>viethuyenbaby@yahoo.com.vn</t>
  </si>
  <si>
    <t>GS. TS. Phạm Ngọc Kiểm
ThS. Nguyễn Thị Phan Thu</t>
  </si>
  <si>
    <t>GS. TS. Phạm Ngọc Kiểm
TS. Nguyễn Thế Kiên</t>
  </si>
  <si>
    <t>TS. Nguyễn Thế Kiên
TS. Lưu Quốc Đạt
ThS. Nguyễn Thị Phan Thu</t>
  </si>
  <si>
    <t>0972940888
0967953189
0932146858</t>
  </si>
  <si>
    <t>thekien.edu@gmail.com
datluuquoc@gmail.com
thuquynh_104@yahoo.com</t>
  </si>
  <si>
    <t>TS. Lưu Quốc Đạt
ThS. Nguyễn Thị Phan Thu</t>
  </si>
  <si>
    <t>Đại học Kinh tế quốc dân</t>
  </si>
  <si>
    <t>0967953189
0932146858</t>
  </si>
  <si>
    <t>datluuquoc@gmail.com / thuquynh_104@yahoo.com/</t>
  </si>
  <si>
    <t>ThS. Cao Tấn Bình
TS. Lưu Quốc Đạt
ThS. Nguyễn Thanh Hằng</t>
  </si>
  <si>
    <t>0976936568
0967953189</t>
  </si>
  <si>
    <t>caotanbinh@qnu.edu.vn datluuquoc@gmail.com</t>
  </si>
  <si>
    <t>ThS. Nguyễn Thanh Hằng
ThS. Nguyễn Thị Phan Thu</t>
  </si>
  <si>
    <t xml:space="preserve">
0972974554
0932146858</t>
  </si>
  <si>
    <t>hangnguyen159@yahoo.com
thuquynh_104@yahoo.com</t>
  </si>
  <si>
    <t>0942228822</t>
  </si>
  <si>
    <t>lyluanvnu@gmail.com</t>
  </si>
  <si>
    <t>0982114786</t>
  </si>
  <si>
    <t>0986161698</t>
  </si>
  <si>
    <t>0988384417</t>
  </si>
  <si>
    <t>0936923135</t>
  </si>
  <si>
    <t>0912383586</t>
  </si>
  <si>
    <t>PGS.TS. Phạm Công Nhất</t>
  </si>
  <si>
    <t>0909491989</t>
  </si>
  <si>
    <t>nhatpc2010@gmail.com</t>
  </si>
  <si>
    <t>TS. Nguyễn Thị Thu Hường</t>
  </si>
  <si>
    <t>0983024496</t>
  </si>
  <si>
    <t>huongvnu1976@gmai.com</t>
  </si>
  <si>
    <t>0933554399</t>
  </si>
  <si>
    <t>thuyhangtriethoc1978@gmail.com</t>
  </si>
  <si>
    <t>ThS. Nguyễn Thị Minh Hảo</t>
  </si>
  <si>
    <t>0988091458</t>
  </si>
  <si>
    <t>minhhao1980@gmail.com</t>
  </si>
  <si>
    <t>ThS. Nguyễn Thị Kim Thanh</t>
  </si>
  <si>
    <t>0983618906</t>
  </si>
  <si>
    <t>thanhntk2010@gmail.com</t>
  </si>
  <si>
    <t>0913233536</t>
  </si>
  <si>
    <t>tonld@vnu.edu.vn</t>
  </si>
  <si>
    <t>Học viện Hành chính Chính trị Quốc gia Hồ Chí Minh</t>
  </si>
  <si>
    <t>0978140251</t>
  </si>
  <si>
    <t>dhviet89@gmail.com</t>
  </si>
  <si>
    <t>TS. Phạm Văn Khánh 
TS. Đặng Qúy Dương</t>
  </si>
  <si>
    <t>Học viện Kỹ thuật Quân sự
Khoa KT&amp;KDQT, Trường ĐHKT</t>
  </si>
  <si>
    <t>0913486811
0983367275</t>
  </si>
  <si>
    <t>van_khanh1178@yahoo.com
duongdq@vnu.edu.vn;
dangquyduongts@gmail.com</t>
  </si>
  <si>
    <t>ThS. Nguyễn Quốc Việt
ThS. Tô Lan Phương</t>
  </si>
  <si>
    <t>0915080977
0919471896</t>
  </si>
  <si>
    <t>ngqviet@vnu.edu.vn
phuong.tolan@gmail.com</t>
  </si>
  <si>
    <t>TS.Trịnh Thị Phan Lan
ThS. Đào Phương Đông</t>
  </si>
  <si>
    <t>0916622299
0971816718</t>
  </si>
  <si>
    <t>lantp80@yahoo.com
phuongdong.tranphu@gmail.com</t>
  </si>
  <si>
    <t>Th.S Tô Lan Phương
Th.S Nguyễn Quốc Việt</t>
  </si>
  <si>
    <t>0919471896
0915080977</t>
  </si>
  <si>
    <t>phuong.tolan@gmail.com
'ngqviet@vnu.edu.vn</t>
  </si>
  <si>
    <t>ThS. Nguyễn Thị Phan Thu
TS. Lưu Quốc Đạt
TS. Nguyễn Thế Kiên</t>
  </si>
  <si>
    <t>TS. Lưu Quốc Đạt
ThS. Nguyễn Thị Phan Thu
TS. Phạm Thu Phương</t>
  </si>
  <si>
    <t>0967953189
0904322545
0932146858</t>
  </si>
  <si>
    <t>phuongpt@vnu.edu.vn
datluuquoc@gmail.com
thuquynh_104@yahoo.com</t>
  </si>
  <si>
    <t>TS. Kiều Thanh Nga
TS. Phạm Thu Phương</t>
  </si>
  <si>
    <t>Viện KHXHVN
Khoa KT&amp;KDQT</t>
  </si>
  <si>
    <t xml:space="preserve">
0986654176/ 0904322545</t>
  </si>
  <si>
    <t>kieuthanhnga2003@gmail.com
phuongpt@vnu.edu.vn</t>
  </si>
  <si>
    <t>Khoa Kinh tế phát triển, 
Khoa KT&amp;KDQT, Trường ĐHKT</t>
  </si>
  <si>
    <t xml:space="preserve">0967953189
0932146858
0904322545
</t>
  </si>
  <si>
    <t>datluuquoc@gmail.com / thuquynh_104@yahoo.com/ phuongpt@vnu.edu.vn
thuquynh_104@yahoo.com</t>
  </si>
  <si>
    <t>TS. Kiều Thanh Nga
TS. Lưu Quốc Đạt
ThS. Nguyễn Thị Phan Thu</t>
  </si>
  <si>
    <t>Viện KHXHVN
Khoa Kinh tế phát triển</t>
  </si>
  <si>
    <t xml:space="preserve">
0986654176
0967953189
0932146858</t>
  </si>
  <si>
    <t>kieuthanhnga2003@gmail.com
datluuquoc@gmail.com
thuquynh_104@yahoo.com</t>
  </si>
  <si>
    <t>PGS.TS. Trần Thị Lan Hương
TS. Phạm Thu Phương</t>
  </si>
  <si>
    <t>0912423286
0904322545</t>
  </si>
  <si>
    <t>lanhuongviames@yahoo.com
phuongpt@vnu.edu.vn</t>
  </si>
  <si>
    <t>PGS.TS. Trần Thị Lan Hương
ThS. Nguyễn Thị Phan Thu</t>
  </si>
  <si>
    <t>0912423286
0932146858</t>
  </si>
  <si>
    <t>lanhuongviames@yahoo.com
thuquynh_104@yahoo.com</t>
  </si>
  <si>
    <t>TS. Vũ Thị Loan
TS. Nguyễn Thị Nhung</t>
  </si>
  <si>
    <t>0974943069
0962896668</t>
  </si>
  <si>
    <t>nguyenthinhung.1684@gmail.com</t>
  </si>
  <si>
    <t>TS. Nguyễn Thị Nhung
TS. Vũ Thị Loan</t>
  </si>
  <si>
    <t>0962896668
0974943069</t>
  </si>
  <si>
    <t xml:space="preserve">ThS. Lương Thị Ngọc Hà  
PGS.TS Nguyễn Đức Thành   </t>
  </si>
  <si>
    <t>0983331385
0982298105</t>
  </si>
  <si>
    <t>ngocha313@yahoo.com
nguyen.ducthanh@vepr.org.vn</t>
  </si>
  <si>
    <t>0913542799
0914133330</t>
  </si>
  <si>
    <t>vuitd@vnu.edu.vn
dieppth@vnu.edu.vn</t>
  </si>
  <si>
    <t>01689961486   0904322545</t>
  </si>
  <si>
    <t>kimchidkt36@gmail.com phuongpt@vnu.edu.vn</t>
  </si>
  <si>
    <t>0903541976</t>
  </si>
  <si>
    <t>phuha@vnu.edu.vn</t>
  </si>
  <si>
    <t>0949502031</t>
  </si>
  <si>
    <t>anhpc@yahoo.com</t>
  </si>
  <si>
    <t>0963680056</t>
  </si>
  <si>
    <t>tuannp@vnu.edu.vn</t>
  </si>
  <si>
    <t>TS. Nguyễn Tiến Minh
TS. Đặng Quý Dương</t>
  </si>
  <si>
    <t>0973599998
0982186755</t>
  </si>
  <si>
    <t>mltr99@gmail.com
dangquyduongts@gmail.com</t>
  </si>
  <si>
    <t>ThS. Vũ Thùy Linh 
PGS.TS. Nhâm Phong Tuân</t>
  </si>
  <si>
    <t>0976044196</t>
  </si>
  <si>
    <t xml:space="preserve">vuthuylinh2610@gmail.com </t>
  </si>
  <si>
    <t>0913087772</t>
  </si>
  <si>
    <t>taita@vnu.edu.vn</t>
  </si>
  <si>
    <t>0868712133</t>
  </si>
  <si>
    <t>trinhduy228@gmail.com</t>
  </si>
  <si>
    <t>Quỹ AIE</t>
  </si>
  <si>
    <t>0904070188</t>
  </si>
  <si>
    <t>TS. Đinh Thị Thanh Vân             TS. Nguyễn Thanh Phương</t>
  </si>
  <si>
    <t>0904641686</t>
  </si>
  <si>
    <t>vandtt@vnu.edu.vn</t>
  </si>
  <si>
    <t>0936516336</t>
  </si>
  <si>
    <t>TS. Đặng Quý Dương
ThS. Nguyễn Thị Phương Linh</t>
  </si>
  <si>
    <t>0982186755
0967257858</t>
  </si>
  <si>
    <t>dangquyduongts@gmail.com
linhntp2601@gmail.com</t>
  </si>
  <si>
    <t>ThS. Nguyễn Tiến Thành
TS. Trịnh Thị Phan Lan</t>
  </si>
  <si>
    <t>0935216886
0916622299</t>
  </si>
  <si>
    <t>tienthanh_n@yahoo.com
lantp80@yahoo.com</t>
  </si>
  <si>
    <t>TS. Nguyễn Thị Vũ Hà
TS. Trần Việt Dung
TS. Nguyễn Cẩm Nhung</t>
  </si>
  <si>
    <t>0904223229 
0913028525
0944388568</t>
  </si>
  <si>
    <t>hantv@vnu.edu.vn
tranvietdung0377@yahoo.com
nhungnc@yahoo.com</t>
  </si>
  <si>
    <t>TS. Trần Việt Dung
PGS.TS. Phạm Xuân Hoan
TS. Nguyễn Thị Vũ Hà</t>
  </si>
  <si>
    <t>Khoa Kinh tế và Kinh doanh quốc tế
Đại học Quốc gia Hà Nội</t>
  </si>
  <si>
    <t xml:space="preserve">
0913028525
0918763571
0904223229 </t>
  </si>
  <si>
    <t>tranvietdung0377@yahoo.com
pxhoan@vnu.edu.vn
hantv@vnu.edu.vn</t>
  </si>
  <si>
    <t>Đại học Quốc gia Hà Nội</t>
  </si>
  <si>
    <t>0913321996</t>
  </si>
  <si>
    <t>dr.tungdao@gmail.com</t>
  </si>
  <si>
    <t>0915342886</t>
  </si>
  <si>
    <t>dunghc@vnu.edu.vn</t>
  </si>
  <si>
    <t>0936305681</t>
  </si>
  <si>
    <t>nguyenhieudhqg@gmail.com</t>
  </si>
  <si>
    <t>0915080977</t>
  </si>
  <si>
    <t>ngqviet@vnu.edu.vn</t>
  </si>
  <si>
    <t>ThS. Đào Phương Đông
ThS. Nguyễn Tiến Thành</t>
  </si>
  <si>
    <t>0971816718
0935216886</t>
  </si>
  <si>
    <t>phuongdong.tranphu@gmail.com
tienthanh_n@yahoo.com</t>
  </si>
  <si>
    <t>TS. Nguyễn Cẩm Nhung
TS. Nguyễn Tiến Dũng
PGS.TS. Phạm Xuân Hoan</t>
  </si>
  <si>
    <t>0944388568
0904353681
0918763571</t>
  </si>
  <si>
    <t>nhungnc@yahoo.com
ngtiendung69@yahoo.com
pxhoan@vnu.edu.vn</t>
  </si>
  <si>
    <t>TS. Nguyễn Tiến Dũng
TS. Nguyễn Cẩm Nhung
PGS.TS. Phạm Xuân Hoan</t>
  </si>
  <si>
    <t>ngtiendung69@yahoo.com
nhungnc@yahoo.com
pxhoan@vnu.edu.vn</t>
  </si>
  <si>
    <t>PGS.TS. Hà Văn Hội
ThS. Nguyễn Thị Thanh Mai</t>
  </si>
  <si>
    <t>0913559235
0975701257</t>
  </si>
  <si>
    <t>hoihv@vnu.edu.vn
maintt@vnu.edu.vn</t>
  </si>
  <si>
    <t>01258847676</t>
  </si>
  <si>
    <t>anhdhqg@gmail.com\</t>
  </si>
  <si>
    <t>TS. Nguyễn Tiến Minh
PGS.TS. Nguyễn Việt Khôi</t>
  </si>
  <si>
    <t>0973599998
0916833388</t>
  </si>
  <si>
    <t>mltr99@gmail.com
khoihanoi@gmail.com</t>
  </si>
  <si>
    <t>PGS.TS. Nguyễn Việt Khôi
TS. Nguyễn Tiến Minh</t>
  </si>
  <si>
    <t>0916833388
0973599998</t>
  </si>
  <si>
    <t>khoihanoi@gmail.com
mltr99@gmail.com</t>
  </si>
  <si>
    <t xml:space="preserve">TS. Vũ Thanh Hương                  
ThS. Nguyễn Thị Minh Phương </t>
  </si>
  <si>
    <t>0977917656
01232032009</t>
  </si>
  <si>
    <t>huongvt@vnu.edu.vn  phuongntm.ueb@vnu.edu.vn</t>
  </si>
  <si>
    <t>ThS. Nguyễn Thị Minh Phương 
TS. Vũ Thanh Hương</t>
  </si>
  <si>
    <t>01232032009
0977917656</t>
  </si>
  <si>
    <t xml:space="preserve">  phuongntm.ueb@vnu.edu.vn   'huongvt@vnu.edu.vn</t>
  </si>
  <si>
    <t>0977917656 0904655168
01232032009</t>
  </si>
  <si>
    <t>huongvt@vnu.edu.vn thuna@vnu.edu.vn phuongntm.ueb@vnu.edu.vn</t>
  </si>
  <si>
    <t>Trường Đại học Ngoại ngữ</t>
  </si>
  <si>
    <t>0974721750</t>
  </si>
  <si>
    <t>htrangnguyen117@yahoo.com</t>
  </si>
  <si>
    <t>0986302930</t>
  </si>
  <si>
    <t>nguyencamnhung73@gmail.com</t>
  </si>
  <si>
    <t>0985526828</t>
  </si>
  <si>
    <t>tuantrang102@gmail.com</t>
  </si>
  <si>
    <t>0946136736</t>
  </si>
  <si>
    <t>twinkling1505@gmail.com</t>
  </si>
  <si>
    <t>0912474845</t>
  </si>
  <si>
    <t>halanrb@yahoo.com</t>
  </si>
  <si>
    <t>0985812169</t>
  </si>
  <si>
    <t>haminhnguyenulis@gmail.com</t>
  </si>
  <si>
    <t>0936444958</t>
  </si>
  <si>
    <t xml:space="preserve">toliveistofight812@gmail.com </t>
  </si>
  <si>
    <t>0985546090</t>
  </si>
  <si>
    <t>kieuhanh22@gmail.com</t>
  </si>
  <si>
    <t>01664242939</t>
  </si>
  <si>
    <t>haicao.stacy151191@gmail.com</t>
  </si>
  <si>
    <t>0915512009</t>
  </si>
  <si>
    <t>hasonhai2003@yahoo.com.vn</t>
  </si>
  <si>
    <t>0989979520</t>
  </si>
  <si>
    <t xml:space="preserve"> phamhang511@gmail.com</t>
  </si>
  <si>
    <t>0983592277</t>
  </si>
  <si>
    <t xml:space="preserve">jadebluetran@gmail.com </t>
  </si>
  <si>
    <t>0914502126</t>
  </si>
  <si>
    <t>huyentrangvnu87@gmail.com</t>
  </si>
  <si>
    <t>0989787890</t>
  </si>
  <si>
    <t>hang287@yahoo.com</t>
  </si>
  <si>
    <t>TS. Đào Phương Bắc</t>
  </si>
  <si>
    <t>Trường ĐHKH Tự nhiên -ĐHQGHN</t>
  </si>
  <si>
    <t>'0983560149</t>
  </si>
  <si>
    <t>Ths. Ngô Anh Tuấn</t>
  </si>
  <si>
    <t>0906226342</t>
  </si>
  <si>
    <t>Ths. Phạm Hoàng Long</t>
  </si>
  <si>
    <t>01682121268</t>
  </si>
  <si>
    <t>TS. Nguyễn Trung Hiếu</t>
  </si>
  <si>
    <t>'0906269908</t>
  </si>
  <si>
    <t>TS Nguyễn Trọng Hiếu</t>
  </si>
  <si>
    <t>0942724777</t>
  </si>
  <si>
    <t>TS. Nguyễn Thị Nga</t>
  </si>
  <si>
    <t>0932284586</t>
  </si>
  <si>
    <t>TS. Nguyễn Trọng Hiếu</t>
  </si>
  <si>
    <t>TS. Tạ Công Sơn</t>
  </si>
  <si>
    <t>01689318669</t>
  </si>
  <si>
    <t>ThS. Kiều Thị Thùy Linh</t>
  </si>
  <si>
    <t>01656242615</t>
  </si>
  <si>
    <t>Ths. Kiều Thị Thùy Linh</t>
  </si>
  <si>
    <t>PGS.TS. Đào Như Mai</t>
  </si>
  <si>
    <t>0904041055</t>
  </si>
  <si>
    <t>TS. Lê Vĩ</t>
  </si>
  <si>
    <t>0964024825</t>
  </si>
  <si>
    <t>TS. Nguyễn Thị Hoài</t>
  </si>
  <si>
    <t>'0908400344</t>
  </si>
  <si>
    <t>TS. Nguyễn Thị Thủy</t>
  </si>
  <si>
    <t>0973512967</t>
  </si>
  <si>
    <t>ThS. Đào Thị Bích Thảo</t>
  </si>
  <si>
    <t>0915598495</t>
  </si>
  <si>
    <t>TS. Phạm Trọng Tiến</t>
  </si>
  <si>
    <t>'0962398110</t>
  </si>
  <si>
    <t>ThS. Nguyễn Văn Quang</t>
  </si>
  <si>
    <t>GV. Bùi Khánh Hằng</t>
  </si>
  <si>
    <t>'01223378907</t>
  </si>
  <si>
    <t xml:space="preserve">PGS.TS. Nguyễn Xuân Thiên           
</t>
  </si>
  <si>
    <t xml:space="preserve">0912189554 0981414950 </t>
  </si>
  <si>
    <t>thiennx@vnu.edu.vn hunglydai@gmail.com</t>
  </si>
  <si>
    <t>GVC. Doãn Quý Cối</t>
  </si>
  <si>
    <t>0912367254</t>
  </si>
  <si>
    <t>TS. Phạm Đình Tùng</t>
  </si>
  <si>
    <t>0913069272</t>
  </si>
  <si>
    <t>01687323962</t>
  </si>
  <si>
    <t xml:space="preserve">phungchikien92@gmail.com </t>
  </si>
  <si>
    <t>0979907586</t>
  </si>
  <si>
    <t xml:space="preserve">moonlightvn90@gmail.com </t>
  </si>
  <si>
    <t>0903254828</t>
  </si>
  <si>
    <t>dominhcuongbtctw@gmail.com</t>
  </si>
  <si>
    <t>TS. Trịnh Thị Phan Lan
ThS. Nguyễn Tiến Thành</t>
  </si>
  <si>
    <t>0916622299
0935216886</t>
  </si>
  <si>
    <t>lantp80@yahoo.com
tienthanh_n@yahoo.com</t>
  </si>
  <si>
    <t>TS. Phạm Vũ Thắng
PGS.TS. Nguyễn Thị Kim Anh</t>
  </si>
  <si>
    <t>PGS.TS. Hà Văn Hội
ThS. Nguyễn Quang Huy</t>
  </si>
  <si>
    <t>TS. Tạ Đức Khánh
PGS.TS. Phí Mạnh Hồng</t>
  </si>
  <si>
    <t>PGS.TS. Nguyễn Thị Kim Chi 
PGS.TS. Nguyễn Xuân Thiên</t>
  </si>
  <si>
    <t>TS. Phạm Vũ Thắng 
PGS.TS. Nguyễn Xuân Thiên</t>
  </si>
  <si>
    <t>TS. Nguyễn Thị Hồng Thúy; 
ThS Khiếu Hữu Bình</t>
  </si>
  <si>
    <t>PGS.TS. Nguyễn Thị Kim Chi 
TS. Phạm Thu Phương 
TS. Phạm Vũ Thắng</t>
  </si>
  <si>
    <t xml:space="preserve">TS. Vũ Thanh Hương; 
PGS.TS. Nguyễn Anh Thu
ThS. Nguyễn Thị Minh Phương  </t>
  </si>
  <si>
    <t>ThS Đào Phương Đông
 ThS Tô Lan Phương</t>
  </si>
  <si>
    <t>TS Nguyễn Thị Nhung
TS Trịnh Thị Phan Lan</t>
  </si>
  <si>
    <t>CỘNG HOÀ XÃ HỘI CHỦ NGHĨA VIỆT NAM</t>
  </si>
  <si>
    <t>Độc lập - Tự do - Hạnh phúc</t>
  </si>
  <si>
    <t xml:space="preserve">0912684069 
0981414950 </t>
  </si>
  <si>
    <t>KT. TRƯỞNG PHÒNG ĐÀO TẠO</t>
  </si>
  <si>
    <t>PHÓ TRƯỞNG PHÒNG</t>
  </si>
  <si>
    <t>ThS. Ngô Thị Thu Hà</t>
  </si>
  <si>
    <t>Hà Nội, ngày 13 tháng 09 năm 2018</t>
  </si>
  <si>
    <t>9-10</t>
  </si>
  <si>
    <t>PHI1004 8</t>
  </si>
  <si>
    <t>Lớp bổ sung sau đăng ký lần 2</t>
  </si>
  <si>
    <r>
      <t xml:space="preserve"> </t>
    </r>
    <r>
      <rPr>
        <i/>
        <sz val="16"/>
        <rFont val="Times New Roman"/>
        <family val="1"/>
      </rPr>
      <t>(Kèm theo Thông báo số 2444/TB-ĐHKT ngày 13 tháng 09 năm 2018)</t>
    </r>
  </si>
  <si>
    <t>INE2028-E * 1</t>
  </si>
  <si>
    <t>INE1150 ** 1</t>
  </si>
  <si>
    <t>INE1150 ** 2</t>
  </si>
  <si>
    <t>INE1150 ** 3</t>
  </si>
  <si>
    <t>INE1150 ** 4</t>
  </si>
  <si>
    <t>INE1150 ** 5</t>
  </si>
  <si>
    <t>INE1150 ** 6</t>
  </si>
  <si>
    <t>INE1150 ** 7</t>
  </si>
  <si>
    <t>INE1150 ** 8</t>
  </si>
  <si>
    <t>INE1150 ** 9</t>
  </si>
  <si>
    <t>INE1150 ** 10</t>
  </si>
  <si>
    <t>BSA3050-E ***</t>
  </si>
  <si>
    <t>FIB3012 ***</t>
  </si>
  <si>
    <t>BSA2004-E *</t>
  </si>
  <si>
    <t>INE3066-E *</t>
  </si>
  <si>
    <t>INE3058-E *</t>
  </si>
  <si>
    <r>
      <rPr>
        <b/>
        <sz val="11"/>
        <rFont val="Times New Roman"/>
        <family val="1"/>
      </rPr>
      <t>TS. Đào Thị Thu Trang</t>
    </r>
    <r>
      <rPr>
        <sz val="11"/>
        <rFont val="Times New Roman"/>
        <family val="1"/>
      </rPr>
      <t xml:space="preserve">
TS. Tạ Đức Khánh</t>
    </r>
  </si>
  <si>
    <r>
      <rPr>
        <b/>
        <sz val="11"/>
        <rFont val="Times New Roman"/>
        <family val="1"/>
      </rPr>
      <t>TS. Đào Thị Thu Trang</t>
    </r>
    <r>
      <rPr>
        <sz val="11"/>
        <rFont val="Times New Roman"/>
        <family val="1"/>
      </rPr>
      <t xml:space="preserve">
TS.Phan Trung Chính</t>
    </r>
  </si>
  <si>
    <r>
      <rPr>
        <b/>
        <sz val="11"/>
        <rFont val="Times New Roman"/>
        <family val="1"/>
      </rPr>
      <t>TS. Tạ Thị Lệ Yên</t>
    </r>
    <r>
      <rPr>
        <sz val="11"/>
        <rFont val="Times New Roman"/>
        <family val="1"/>
      </rPr>
      <t xml:space="preserve">
TS. Đào Thị Thu Trang</t>
    </r>
  </si>
  <si>
    <r>
      <t xml:space="preserve">TS. Tạ Thị Lệ Yên
</t>
    </r>
    <r>
      <rPr>
        <sz val="11"/>
        <rFont val="Times New Roman"/>
        <family val="1"/>
      </rPr>
      <t>TS. Đào Thị Thu Trang</t>
    </r>
  </si>
  <si>
    <r>
      <rPr>
        <b/>
        <sz val="11"/>
        <rFont val="Times New Roman"/>
        <family val="1"/>
      </rPr>
      <t xml:space="preserve">TS. Phan Trung Chính </t>
    </r>
    <r>
      <rPr>
        <sz val="11"/>
        <rFont val="Times New Roman"/>
        <family val="1"/>
      </rPr>
      <t xml:space="preserve">
TS. Phạm Quang Vinh </t>
    </r>
  </si>
  <si>
    <r>
      <rPr>
        <b/>
        <sz val="11"/>
        <rFont val="Times New Roman"/>
        <family val="1"/>
      </rPr>
      <t xml:space="preserve">TS. Nguyễn Viết Hãnh </t>
    </r>
    <r>
      <rPr>
        <sz val="11"/>
        <rFont val="Times New Roman"/>
        <family val="1"/>
      </rPr>
      <t xml:space="preserve">
PGS.TS. Phan Thế Công</t>
    </r>
  </si>
  <si>
    <r>
      <rPr>
        <b/>
        <sz val="11"/>
        <rFont val="Times New Roman"/>
        <family val="1"/>
      </rPr>
      <t xml:space="preserve">TS. Tạ Đức Khánh </t>
    </r>
    <r>
      <rPr>
        <sz val="11"/>
        <rFont val="Times New Roman"/>
        <family val="1"/>
      </rPr>
      <t xml:space="preserve">
PGS.TS. Phí Mạnh Hồng</t>
    </r>
  </si>
  <si>
    <r>
      <rPr>
        <b/>
        <sz val="11"/>
        <rFont val="Times New Roman"/>
        <family val="1"/>
      </rPr>
      <t xml:space="preserve">TS. Tạ Đức Khánh </t>
    </r>
    <r>
      <rPr>
        <sz val="11"/>
        <rFont val="Times New Roman"/>
        <family val="1"/>
      </rPr>
      <t xml:space="preserve">
TS. Tạ Thị Lệ Yên</t>
    </r>
  </si>
  <si>
    <r>
      <rPr>
        <b/>
        <sz val="11"/>
        <rFont val="Times New Roman"/>
        <family val="1"/>
      </rPr>
      <t xml:space="preserve">TS. Nguyễn Viết Hãnh </t>
    </r>
    <r>
      <rPr>
        <sz val="11"/>
        <rFont val="Times New Roman"/>
        <family val="1"/>
      </rPr>
      <t xml:space="preserve">
TS. Phan Trung Chính</t>
    </r>
  </si>
  <si>
    <r>
      <rPr>
        <b/>
        <sz val="11"/>
        <rFont val="Times New Roman"/>
        <family val="1"/>
      </rPr>
      <t xml:space="preserve">PGS.TS. Vũ Đức Thanh </t>
    </r>
    <r>
      <rPr>
        <sz val="11"/>
        <rFont val="Times New Roman"/>
        <family val="1"/>
      </rPr>
      <t xml:space="preserve">
PGS.TS. Phan Thế Công</t>
    </r>
  </si>
  <si>
    <r>
      <rPr>
        <b/>
        <sz val="11"/>
        <rFont val="Times New Roman"/>
        <family val="1"/>
      </rPr>
      <t>PGS.TS Nguyễn Đức Thành</t>
    </r>
    <r>
      <rPr>
        <sz val="11"/>
        <rFont val="Times New Roman"/>
        <family val="1"/>
      </rPr>
      <t xml:space="preserve">
PGS.TS. Phan Thế Công</t>
    </r>
  </si>
  <si>
    <r>
      <rPr>
        <b/>
        <sz val="11"/>
        <rFont val="Times New Roman"/>
        <family val="1"/>
      </rPr>
      <t xml:space="preserve">TS. Đào Thị Thu Trang </t>
    </r>
    <r>
      <rPr>
        <sz val="11"/>
        <rFont val="Times New Roman"/>
        <family val="1"/>
      </rPr>
      <t xml:space="preserve">
TS. Tạ Thị Lệ Yên</t>
    </r>
  </si>
  <si>
    <r>
      <rPr>
        <b/>
        <sz val="11"/>
        <rFont val="Times New Roman"/>
        <family val="1"/>
      </rPr>
      <t xml:space="preserve">TS. Phan Trung Chính </t>
    </r>
    <r>
      <rPr>
        <sz val="11"/>
        <rFont val="Times New Roman"/>
        <family val="1"/>
      </rPr>
      <t xml:space="preserve">
TS. Nguyễn Viết Hãnh</t>
    </r>
  </si>
  <si>
    <r>
      <t>PGS.</t>
    </r>
    <r>
      <rPr>
        <b/>
        <sz val="11"/>
        <rFont val="Times New Roman"/>
        <family val="1"/>
      </rPr>
      <t>TS. Phan Thế Công</t>
    </r>
    <r>
      <rPr>
        <sz val="11"/>
        <rFont val="Times New Roman"/>
        <family val="1"/>
      </rPr>
      <t xml:space="preserve">
PGS.TS Nguyễn Đức Thành</t>
    </r>
  </si>
  <si>
    <r>
      <rPr>
        <b/>
        <sz val="11"/>
        <rFont val="Times New Roman"/>
        <family val="1"/>
      </rPr>
      <t xml:space="preserve">PGS.TS. Phí Mạnh Hồng </t>
    </r>
    <r>
      <rPr>
        <sz val="11"/>
        <rFont val="Times New Roman"/>
        <family val="1"/>
      </rPr>
      <t xml:space="preserve">
TS. Đào Thị Bích Thủy</t>
    </r>
  </si>
  <si>
    <r>
      <rPr>
        <b/>
        <sz val="11"/>
        <rFont val="Times New Roman"/>
        <family val="1"/>
      </rPr>
      <t xml:space="preserve">PGS.TS. Phí Mạnh Hồng </t>
    </r>
    <r>
      <rPr>
        <sz val="11"/>
        <rFont val="Times New Roman"/>
        <family val="1"/>
      </rPr>
      <t xml:space="preserve">
TS. Tạ Đức Khánh</t>
    </r>
  </si>
  <si>
    <r>
      <rPr>
        <b/>
        <sz val="11"/>
        <rFont val="Times New Roman"/>
        <family val="1"/>
      </rPr>
      <t>TS. Phạm Quỳnh Anh</t>
    </r>
    <r>
      <rPr>
        <sz val="11"/>
        <rFont val="Times New Roman"/>
        <family val="1"/>
      </rPr>
      <t xml:space="preserve">
TS. Hoàng Khắc Lịch</t>
    </r>
  </si>
  <si>
    <r>
      <rPr>
        <b/>
        <sz val="11"/>
        <rFont val="Times New Roman"/>
        <family val="1"/>
      </rPr>
      <t>TS. Hoàng Khắc Lịch</t>
    </r>
    <r>
      <rPr>
        <sz val="11"/>
        <rFont val="Times New Roman"/>
        <family val="1"/>
      </rPr>
      <t xml:space="preserve">
TS. Phạm Quỳnh Anh</t>
    </r>
  </si>
  <si>
    <r>
      <rPr>
        <b/>
        <sz val="11"/>
        <rFont val="Times New Roman"/>
        <family val="1"/>
      </rPr>
      <t xml:space="preserve">TS. Đặng Thị Hương; </t>
    </r>
    <r>
      <rPr>
        <sz val="11"/>
        <rFont val="Times New Roman"/>
        <family val="1"/>
      </rPr>
      <t xml:space="preserve">
ThS. Lê  Thành Trung</t>
    </r>
  </si>
  <si>
    <t>PGS.TS. Nguyễn Thị Kim Chi 
TS. Phạm Thu Phương</t>
  </si>
  <si>
    <t>Sĩ số thực tế</t>
  </si>
  <si>
    <t>Kế toán tài chính chuyên sâu 2</t>
  </si>
  <si>
    <t>FIB3014</t>
  </si>
  <si>
    <t>Phân tích hoạt động kinh doanh</t>
  </si>
  <si>
    <t>BSA2016</t>
  </si>
  <si>
    <t>Bắt buộc</t>
  </si>
  <si>
    <t>Những vấn đề hiện tại của kế toán</t>
  </si>
  <si>
    <t>FIB4058</t>
  </si>
  <si>
    <t>Đàm phán trong kinh doanh</t>
  </si>
  <si>
    <t>BSA3062</t>
  </si>
  <si>
    <t>Thực hành kế toán tài chính</t>
  </si>
  <si>
    <t>FIB3060</t>
  </si>
  <si>
    <t>Thực hành kiểm toán tài chính</t>
  </si>
  <si>
    <t>FIB3033</t>
  </si>
  <si>
    <t>FIB3021</t>
  </si>
  <si>
    <t>Kiểm toán tài chính</t>
  </si>
  <si>
    <t>Kiểm toán nội bộ</t>
  </si>
  <si>
    <t>FIB3022</t>
  </si>
  <si>
    <t>Đường lối cách mạng của Đảng Cộng sản Việt Nam</t>
  </si>
  <si>
    <t>HIS1002</t>
  </si>
  <si>
    <t>Định giá doanh nghiệp</t>
  </si>
  <si>
    <t>FIB3010</t>
  </si>
  <si>
    <t>FIB3004</t>
  </si>
  <si>
    <t> BSA2001</t>
  </si>
  <si>
    <t>Tự chọn 3/6 tín chỉ</t>
  </si>
  <si>
    <t>Tự chọn 9/36 tín chỉ</t>
  </si>
  <si>
    <t>BSA3019</t>
  </si>
  <si>
    <t>Khóa luận tốt nghiệp</t>
  </si>
  <si>
    <t>Khoa: Kế toán - kiểm toán</t>
  </si>
  <si>
    <t>Khoa: Kinh tế chính trị</t>
  </si>
  <si>
    <t>PEC4012</t>
  </si>
  <si>
    <t>Kinh tế học thể chế</t>
  </si>
  <si>
    <t>Kinh tế học về chi phí giao dịch</t>
  </si>
  <si>
    <t>PEC3026</t>
  </si>
  <si>
    <t>Thể chế chính trị thế giới</t>
  </si>
  <si>
    <t>PEC3030</t>
  </si>
  <si>
    <t>Mô hình nhà nước phúc lợi</t>
  </si>
  <si>
    <t>PEC3031</t>
  </si>
  <si>
    <t>Nông nghiệp, nông dân và nông thôn</t>
  </si>
  <si>
    <t>PEC3034</t>
  </si>
  <si>
    <t>Kinh tế chính trị Mỹ</t>
  </si>
  <si>
    <t>PEC3042</t>
  </si>
  <si>
    <t>Kinh tế học về những vấn đề xã hội</t>
  </si>
  <si>
    <t>Mô hình kinh tế thị trường ở Việt Nam</t>
  </si>
  <si>
    <t>PEC3015</t>
  </si>
  <si>
    <t>Kinh tế chính trị về cải cách kinh tế ở Trung Quốc</t>
  </si>
  <si>
    <t>PEC3040</t>
  </si>
  <si>
    <t>Kinh tế chính trị về phát triển kinh tế xã hội Nhật Bản</t>
  </si>
  <si>
    <t>PEC3041</t>
  </si>
  <si>
    <t>Kinh tế chính trị về nền kinh tế khu vực Đông Nam Á</t>
  </si>
  <si>
    <t>PEC3043</t>
  </si>
  <si>
    <t>Thực tập thực tế</t>
  </si>
  <si>
    <t>PEC4011</t>
  </si>
  <si>
    <t>Niên luận</t>
  </si>
  <si>
    <t>PEC4050</t>
  </si>
  <si>
    <t>Đường lối cách mạng của Đảng cộng sản Việt Nam</t>
  </si>
  <si>
    <t xml:space="preserve">Kinh tế quốc tế </t>
  </si>
  <si>
    <t>Lịch sử kinh tế</t>
  </si>
  <si>
    <t>PEC1061</t>
  </si>
  <si>
    <t>Những nguyên lý cơ bản của chủ nghĩa Mác-Lê nin 2</t>
  </si>
  <si>
    <t>Tin học cơ sở 2</t>
  </si>
  <si>
    <t>INT1004</t>
  </si>
  <si>
    <t>Xác suất thống kê</t>
  </si>
  <si>
    <t>Kinh tế vĩ mô</t>
  </si>
  <si>
    <t>Kinh tế vi mô chuyên sâu</t>
  </si>
  <si>
    <t>INE2001</t>
  </si>
  <si>
    <t>Giáo dục quốc phòng-an ninh</t>
  </si>
  <si>
    <t>Tự chọn 9/27 tín chỉ</t>
  </si>
  <si>
    <t>A</t>
  </si>
  <si>
    <t>Khoa: Kinh tế phát triển</t>
  </si>
  <si>
    <t>Hoạch định chính sách phát triển</t>
  </si>
  <si>
    <t>INE3065</t>
  </si>
  <si>
    <t>Tài chính cho phát triển</t>
  </si>
  <si>
    <t>INE2016</t>
  </si>
  <si>
    <t>Tăng trưởng xanh</t>
  </si>
  <si>
    <t>FDE3001</t>
  </si>
  <si>
    <t>INE3023</t>
  </si>
  <si>
    <t>Phân tích chi tiêu công</t>
  </si>
  <si>
    <t>INE3034</t>
  </si>
  <si>
    <t>Quản lý môi trường</t>
  </si>
  <si>
    <t>INE3040</t>
  </si>
  <si>
    <t>Nhập môn kinh tế học về biến đổi đổi khí hậu</t>
  </si>
  <si>
    <t>FDE3003</t>
  </si>
  <si>
    <t>PEC4154</t>
  </si>
  <si>
    <t>PEC4054</t>
  </si>
  <si>
    <t>HP tiên quyết</t>
  </si>
  <si>
    <t>Khoa: Kinh tế và Kinh doanh quốc tế</t>
  </si>
  <si>
    <t>INE3060</t>
  </si>
  <si>
    <t>INE4056</t>
  </si>
  <si>
    <t>INE4050</t>
  </si>
  <si>
    <t>Đầu tư quốc tế</t>
  </si>
  <si>
    <t>INE4002</t>
  </si>
  <si>
    <t>Tài chính quốc tế*</t>
  </si>
  <si>
    <t>INE3003-E</t>
  </si>
  <si>
    <t>Quản trị quốc tế, quản trị đa văn hóa và xuyên quốc gia*</t>
  </si>
  <si>
    <t>INE3223-E</t>
  </si>
  <si>
    <t>Thực tập thực tế**</t>
  </si>
  <si>
    <t>Niên luận**</t>
  </si>
  <si>
    <t>INE4050-E</t>
  </si>
  <si>
    <t>Tiếng Anh cơ sở 4***</t>
  </si>
  <si>
    <t>FLF2104</t>
  </si>
  <si>
    <t>Kinh tế vĩ mô**</t>
  </si>
  <si>
    <t>Tự chọn 6/63</t>
  </si>
  <si>
    <t>Tự chọn 12/57</t>
  </si>
  <si>
    <t>KTQT chuẩn</t>
  </si>
  <si>
    <t>KTQT-CLC TT23</t>
  </si>
  <si>
    <t>Giao dịch thương mại quốc tế</t>
  </si>
  <si>
    <t>Tiếng Anh cơ sở 4</t>
  </si>
  <si>
    <t>Kế toán CLC TT23</t>
  </si>
  <si>
    <t>Khoa: Quản trị kinh doanh</t>
  </si>
  <si>
    <t>Quản trị công ty</t>
  </si>
  <si>
    <t>BSA4052</t>
  </si>
  <si>
    <t>Quản trị marketing</t>
  </si>
  <si>
    <t>BSA2008</t>
  </si>
  <si>
    <t>Đại cương về lãnh đạo trong tổ chức</t>
  </si>
  <si>
    <t>BSA2025</t>
  </si>
  <si>
    <t>BSA4001</t>
  </si>
  <si>
    <t>Khởi sự và tạo lập doanh nghiệp*</t>
  </si>
  <si>
    <t>BSA3031-E</t>
  </si>
  <si>
    <t>Đại cương về lãnh đạo*</t>
  </si>
  <si>
    <t>BSA2025-E</t>
  </si>
  <si>
    <t>BSA3058</t>
  </si>
  <si>
    <t>Thực tập thực tế 1</t>
  </si>
  <si>
    <t>BSA2103
MAT1101</t>
  </si>
  <si>
    <t>BSA2018-E</t>
  </si>
  <si>
    <t>QTKD-CLC TT23</t>
  </si>
  <si>
    <t>QTKD chuẩn</t>
  </si>
  <si>
    <t>BSA3068</t>
  </si>
  <si>
    <t>Trách nhiệm xã hội của doanh nghiệp *</t>
  </si>
  <si>
    <t>BSA3040-E *</t>
  </si>
  <si>
    <t>Các mô hình ra quyết định</t>
  </si>
  <si>
    <t>BSA3035</t>
  </si>
  <si>
    <t>Tự chọn 9/69</t>
  </si>
  <si>
    <t>Quản trị công nghệ***</t>
  </si>
  <si>
    <t>BSA3070</t>
  </si>
  <si>
    <t>Thực tập thực tế 2</t>
  </si>
  <si>
    <t>BSA4002</t>
  </si>
  <si>
    <t>BSA4050</t>
  </si>
  <si>
    <t>INE4056 **</t>
  </si>
  <si>
    <t>Khoa: Tài chính - Ngân hàng</t>
  </si>
  <si>
    <t>Nghiệp vụ ngân hàng đầu tư</t>
  </si>
  <si>
    <t>FIB3112</t>
  </si>
  <si>
    <t>Ngân hàng trung ương và chính sách tiền tệ</t>
  </si>
  <si>
    <t>FIB3113</t>
  </si>
  <si>
    <t>BSA3037</t>
  </si>
  <si>
    <t>Marketing ngân hàng</t>
  </si>
  <si>
    <t>BSA3029</t>
  </si>
  <si>
    <t>BSA3030-E</t>
  </si>
  <si>
    <t>Quản trị rủi ro</t>
  </si>
  <si>
    <t>Kinh tế tiền tệ - ngân hàng **</t>
  </si>
  <si>
    <t>BSA2001
FIB2001</t>
  </si>
  <si>
    <t>FIB2101</t>
  </si>
  <si>
    <t>THL1057
BSA2018-E
FIB2005-E</t>
  </si>
  <si>
    <t>BSA2001-E
FIB2101-E</t>
  </si>
  <si>
    <t>BSA2001-E</t>
  </si>
  <si>
    <t>Tự chọn 12/24</t>
  </si>
  <si>
    <t>Tự chọn 3/12</t>
  </si>
  <si>
    <t>TCNH-CLC cũ</t>
  </si>
  <si>
    <t>TCNH-CLC TT23</t>
  </si>
  <si>
    <t>TCNH chuẩn</t>
  </si>
  <si>
    <t>FIB3029</t>
  </si>
  <si>
    <t>INE3006</t>
  </si>
  <si>
    <t>Sĩ số SV dự kiến theo khóa</t>
  </si>
  <si>
    <t>Xác suất và thống kê</t>
  </si>
  <si>
    <t>Trung tâm GDQPAN - ĐHQGHN</t>
  </si>
  <si>
    <t>Trường ĐH KHXH&amp;NV</t>
  </si>
  <si>
    <t>CME1001
CME1002
CME1003</t>
  </si>
  <si>
    <t>Trường ĐHCN</t>
  </si>
  <si>
    <t>BSA1022</t>
  </si>
  <si>
    <t>Xã hội học đại cương</t>
  </si>
  <si>
    <t>SOC1050</t>
  </si>
  <si>
    <t>Logic học</t>
  </si>
  <si>
    <t>PHI1051</t>
  </si>
  <si>
    <t>KTQT-NN</t>
  </si>
  <si>
    <t>Tự chọn 2/8 TC</t>
  </si>
  <si>
    <t>TCNH-NN</t>
  </si>
  <si>
    <t>Tự chọn 3/24</t>
  </si>
  <si>
    <t>Kinh tế vĩ mô 2</t>
  </si>
  <si>
    <t>Nghèo đói và chính sách công</t>
  </si>
  <si>
    <t>INE3061</t>
  </si>
  <si>
    <t>Kinh tế Đông Á và Đông Nam Á</t>
  </si>
  <si>
    <t>INE3062</t>
  </si>
  <si>
    <t>Tiền tệ - ngân hàng</t>
  </si>
  <si>
    <t>Quản trị logistics và chuỗi cung ứng</t>
  </si>
  <si>
    <t>INE3156</t>
  </si>
  <si>
    <t>Lý thuyết trò chơi</t>
  </si>
  <si>
    <t>INE3067</t>
  </si>
  <si>
    <t>Tự chọn 6/18</t>
  </si>
  <si>
    <t>HP thay thế KL</t>
  </si>
  <si>
    <t>DỰ KIẾN HỌC PHẦN HỆ ĐẠI HỌC CHÍNH QUY HỌC KỲ II - NĂM HỌC 2018-2019</t>
  </si>
  <si>
    <t xml:space="preserve"> (Kèm theo Công văn số           /ĐHKT-ĐTĐH ngày 25 tháng 10 năm 2019)</t>
  </si>
  <si>
    <t>Tự chọn 12/36</t>
  </si>
  <si>
    <t>Môn thay thế Khóa luận</t>
  </si>
  <si>
    <t>Tự chọn 12/57(theo phân bổ của Khoa)</t>
  </si>
  <si>
    <t>TCNH chuẩn
TCNH-NN</t>
  </si>
  <si>
    <t>28+36</t>
  </si>
  <si>
    <t>QH-2017-E
QH-2017-E</t>
  </si>
  <si>
    <t>Tự chọn 12/27</t>
  </si>
  <si>
    <t>33+14</t>
  </si>
  <si>
    <t>Tự chọn 12/27: là HP thay thế KL của BK</t>
  </si>
  <si>
    <t>TCNH-CLC
TCNH-NN</t>
  </si>
  <si>
    <t>Nguyên lý kế toán *</t>
  </si>
  <si>
    <t>Kinh tế tiền tệ - ngân hàng *</t>
  </si>
  <si>
    <t>TT GD Thể chất</t>
  </si>
  <si>
    <t>Trường ĐH KHTN</t>
  </si>
  <si>
    <t>25+14</t>
  </si>
  <si>
    <t>KTQT-NN
TCNH-NN</t>
  </si>
  <si>
    <t>58+14</t>
  </si>
  <si>
    <t>Tự chọn 6/24</t>
  </si>
  <si>
    <t xml:space="preserve"> (Kèm theo Công văn số           /ĐHKT-ĐTĐH ngày 26 tháng 10 năm 2018)</t>
  </si>
  <si>
    <t xml:space="preserve">Công ty xuyên quốc gia </t>
  </si>
  <si>
    <t>Kinh doanh quốc tế *</t>
  </si>
  <si>
    <t>Tự chọn 12/63</t>
  </si>
  <si>
    <t>Kinh tế vĩ mô chuyên sâu **</t>
  </si>
  <si>
    <t xml:space="preserve">Quản lý nợ nước ngoài </t>
  </si>
  <si>
    <t xml:space="preserve">Quản trị chuỗi cung ứng  </t>
  </si>
  <si>
    <t>chung KTQT KT, KTQT - KTPT</t>
  </si>
  <si>
    <t>BSL1050</t>
  </si>
  <si>
    <t>INE2020-E</t>
  </si>
  <si>
    <t>Tư tưởng Hồ chí Minh</t>
  </si>
  <si>
    <t>Sinh viên xin mở bổ sung</t>
  </si>
  <si>
    <t>Tự chọn</t>
  </si>
  <si>
    <t>học tiết 1-3 hoặc 7-9</t>
  </si>
  <si>
    <t>Bắt buộc: Học cuốn chiếu thi ngay để học HP Quản trị sáng tạo và sự thay đổi</t>
  </si>
  <si>
    <t>Trách nhiệm xã hội của doanh nghiệp</t>
  </si>
  <si>
    <t>BSA3040</t>
  </si>
  <si>
    <t>Quản trị sáng tạo và sự thay đổi ***</t>
  </si>
  <si>
    <t>BSA3055-E ***</t>
  </si>
  <si>
    <t>QH-2015-E
QH-2016-E</t>
  </si>
  <si>
    <t>16+60</t>
  </si>
  <si>
    <t>Đàm phán và giải quyết xung đột</t>
  </si>
  <si>
    <t>Đại cương về chiến lược cạnh tranh</t>
  </si>
  <si>
    <t>Hành vi người tiêu dùng</t>
  </si>
  <si>
    <t>Quản trị nguồn nhân lực *</t>
  </si>
  <si>
    <t>BSA2006-E</t>
  </si>
  <si>
    <t>QH-2016-E
QH-2018-E</t>
  </si>
  <si>
    <t>BSA3013</t>
  </si>
  <si>
    <t>BSA4017</t>
  </si>
  <si>
    <t>Viện: Quản trị kinh doanh</t>
  </si>
  <si>
    <t>BSA3028</t>
  </si>
  <si>
    <t>INE1151 **</t>
  </si>
  <si>
    <t>Kinh tế vĩ mô **</t>
  </si>
  <si>
    <t>KTQT NN</t>
  </si>
  <si>
    <t xml:space="preserve">Bổ sung </t>
  </si>
  <si>
    <t>QH-2016-E, QH-2017-E</t>
  </si>
  <si>
    <t>6+48</t>
  </si>
  <si>
    <t>IBNE2003</t>
  </si>
  <si>
    <t>QH-2015-E, QH-2016-E, QH-2017-E</t>
  </si>
  <si>
    <t>2+18+5</t>
  </si>
  <si>
    <t>1-3, 7-9</t>
  </si>
  <si>
    <t>Giáo dục thể chất</t>
  </si>
  <si>
    <t>FIB2003 1</t>
  </si>
  <si>
    <t>FIB2003 2</t>
  </si>
  <si>
    <t>INE3074 1</t>
  </si>
  <si>
    <t>INE3074 2</t>
  </si>
  <si>
    <t>INE3074 3</t>
  </si>
  <si>
    <t>INE3008 1</t>
  </si>
  <si>
    <t>INE3008 2</t>
  </si>
  <si>
    <t>INE3008 3</t>
  </si>
  <si>
    <t>INE4002 1</t>
  </si>
  <si>
    <t>INE4002 2</t>
  </si>
  <si>
    <t>FIB3010 1</t>
  </si>
  <si>
    <t>FIB3010 2</t>
  </si>
  <si>
    <t>HIS1002 1</t>
  </si>
  <si>
    <t>HIS1002 2</t>
  </si>
  <si>
    <t>HIS1002 3</t>
  </si>
  <si>
    <t>HIS1002 4</t>
  </si>
  <si>
    <t>HIS1002 5</t>
  </si>
  <si>
    <t>HIS1002 6</t>
  </si>
  <si>
    <t>HIS1002 7</t>
  </si>
  <si>
    <t>HIS1002 8</t>
  </si>
  <si>
    <t>HIS1002 9</t>
  </si>
  <si>
    <t>BSA3007 1</t>
  </si>
  <si>
    <t>BSA3007 2</t>
  </si>
  <si>
    <t>FIB3014 1</t>
  </si>
  <si>
    <t>FIB3014 2</t>
  </si>
  <si>
    <t>INE2028-E 1</t>
  </si>
  <si>
    <t>INE2028-E 2</t>
  </si>
  <si>
    <t>INE1052 7</t>
  </si>
  <si>
    <t>INE1052 8</t>
  </si>
  <si>
    <t>INE2020-E 1</t>
  </si>
  <si>
    <t>INE2020-E 2</t>
  </si>
  <si>
    <t>INE1051 1</t>
  </si>
  <si>
    <t>INE1051 2</t>
  </si>
  <si>
    <t>INE1051 3</t>
  </si>
  <si>
    <t>INE1151 ** 1</t>
  </si>
  <si>
    <t>INE1151 ** 2</t>
  </si>
  <si>
    <t>INE1151 ** 3</t>
  </si>
  <si>
    <t>INE1151 ** 4</t>
  </si>
  <si>
    <t>INE1051 4</t>
  </si>
  <si>
    <t>INE1051 5</t>
  </si>
  <si>
    <t>INE1051 6</t>
  </si>
  <si>
    <t>INE1051 7</t>
  </si>
  <si>
    <t>INE1051 8</t>
  </si>
  <si>
    <t>INE1051 9</t>
  </si>
  <si>
    <t>INE1051 10</t>
  </si>
  <si>
    <t>INE1051 11</t>
  </si>
  <si>
    <t>INE1051 12</t>
  </si>
  <si>
    <t>INE2001 1</t>
  </si>
  <si>
    <t>INE2001 2</t>
  </si>
  <si>
    <t>INE2001 3</t>
  </si>
  <si>
    <t>INE2001 4</t>
  </si>
  <si>
    <t>INE2001 5</t>
  </si>
  <si>
    <t>INE2001 6</t>
  </si>
  <si>
    <t>INE1151 ** 5</t>
  </si>
  <si>
    <t>INE1151 ** 6</t>
  </si>
  <si>
    <t>INE1151 ** 7</t>
  </si>
  <si>
    <t>INE1151 ** 8</t>
  </si>
  <si>
    <t>INE1151 ** 9</t>
  </si>
  <si>
    <t>INE1151 ** 10</t>
  </si>
  <si>
    <t>BSA2030 4</t>
  </si>
  <si>
    <t>BSA2030 5</t>
  </si>
  <si>
    <t>BSA2030 6</t>
  </si>
  <si>
    <t>INE3056 1</t>
  </si>
  <si>
    <t>INE3056 2</t>
  </si>
  <si>
    <t>BSA3029 1</t>
  </si>
  <si>
    <t>BSA3029 2</t>
  </si>
  <si>
    <t>THL1057 9</t>
  </si>
  <si>
    <t>THL1057 10</t>
  </si>
  <si>
    <t>THL1057 11</t>
  </si>
  <si>
    <t>THL1057 12</t>
  </si>
  <si>
    <t>THL1057 13</t>
  </si>
  <si>
    <t>PHI1005 1</t>
  </si>
  <si>
    <t>PHI1005 2</t>
  </si>
  <si>
    <t>PHI1005 3</t>
  </si>
  <si>
    <t>PHI1005 4</t>
  </si>
  <si>
    <t>PHI1005 5</t>
  </si>
  <si>
    <t>PHI1005 6</t>
  </si>
  <si>
    <t>PHI1005 7</t>
  </si>
  <si>
    <t>PHI1005 8</t>
  </si>
  <si>
    <t>BSA2016 1</t>
  </si>
  <si>
    <t>BSA2016 2</t>
  </si>
  <si>
    <t>INE3223-E 1</t>
  </si>
  <si>
    <t>INE3223-E 2</t>
  </si>
  <si>
    <t>FIB2036 1</t>
  </si>
  <si>
    <t>FIB2036 2</t>
  </si>
  <si>
    <t>FIB3114 1</t>
  </si>
  <si>
    <t>FIB3114 2</t>
  </si>
  <si>
    <t>33+14+25</t>
  </si>
  <si>
    <t>QH-2016-E
QH-2018-E
QH-2017-E</t>
  </si>
  <si>
    <t>TCNH-CLC
TCNH-NN
TCNH-NN</t>
  </si>
  <si>
    <t>BSA2018 3</t>
  </si>
  <si>
    <t>BSA3030 1</t>
  </si>
  <si>
    <t>BSA3030 2</t>
  </si>
  <si>
    <t>BSA3030 3</t>
  </si>
  <si>
    <t>INE3003-E *</t>
  </si>
  <si>
    <t>INE3003-E * 1</t>
  </si>
  <si>
    <t>INE3003-E * 2</t>
  </si>
  <si>
    <t>FIB3060 1</t>
  </si>
  <si>
    <t>FIB3060 2</t>
  </si>
  <si>
    <t>INE3104 1</t>
  </si>
  <si>
    <t>INE3104 2</t>
  </si>
  <si>
    <t>FLF2102 5</t>
  </si>
  <si>
    <t>FLF2103 1</t>
  </si>
  <si>
    <t>FLF2103 2</t>
  </si>
  <si>
    <t>FLF2103 4</t>
  </si>
  <si>
    <t>FLF2103 5</t>
  </si>
  <si>
    <t>FLF2103 6</t>
  </si>
  <si>
    <t>FLF2103 7</t>
  </si>
  <si>
    <t>FLF2103 8</t>
  </si>
  <si>
    <t>FLF2103 9</t>
  </si>
  <si>
    <t>FLF2103 10</t>
  </si>
  <si>
    <t>FLF2103 11</t>
  </si>
  <si>
    <t>FLF2103 12</t>
  </si>
  <si>
    <t>FLF2104 1</t>
  </si>
  <si>
    <t>FLF2104 2</t>
  </si>
  <si>
    <t>FLF2104 3</t>
  </si>
  <si>
    <t>FLF2104 4</t>
  </si>
  <si>
    <t>FLF2104 5</t>
  </si>
  <si>
    <t>FLF2104 6</t>
  </si>
  <si>
    <t>FLF2104 7</t>
  </si>
  <si>
    <t>FLF2104 8</t>
  </si>
  <si>
    <t>FLF2104 9</t>
  </si>
  <si>
    <t>FLF2104 10</t>
  </si>
  <si>
    <t>FLF2104 11</t>
  </si>
  <si>
    <t>INT1004 1</t>
  </si>
  <si>
    <t>INT1004 2</t>
  </si>
  <si>
    <t>INT1004 3</t>
  </si>
  <si>
    <t>INT1004 4</t>
  </si>
  <si>
    <t>INT1004 5</t>
  </si>
  <si>
    <t>INT1004 6</t>
  </si>
  <si>
    <t>INT1004 7</t>
  </si>
  <si>
    <t>INT1004 8</t>
  </si>
  <si>
    <t>INT1004 9</t>
  </si>
  <si>
    <t>INT1004 10</t>
  </si>
  <si>
    <t>INT1004 11</t>
  </si>
  <si>
    <t>INT1004 12</t>
  </si>
  <si>
    <t>INT1004 13</t>
  </si>
  <si>
    <t>INT1004 14</t>
  </si>
  <si>
    <t>INT1004 15</t>
  </si>
  <si>
    <t>INT1004 16</t>
  </si>
  <si>
    <t>MAT1005 3</t>
  </si>
  <si>
    <t>MAT1005 4</t>
  </si>
  <si>
    <t>MAT1005 5</t>
  </si>
  <si>
    <t>MAT1005 6</t>
  </si>
  <si>
    <t>MAT1005 7</t>
  </si>
  <si>
    <t>MAT1005 8</t>
  </si>
  <si>
    <t>MAT1005 9</t>
  </si>
  <si>
    <t>MAT1005 10</t>
  </si>
  <si>
    <t>MAT1101 1</t>
  </si>
  <si>
    <t>MAT1101 2</t>
  </si>
  <si>
    <t>MAT1101 3</t>
  </si>
  <si>
    <t>MAT1101 4</t>
  </si>
  <si>
    <t>MAT1101 5</t>
  </si>
  <si>
    <t>MAT1101 6</t>
  </si>
  <si>
    <t>MAT1101 7</t>
  </si>
  <si>
    <t>MAT1101 8</t>
  </si>
  <si>
    <t>MAT1101 9</t>
  </si>
  <si>
    <t>MAT1101 10</t>
  </si>
  <si>
    <t>MAT1101 11</t>
  </si>
  <si>
    <t>MAT1101 12</t>
  </si>
  <si>
    <t>MAT1101 13</t>
  </si>
  <si>
    <t>MAT1101 14</t>
  </si>
  <si>
    <t>MAT1101 15</t>
  </si>
  <si>
    <t>MAT1101 16</t>
  </si>
  <si>
    <t>MAT1101 17</t>
  </si>
  <si>
    <t>MAT1101 18</t>
  </si>
  <si>
    <t>MAT1101 19</t>
  </si>
  <si>
    <t>MAT1101 20</t>
  </si>
  <si>
    <t>Phòng</t>
  </si>
  <si>
    <t>Sĩ số thi</t>
  </si>
  <si>
    <t>Việt Úc, Mỹ Đình</t>
  </si>
  <si>
    <t>Nhà E4, 144 Xuân Thủy</t>
  </si>
  <si>
    <t>CSS ĐHKT</t>
  </si>
  <si>
    <t>Nguyên lý Marketing *</t>
  </si>
  <si>
    <t>BSA2002-E *</t>
  </si>
  <si>
    <t>Bỏ</t>
  </si>
  <si>
    <t>QH-2015-E
QH-2015-E</t>
  </si>
  <si>
    <t>FIB2001-E</t>
  </si>
  <si>
    <t>Lớp hiện đang học</t>
  </si>
  <si>
    <t>Hủy</t>
  </si>
  <si>
    <t>Full time</t>
  </si>
  <si>
    <t>16/02/2019-15/03/2019</t>
  </si>
  <si>
    <t>2</t>
  </si>
  <si>
    <t>3</t>
  </si>
  <si>
    <t>4</t>
  </si>
  <si>
    <t>5,6</t>
  </si>
  <si>
    <t>4,5</t>
  </si>
  <si>
    <t>3,4</t>
  </si>
  <si>
    <t>BSA2004 3</t>
  </si>
  <si>
    <t>BSA2004 4</t>
  </si>
  <si>
    <t>Tự chọn 6/12</t>
  </si>
  <si>
    <t>Kế toán 1</t>
  </si>
  <si>
    <t>Kế toán 2</t>
  </si>
  <si>
    <t>Kế toán 3</t>
  </si>
  <si>
    <t>Kế toán 1+2</t>
  </si>
  <si>
    <t>Kế toán 2+3</t>
  </si>
  <si>
    <t>KTQT 1</t>
  </si>
  <si>
    <t>KTQT 2</t>
  </si>
  <si>
    <t>KTQT 3</t>
  </si>
  <si>
    <t>KTQT 4</t>
  </si>
  <si>
    <t>KTQT 5</t>
  </si>
  <si>
    <t>KTQT 6</t>
  </si>
  <si>
    <t>KTQT 1+2</t>
  </si>
  <si>
    <t>KTQT 2+3+4</t>
  </si>
  <si>
    <t>KTQT 4+5</t>
  </si>
  <si>
    <t>KTQT 5+6</t>
  </si>
  <si>
    <t>QTKD 1</t>
  </si>
  <si>
    <t>QTKD 2</t>
  </si>
  <si>
    <t>QTKD 3</t>
  </si>
  <si>
    <t>QTKD 4</t>
  </si>
  <si>
    <t>QTKD 1+2</t>
  </si>
  <si>
    <t>QTKD 2+3</t>
  </si>
  <si>
    <t>QTKD 3+4</t>
  </si>
  <si>
    <t>TCNH 1</t>
  </si>
  <si>
    <t>TCNH 2</t>
  </si>
  <si>
    <t>TCNH 3</t>
  </si>
  <si>
    <t>TCNH 1+2</t>
  </si>
  <si>
    <t>TCNH 2+3</t>
  </si>
  <si>
    <t>810VU</t>
  </si>
  <si>
    <t>6</t>
  </si>
  <si>
    <t>5</t>
  </si>
  <si>
    <t>1</t>
  </si>
  <si>
    <t>508E4</t>
  </si>
  <si>
    <t>TCNH, TCNH NN</t>
  </si>
  <si>
    <t>TCNH CLC</t>
  </si>
  <si>
    <t>TCNH CLC,TCNH NN17,18</t>
  </si>
  <si>
    <t>QTKD CQT</t>
  </si>
  <si>
    <t>TTGDQPAN-ĐHQGHN</t>
  </si>
  <si>
    <t>QTKD CLC 23</t>
  </si>
  <si>
    <t>KTQT CLC 23 1</t>
  </si>
  <si>
    <t>KTQT CLC 23 2</t>
  </si>
  <si>
    <t>HIS1055</t>
  </si>
  <si>
    <t>FIB2035 1</t>
  </si>
  <si>
    <t>FIB2035 2</t>
  </si>
  <si>
    <t>BSA4024</t>
  </si>
  <si>
    <t>Ngành/lớp</t>
  </si>
  <si>
    <t>Học từ ngày 08/01/2018 - 02/03/2018 (tuần 1-6); nghỉ để học GDQPAN tập trung tại Hòa Lạc từ ngày 05/3/2018 - 31/03/2018; tiếp tục học từ ngày 02/04/2018 - 03/06/2018 (tuần 7-15)</t>
  </si>
  <si>
    <t>Thứ</t>
  </si>
  <si>
    <t>Trống ngày hay không</t>
  </si>
  <si>
    <t>Kết quả</t>
  </si>
  <si>
    <t>OK</t>
  </si>
  <si>
    <t>Sáng 2</t>
  </si>
  <si>
    <t>Sáng 3</t>
  </si>
  <si>
    <t>Sáng 4</t>
  </si>
  <si>
    <t>Sáng 5</t>
  </si>
  <si>
    <t>Sáng 6</t>
  </si>
  <si>
    <t>Chiều 2</t>
  </si>
  <si>
    <t>Chiều 3</t>
  </si>
  <si>
    <t>Chiều 4</t>
  </si>
  <si>
    <t>Chiều 5</t>
  </si>
  <si>
    <t>Chiều 6</t>
  </si>
  <si>
    <t>ok</t>
  </si>
  <si>
    <t>3-4</t>
  </si>
  <si>
    <t>9-12</t>
  </si>
  <si>
    <t>PES1015 35</t>
  </si>
  <si>
    <t>PES1015 36</t>
  </si>
  <si>
    <t>PES1020 41</t>
  </si>
  <si>
    <t>PES1020 42</t>
  </si>
  <si>
    <t>PES1025 11</t>
  </si>
  <si>
    <t>PES1025 12</t>
  </si>
  <si>
    <t>PES1030 9</t>
  </si>
  <si>
    <t>PES1030 10</t>
  </si>
  <si>
    <t>PES1015</t>
  </si>
  <si>
    <t>PES1020</t>
  </si>
  <si>
    <t>PES1025</t>
  </si>
  <si>
    <t>PES1050</t>
  </si>
  <si>
    <t>PES1030</t>
  </si>
  <si>
    <t>14/01/2019-10/05/2019</t>
  </si>
  <si>
    <t>Học GDQPAN tập trung tại Hòa Lạc từ ngày 16/02/2019 - 15/03/2019</t>
  </si>
  <si>
    <t>Khiêu vũ thể thao</t>
  </si>
  <si>
    <t xml:space="preserve">Bóng chuyền </t>
  </si>
  <si>
    <t>Aerobic</t>
  </si>
  <si>
    <t>Bóng rổ</t>
  </si>
  <si>
    <t>PES1045 9</t>
  </si>
  <si>
    <t>PES1045 10</t>
  </si>
  <si>
    <t>PES1015 33</t>
  </si>
  <si>
    <t>PES1015 34</t>
  </si>
  <si>
    <t>PES1005 19</t>
  </si>
  <si>
    <t>PES1005 20</t>
  </si>
  <si>
    <t>PES1020 39</t>
  </si>
  <si>
    <t>PES1020 40</t>
  </si>
  <si>
    <t>PES1025 13</t>
  </si>
  <si>
    <t>PES1025 14</t>
  </si>
  <si>
    <t>PES1050 23</t>
  </si>
  <si>
    <t>PES1050 24</t>
  </si>
  <si>
    <t>PES1030 7</t>
  </si>
  <si>
    <t>PES1030 8</t>
  </si>
  <si>
    <t>PES1045</t>
  </si>
  <si>
    <t>PES1005</t>
  </si>
  <si>
    <t>7h00 – 8h40</t>
  </si>
  <si>
    <t>9h00 – 10h40</t>
  </si>
  <si>
    <t>13h30 – 15h10</t>
  </si>
  <si>
    <t>15h10 – 16h50</t>
  </si>
  <si>
    <t>45</t>
  </si>
  <si>
    <t>TTGDTC-ĐHQGHN</t>
  </si>
  <si>
    <t>Nghỉ học chuyên môn để học GDQPAN từ ngày 16/02/2019-05/03/2019</t>
  </si>
  <si>
    <t>21/01/2019-23/06/20119</t>
  </si>
  <si>
    <t>21/01/2019-02/06/2019</t>
  </si>
  <si>
    <t>21/01/2019-02/06/20119</t>
  </si>
  <si>
    <t>21/01/2019-21/04/2019</t>
  </si>
  <si>
    <t>Lưu ý:  Mỗi sinh viên chỉ được đăng ký học 01 môn học GDTC trong 01 học kỳ. Nếu cố tình đăng ký 02 môn học sẽ bị hủy 01 môn học và không được công nhận kết quả học tập của môn  thứ hai. Mỗi lớp tín chỉ là 45 sinh viên.</t>
  </si>
  <si>
    <t>Xếp sang học kỳ tới</t>
  </si>
  <si>
    <t>Chưa có đề cương</t>
  </si>
  <si>
    <t>BSA3035 1</t>
  </si>
  <si>
    <t>BSA3035 2</t>
  </si>
  <si>
    <t>21/01/2019-01/05/20119</t>
  </si>
  <si>
    <t>02/05/2019-23/06/2019</t>
  </si>
  <si>
    <t>21/01/2019-01/05/2019</t>
  </si>
  <si>
    <t>Học từ ngày 21/01/2019 - 01/02/2019; Nghỉ tết nguyên đán từ 02/02/2019-10/02/2018; Học từ 11/02/2018-10/05/2019; Nghỉ để học GDQPAN tập trung tại Hòa Lạc từ ngày 16/02/2019 - 15/03/2019; tiếp tục học từ ngày 18/03/2018 - 23/06/2018 (tuần 7-15)</t>
  </si>
  <si>
    <r>
      <rPr>
        <b/>
        <i/>
        <sz val="10"/>
        <rFont val="Times New Roman"/>
        <family val="1"/>
      </rPr>
      <t>PGS.TS. Nguyễn Xuân Thiên</t>
    </r>
    <r>
      <rPr>
        <i/>
        <sz val="10"/>
        <rFont val="Times New Roman"/>
        <family val="1"/>
      </rPr>
      <t xml:space="preserve">  
TS. Hoàng Bảo Thoa</t>
    </r>
  </si>
  <si>
    <t>Trường ĐHKT, ĐHQGHN</t>
  </si>
  <si>
    <t>0912189554
0982088911</t>
  </si>
  <si>
    <t>thiennx@vnu.edu.vn
thoahtb@vnu.edu.vn</t>
  </si>
  <si>
    <r>
      <rPr>
        <b/>
        <i/>
        <sz val="10"/>
        <rFont val="Times New Roman"/>
        <family val="1"/>
      </rPr>
      <t>PGS.TS. Nguyễn Thị Kim Anh</t>
    </r>
    <r>
      <rPr>
        <i/>
        <sz val="10"/>
        <rFont val="Times New Roman"/>
        <family val="1"/>
      </rPr>
      <t xml:space="preserve"> 
TS. Phạm Thu Phương</t>
    </r>
  </si>
  <si>
    <t>0912684069
0904322545</t>
  </si>
  <si>
    <t>pmduc86@yahoo.com
phuongpt@vnu.edu.vn</t>
  </si>
  <si>
    <t>0904322545
0912684069</t>
  </si>
  <si>
    <t>phuongpt@vnu.edu.vn
pmduc86@yahoo.com</t>
  </si>
  <si>
    <r>
      <rPr>
        <b/>
        <i/>
        <sz val="10"/>
        <rFont val="Times New Roman"/>
        <family val="1"/>
      </rPr>
      <t xml:space="preserve">TS. Phạm Thu Phương  </t>
    </r>
    <r>
      <rPr>
        <i/>
        <sz val="10"/>
        <rFont val="Times New Roman"/>
        <family val="1"/>
      </rPr>
      <t xml:space="preserve">   
PGS.TS Nguyễn Thị Kim Anh</t>
    </r>
  </si>
  <si>
    <r>
      <rPr>
        <b/>
        <i/>
        <sz val="10"/>
        <rFont val="Times New Roman"/>
        <family val="1"/>
      </rPr>
      <t>PGS.TS. Nguyễn Thị Kim Chi</t>
    </r>
    <r>
      <rPr>
        <i/>
        <sz val="10"/>
        <rFont val="Times New Roman"/>
        <family val="1"/>
      </rPr>
      <t xml:space="preserve">
TS. Đặng Quý Dương</t>
    </r>
  </si>
  <si>
    <t>0389961486
09821867555</t>
  </si>
  <si>
    <r>
      <rPr>
        <b/>
        <i/>
        <sz val="10"/>
        <rFont val="Times New Roman"/>
        <family val="1"/>
      </rPr>
      <t>PGS.TS. Nguyễn Thị Kim An</t>
    </r>
    <r>
      <rPr>
        <i/>
        <sz val="10"/>
        <rFont val="Times New Roman"/>
        <family val="1"/>
      </rPr>
      <t>h 
TS. Phạm Thu Phương</t>
    </r>
  </si>
  <si>
    <t xml:space="preserve">TS. Phạm Vũ Thắng </t>
  </si>
  <si>
    <t>0914842889</t>
  </si>
  <si>
    <t>thangpv@vnu.edu.vn</t>
  </si>
  <si>
    <t>TS. Nguyễn Quang Huy
PGS.TS.Hà Văn Hội</t>
  </si>
  <si>
    <t>Trường ĐHKTQD</t>
  </si>
  <si>
    <t>0903248095
0913559235</t>
  </si>
  <si>
    <t>hoahuytuan@yahoo.com
hoihv@vnu.edu.vn</t>
  </si>
  <si>
    <r>
      <rPr>
        <b/>
        <sz val="10"/>
        <rFont val="Times New Roman"/>
        <family val="1"/>
      </rPr>
      <t>ThS. Nguyễn Thị Thanh Mai</t>
    </r>
    <r>
      <rPr>
        <sz val="10"/>
        <rFont val="Times New Roman"/>
        <family val="1"/>
      </rPr>
      <t xml:space="preserve">
ThS. Nguyễn Thị Phương Linh</t>
    </r>
  </si>
  <si>
    <t>0975701257
0967257858</t>
  </si>
  <si>
    <t>maintt@vun.edu.vn
linhntp2601@gmail.com</t>
  </si>
  <si>
    <r>
      <rPr>
        <b/>
        <sz val="10"/>
        <rFont val="Times New Roman"/>
        <family val="1"/>
      </rPr>
      <t>PGS.TS. Nguyễn Việt Khôi</t>
    </r>
    <r>
      <rPr>
        <sz val="10"/>
        <rFont val="Times New Roman"/>
        <family val="1"/>
      </rPr>
      <t xml:space="preserve">
ThS. Nguyễn Thị Phương Linh</t>
    </r>
  </si>
  <si>
    <t>0916833388
0967257858</t>
  </si>
  <si>
    <t>khoihanoi@gmail.com
linhntp2601@gmail.com</t>
  </si>
  <si>
    <r>
      <rPr>
        <b/>
        <sz val="10"/>
        <rFont val="Times New Roman"/>
        <family val="1"/>
      </rPr>
      <t>TS. Vũ Thanh Hương</t>
    </r>
    <r>
      <rPr>
        <sz val="10"/>
        <rFont val="Times New Roman"/>
        <family val="1"/>
      </rPr>
      <t xml:space="preserve">
ThS. Nguyễn Thị Minh Phương
PGS.TS. Nguyễn Thị Kim Anh</t>
    </r>
  </si>
  <si>
    <t>0977917656
0382032009
0912684069</t>
  </si>
  <si>
    <t>huongvt@vnu.edu.vn
pmduc86@yahoo.com</t>
  </si>
  <si>
    <t>Kinh tế quốc tế ***</t>
  </si>
  <si>
    <t>0832032009
0982088911</t>
  </si>
  <si>
    <t>phuongntm.ueb@vnu.edu.vn
thoahtb@vnu.edu.vn</t>
  </si>
  <si>
    <t>0389961486</t>
  </si>
  <si>
    <r>
      <rPr>
        <b/>
        <sz val="10"/>
        <rFont val="Times New Roman"/>
        <family val="1"/>
      </rPr>
      <t>TS. Nguyễn Tiến Minh</t>
    </r>
    <r>
      <rPr>
        <sz val="10"/>
        <rFont val="Times New Roman"/>
        <family val="1"/>
      </rPr>
      <t xml:space="preserve">
ThS Nguyễn Thị Phương Linh</t>
    </r>
  </si>
  <si>
    <r>
      <rPr>
        <b/>
        <sz val="10"/>
        <rFont val="Times New Roman"/>
        <family val="1"/>
      </rPr>
      <t>TS. Nguyễn Tiến Minh</t>
    </r>
    <r>
      <rPr>
        <sz val="10"/>
        <rFont val="Times New Roman"/>
        <family val="1"/>
      </rPr>
      <t xml:space="preserve">
TS. Đặng Quý Dương</t>
    </r>
  </si>
  <si>
    <t>mltr99@gmail.com
dangquyduongts@gail.com</t>
  </si>
  <si>
    <r>
      <rPr>
        <b/>
        <sz val="10"/>
        <rFont val="Times New Roman"/>
        <family val="1"/>
      </rPr>
      <t>PGS.TS. Nguyễn Việt Khôi</t>
    </r>
    <r>
      <rPr>
        <sz val="10"/>
        <rFont val="Times New Roman"/>
        <family val="1"/>
      </rPr>
      <t xml:space="preserve">
ThS. Nguyễn Thị Thanh Mai</t>
    </r>
  </si>
  <si>
    <r>
      <rPr>
        <b/>
        <sz val="10"/>
        <rFont val="Times New Roman"/>
        <family val="1"/>
      </rPr>
      <t>TS. Đặng Quý Dương</t>
    </r>
    <r>
      <rPr>
        <sz val="10"/>
        <rFont val="Times New Roman"/>
        <family val="1"/>
      </rPr>
      <t xml:space="preserve">
ThS. Nguyễn Thị Thanh Mai</t>
    </r>
  </si>
  <si>
    <t>0982186755
0975701257</t>
  </si>
  <si>
    <t>dangquyduongts@gmail.com
maintt@vnu.edu.vn</t>
  </si>
  <si>
    <r>
      <rPr>
        <b/>
        <i/>
        <sz val="10"/>
        <rFont val="Times New Roman"/>
        <family val="1"/>
      </rPr>
      <t>TS. Trần Việt Dung</t>
    </r>
    <r>
      <rPr>
        <i/>
        <sz val="10"/>
        <rFont val="Times New Roman"/>
        <family val="1"/>
      </rPr>
      <t xml:space="preserve">
TS.Nguyễn Thị Vũ Hà</t>
    </r>
  </si>
  <si>
    <t>0913028525
0904223229</t>
  </si>
  <si>
    <t>tranvietdung0377@yahoo.com
hantv@vnu.edu.vn</t>
  </si>
  <si>
    <r>
      <rPr>
        <b/>
        <i/>
        <sz val="10"/>
        <rFont val="Times New Roman"/>
        <family val="1"/>
      </rPr>
      <t>TS. Nguyễn Thị Vũ Hà</t>
    </r>
    <r>
      <rPr>
        <i/>
        <sz val="10"/>
        <rFont val="Times New Roman"/>
        <family val="1"/>
      </rPr>
      <t xml:space="preserve">
TS. Nguyễn Cẩm Nhung
PGS.TS. Phạm Xuân Hoan</t>
    </r>
  </si>
  <si>
    <t>0904223229
0944388568
0918763571</t>
  </si>
  <si>
    <t>hantv@vnu.edu.vn
nhungnc@yahoo.com
pxhoan@vnu.edu.vn</t>
  </si>
  <si>
    <r>
      <rPr>
        <b/>
        <i/>
        <sz val="10"/>
        <rFont val="Times New Roman"/>
        <family val="1"/>
      </rPr>
      <t>TS. Nguyễn Tiến Dũng</t>
    </r>
    <r>
      <rPr>
        <i/>
        <sz val="10"/>
        <rFont val="Times New Roman"/>
        <family val="1"/>
      </rPr>
      <t xml:space="preserve">
TS. Nguyễn Thị Vũ Hà</t>
    </r>
  </si>
  <si>
    <t>0904353681
0904223229</t>
  </si>
  <si>
    <t>ngtiendung69@yahoo.com
hantv@vnu.edu.vn</t>
  </si>
  <si>
    <r>
      <rPr>
        <b/>
        <i/>
        <sz val="10"/>
        <rFont val="Times New Roman"/>
        <family val="1"/>
      </rPr>
      <t>TS. Nguyễn Tiến Dũng</t>
    </r>
    <r>
      <rPr>
        <i/>
        <sz val="10"/>
        <rFont val="Times New Roman"/>
        <family val="1"/>
      </rPr>
      <t xml:space="preserve">
TS. Trần Việt Dung
PGS.TS. Phạm Xuân Hoan</t>
    </r>
  </si>
  <si>
    <t>0904353681
0913028525
0918763571</t>
  </si>
  <si>
    <t>ngtiendung69@yahoo.com
tranvietdung0377@yahoo.com
pxhoan@vnu.edu.vn</t>
  </si>
  <si>
    <r>
      <rPr>
        <b/>
        <i/>
        <sz val="10"/>
        <rFont val="Times New Roman"/>
        <family val="1"/>
      </rPr>
      <t>TS. Nguyễn Cẩm Nhung</t>
    </r>
    <r>
      <rPr>
        <i/>
        <sz val="10"/>
        <rFont val="Times New Roman"/>
        <family val="1"/>
      </rPr>
      <t xml:space="preserve">
TS. Trần Việt Dung
TS. Nguyễn Thị Vũ Hà</t>
    </r>
  </si>
  <si>
    <t>0944388568
0913028525
0904223229</t>
  </si>
  <si>
    <t>nhungnc@yahoo.com
tranvietdung0377@yahoo.com
hantv@vnu.edu.vn</t>
  </si>
  <si>
    <r>
      <t xml:space="preserve">TS. Trần Việt Dung
</t>
    </r>
    <r>
      <rPr>
        <sz val="10"/>
        <rFont val="Times New Roman"/>
        <family val="1"/>
      </rPr>
      <t>PGS.TS. Hà Văn Hội</t>
    </r>
  </si>
  <si>
    <t>0913028525
0913559235</t>
  </si>
  <si>
    <t>tranvietdung0377@yahoo.com
hoihv@vnu.edu.vn</t>
  </si>
  <si>
    <r>
      <rPr>
        <b/>
        <sz val="10"/>
        <rFont val="Times New Roman"/>
        <family val="1"/>
      </rPr>
      <t>PGS.TS. Hà Văn Hội</t>
    </r>
    <r>
      <rPr>
        <i/>
        <sz val="10"/>
        <rFont val="Times New Roman"/>
        <family val="1"/>
      </rPr>
      <t xml:space="preserve">
ThS. Nguyễn Thị Thanh Mai</t>
    </r>
  </si>
  <si>
    <r>
      <rPr>
        <b/>
        <sz val="10"/>
        <rFont val="Times New Roman"/>
        <family val="1"/>
      </rPr>
      <t>TS. Nguyễn Tiến Minh</t>
    </r>
    <r>
      <rPr>
        <sz val="10"/>
        <rFont val="Times New Roman"/>
        <family val="1"/>
      </rPr>
      <t xml:space="preserve">
PGS.TS. Nguyễn Việt Khôi</t>
    </r>
  </si>
  <si>
    <t>PGS.TS. Nguyễn Xuân Thiên</t>
  </si>
  <si>
    <r>
      <rPr>
        <b/>
        <i/>
        <sz val="10"/>
        <rFont val="Times New Roman"/>
        <family val="1"/>
      </rPr>
      <t xml:space="preserve">PGS.TS. Nguyễn Xuân Thiên  
</t>
    </r>
    <r>
      <rPr>
        <i/>
        <sz val="10"/>
        <rFont val="Times New Roman"/>
        <family val="1"/>
      </rPr>
      <t>TS. Hoàng Bảo Thoa</t>
    </r>
  </si>
  <si>
    <t>TS Trần Thị Vân Anh, ThS Lê Thị Phương Thảo</t>
  </si>
  <si>
    <t>ĐHKT</t>
  </si>
  <si>
    <t>01258847676/0912807187</t>
  </si>
  <si>
    <t>anhdhqg@gmail.com/phuongthao185@gmail.com</t>
  </si>
  <si>
    <t xml:space="preserve">ThS Lê Thị Phương Thảo
 TS Trần Thị Vân Anh, </t>
  </si>
  <si>
    <t>0912807187/0904641686</t>
  </si>
  <si>
    <t>phuongthao185@gmail.com/vandtt@vnu.edu.vn</t>
  </si>
  <si>
    <t>phuongthao185@gmail.com/anhdhqg@gmail.com</t>
  </si>
  <si>
    <t>ThS. Nguyễn Quốc Việt</t>
  </si>
  <si>
    <t>‘0919471896/</t>
  </si>
  <si>
    <t>phuong.tolan@gmail.com/</t>
  </si>
  <si>
    <t>ThS. Nguyễn Tiến Thành</t>
  </si>
  <si>
    <t>‘0962896668/</t>
  </si>
  <si>
    <t>nguyenthinhung.1684@gmail.com/</t>
  </si>
  <si>
    <t>‘0906099960</t>
  </si>
  <si>
    <t>GS. Dick Beason</t>
  </si>
  <si>
    <t>ĐH Alberta, Canada</t>
  </si>
  <si>
    <t>0869732429</t>
  </si>
  <si>
    <t xml:space="preserve">rbeason@ualberta.ca </t>
  </si>
  <si>
    <t>‘01258847676</t>
  </si>
  <si>
    <t>anhdhqg@gmail.com</t>
  </si>
  <si>
    <t>TS. Nguyễn Thị Thanh Phương</t>
  </si>
  <si>
    <t>ĐH Thương Mại</t>
  </si>
  <si>
    <t>0979582123</t>
  </si>
  <si>
    <t>TS. Trịnh Thị Phan Lan</t>
  </si>
  <si>
    <t>‘0916622299</t>
  </si>
  <si>
    <t>lantp80@yahoo.com</t>
  </si>
  <si>
    <t>TS. Vũ Thị Loan</t>
  </si>
  <si>
    <t>‘0974943069</t>
  </si>
  <si>
    <t>loanvu.kttn@gmail.com</t>
  </si>
  <si>
    <t>TS. Đinh Thị Thanh Vân
ThS. Phùng Thị Thanh Hương</t>
  </si>
  <si>
    <t>‘0904641686</t>
  </si>
  <si>
    <t>PGS.TS Nguyễn Văn Hiệu, TS Trần thị Vân Anh.</t>
  </si>
  <si>
    <t>‘0936305681</t>
  </si>
  <si>
    <t>‘0935216886</t>
  </si>
  <si>
    <t>tienthanh_n@yahoo.com</t>
  </si>
  <si>
    <t>PGS.TS. Trần Thị Thanh Tú
ThS. Đào Phương Đông</t>
  </si>
  <si>
    <t>‘0904385858</t>
  </si>
  <si>
    <t>tuttt@vnu.edu.vn</t>
  </si>
  <si>
    <t>ThS Tô Lan Phương</t>
  </si>
  <si>
    <t>‘0919471896</t>
  </si>
  <si>
    <t>phuong.tolan@gmail.com</t>
  </si>
  <si>
    <t>TS. Nguyễn Thị Nhung</t>
  </si>
  <si>
    <t>‘0962896668</t>
  </si>
  <si>
    <t>TS. Nguyễn Thị Nhung
ThS. Đào Phương Đông</t>
  </si>
  <si>
    <t>TS. Vũ Thị Loan
ThS. Tô Lan Phương</t>
  </si>
  <si>
    <t>TS. Trịnh Thị Phan Lan
ThS. Đào Phương Đông</t>
  </si>
  <si>
    <t xml:space="preserve">TS. Nguyễn Phú Hà
ThS. Lê Thị Ngọc Phượng </t>
  </si>
  <si>
    <t>‘0903541976</t>
  </si>
  <si>
    <t>0974943069</t>
  </si>
  <si>
    <t>0962896668</t>
  </si>
  <si>
    <t>0912807187/‘01258847676</t>
  </si>
  <si>
    <t>01258847676/‘0912807187</t>
  </si>
  <si>
    <t>Viện QTKD
Khoa KTPT</t>
  </si>
  <si>
    <t xml:space="preserve">0968673019
</t>
  </si>
  <si>
    <t>vanluuhuu82@gmail.com</t>
  </si>
  <si>
    <t>minhngoc.edu@gmail.com</t>
  </si>
  <si>
    <t>ThS. Lê Thành Trung</t>
  </si>
  <si>
    <t>Công ty TNHH 3Nlink</t>
  </si>
  <si>
    <t>0964319911</t>
  </si>
  <si>
    <t>achini2710@gmail.com</t>
  </si>
  <si>
    <t xml:space="preserve">TS. Nguyễn Phi Nga </t>
  </si>
  <si>
    <t>Đại học QGHN</t>
  </si>
  <si>
    <t>090343047</t>
  </si>
  <si>
    <t>tranvietdung3108@gmail.com</t>
  </si>
  <si>
    <t>tuandhtm@gmail.com</t>
  </si>
  <si>
    <t>0972961050</t>
  </si>
  <si>
    <t>Viện QTKD
Viện QTKD</t>
  </si>
  <si>
    <t>0913087772
0913082325</t>
  </si>
  <si>
    <t>taita@vnu.edu.vn
huongdthvn@gmail.com</t>
  </si>
  <si>
    <t>0985797704</t>
  </si>
  <si>
    <t xml:space="preserve">0936516336
0968673019
</t>
  </si>
  <si>
    <t>ttmduc62@yahoo.com
vanluuhuu82@gmail.com</t>
  </si>
  <si>
    <t>PGS.TS. Dương Thị Liễu</t>
  </si>
  <si>
    <t>TS. Bùi Đại Dũng</t>
  </si>
  <si>
    <t>ThS. Lương Ngọc Hà</t>
  </si>
  <si>
    <t xml:space="preserve">Học viện KTQS
ĐHKT-ĐHQGHN
ĐHKT-ĐHQGHN </t>
  </si>
  <si>
    <r>
      <rPr>
        <b/>
        <sz val="10"/>
        <rFont val="Times New Roman"/>
        <family val="1"/>
      </rPr>
      <t>TS. Nguyễn Thế Kiên</t>
    </r>
    <r>
      <rPr>
        <sz val="10"/>
        <rFont val="Times New Roman"/>
        <family val="1"/>
      </rPr>
      <t xml:space="preserve">
ThS. Nguyễn Thị Phan Thu</t>
    </r>
  </si>
  <si>
    <t>ĐHKT-ĐHQGHN
ĐHKT-ĐHQGHN</t>
  </si>
  <si>
    <r>
      <rPr>
        <b/>
        <sz val="10"/>
        <rFont val="Times New Roman"/>
        <family val="1"/>
      </rPr>
      <t>TS. Nguyễn Thế Kiên</t>
    </r>
    <r>
      <rPr>
        <sz val="10"/>
        <rFont val="Times New Roman"/>
        <family val="1"/>
      </rPr>
      <t xml:space="preserve">
ThS. Nguyễn Thanh Hằng ThS. Nguyễn Thị Phan Thu</t>
    </r>
  </si>
  <si>
    <t xml:space="preserve">ĐHKT-ĐHQGHN
ĐHKT-ĐHQGHN
ĐHKT-ĐHQGHN </t>
  </si>
  <si>
    <t xml:space="preserve">Trường ĐH Thương Mại
ĐHKT-ĐHQGHN
ĐHKT-ĐHQGHN </t>
  </si>
  <si>
    <t>TS. Nguyễn Xuân Đông</t>
  </si>
  <si>
    <t>0912876516</t>
  </si>
  <si>
    <t xml:space="preserve">TS. Tạ Đức Khánh </t>
  </si>
  <si>
    <t xml:space="preserve">0913000931 </t>
  </si>
  <si>
    <t>TS. Hoàng Khắc Lịch</t>
  </si>
  <si>
    <t>0978135777</t>
  </si>
  <si>
    <t>TS. Phạm Quang Vinh</t>
  </si>
  <si>
    <t>0913398448</t>
  </si>
  <si>
    <r>
      <rPr>
        <b/>
        <sz val="10"/>
        <color indexed="8"/>
        <rFont val="Times New Roman"/>
        <family val="1"/>
      </rPr>
      <t>TS. Đào Thị Thu Trang</t>
    </r>
    <r>
      <rPr>
        <sz val="10"/>
        <color indexed="8"/>
        <rFont val="Times New Roman"/>
        <family val="1"/>
      </rPr>
      <t xml:space="preserve">
</t>
    </r>
  </si>
  <si>
    <t xml:space="preserve">Khoa Kinh tế phát triển, Trường ĐHKT </t>
  </si>
  <si>
    <t xml:space="preserve">0983798002 </t>
  </si>
  <si>
    <t>0983798002</t>
  </si>
  <si>
    <t>PGS.TS Nguyễn Đức Thành</t>
  </si>
  <si>
    <t>0982298105</t>
  </si>
  <si>
    <t xml:space="preserve">TS. Nguyễn Viết Hãnh </t>
  </si>
  <si>
    <t xml:space="preserve">Trường cán bộ Kiểm toán Nhà nước </t>
  </si>
  <si>
    <t xml:space="preserve">01658131480 </t>
  </si>
  <si>
    <t>TS. Tạ Thị Lê Yên</t>
  </si>
  <si>
    <t xml:space="preserve">Học viện Ngân hàng </t>
  </si>
  <si>
    <t>0912051205</t>
  </si>
  <si>
    <t>ThS. Trịnh Thị Thu Hằng</t>
  </si>
  <si>
    <t>0901282828</t>
  </si>
  <si>
    <t xml:space="preserve">PGS.TS. Vũ Đức Thanh </t>
  </si>
  <si>
    <t xml:space="preserve">0913588288 </t>
  </si>
  <si>
    <t xml:space="preserve">PGS.TS. Phí Mạnh Hồng </t>
  </si>
  <si>
    <t xml:space="preserve">0913203467  </t>
  </si>
  <si>
    <r>
      <rPr>
        <b/>
        <sz val="10"/>
        <rFont val="Times New Roman"/>
        <family val="1"/>
      </rPr>
      <t>TS. Phạm Quỳnh Anh</t>
    </r>
    <r>
      <rPr>
        <sz val="16"/>
        <rFont val="Times New Roman"/>
        <family val="1"/>
      </rPr>
      <t/>
    </r>
  </si>
  <si>
    <t>0985741556</t>
  </si>
  <si>
    <t>TS. Đào Thị Bích Thủy</t>
  </si>
  <si>
    <t>0912583355</t>
  </si>
  <si>
    <t>PGS. TS. Phan Thế Công</t>
  </si>
  <si>
    <t>0966653999</t>
  </si>
  <si>
    <r>
      <t>ThS. Nguyễn Thị Phan Thu</t>
    </r>
    <r>
      <rPr>
        <sz val="10"/>
        <rFont val="Times New Roman"/>
        <family val="1"/>
      </rPr>
      <t xml:space="preserve">
TS. Lưu Quốc Đạt</t>
    </r>
  </si>
  <si>
    <t>TS. Nguyễn Văn Hưởng</t>
  </si>
  <si>
    <t>PGS.TS. Nguyễn An Thịnh</t>
  </si>
  <si>
    <t>TS. Nguyễn Đình Tiến
ThS. Nguyễn Thị Vĩnh Hà</t>
  </si>
  <si>
    <t>Trường ĐH Kinh tế
Trường ĐH Kinh tế</t>
  </si>
  <si>
    <t>0367.441.701</t>
  </si>
  <si>
    <t>PGS.TS Trần Đức Hiệp</t>
  </si>
  <si>
    <t>PGS.TS Đinh Văn Thông</t>
  </si>
  <si>
    <t>PGS.TS Phạm Văn Dũng</t>
  </si>
  <si>
    <t>PGS.TS Phạm Thị Hồng Điệp</t>
  </si>
  <si>
    <t>0914133330</t>
  </si>
  <si>
    <t>dieppth@vnu.edu.vn</t>
  </si>
  <si>
    <t>Hủy đã mở ở HK 1 2018-2019</t>
  </si>
  <si>
    <t>TS. Đỗ Anh Đức
PGS.TS. Phạm Thị Hồng Điệp</t>
  </si>
  <si>
    <t>liennth@vnu.edu.vn
chidoquynh@yahoo.com</t>
  </si>
  <si>
    <t>ThS. Đỗ Quỳnh Chi
ThS. Nguyễn Hoàng Thái</t>
  </si>
  <si>
    <t>0989881258
0901125777</t>
  </si>
  <si>
    <t>chidoquynh@yahoo.com
nht0308@gmail.com</t>
  </si>
  <si>
    <t>TS. Trần Thế Nữ
TS. Nguyễn Thị Phương Dung</t>
  </si>
  <si>
    <t>0932010680
0902171016</t>
  </si>
  <si>
    <t xml:space="preserve">nutt@vnu.edu.vn
'phuongdung2311@gmail.com </t>
  </si>
  <si>
    <t>ThS. Nguyễn Hoàng Thái
ThS. NCS. Nguyễn Thị Hải Hà</t>
  </si>
  <si>
    <t>TS. Đỗ Kiều Oanh
TS. Trần Thế Nữ</t>
  </si>
  <si>
    <t>0987884485
0932010680</t>
  </si>
  <si>
    <t>kieuoanh@gmail.com
nutt@vnu.edu.vn</t>
  </si>
  <si>
    <t>TS. Nguyễn Thị Hồng Thúy
TS. Phạm Ngọc Quang</t>
  </si>
  <si>
    <t>0923546196
'0945259150</t>
  </si>
  <si>
    <t>nhthuykt@gmail.com
quangngocpham@rocketmail.com</t>
  </si>
  <si>
    <t>ThS. NCS. Khiếu Hữu Bình
ThS. NCS. Đỗ Quỳnh Chi</t>
  </si>
  <si>
    <t>0936362336
0989881258</t>
  </si>
  <si>
    <t>khieu1001@gmail.com
chi.dq@vnservices.vn</t>
  </si>
  <si>
    <t>0986140989
0989881258</t>
  </si>
  <si>
    <t>haintt79@gmail.com
chi.dq@vnservices.vn</t>
  </si>
  <si>
    <t xml:space="preserve">ThS. Nguyễn Hoàng Thái
TS. Nguyễn Thị Thanh Hải </t>
  </si>
  <si>
    <t>0901125777
0986140989</t>
  </si>
  <si>
    <t>nht0308@gmail.com
haintt79@gmail.com</t>
  </si>
  <si>
    <t>TS. Nguyễn Thị Hồng Thúy
TS. Nguyễn Thị Thanh Hải</t>
  </si>
  <si>
    <t>0923546196
0986140989</t>
  </si>
  <si>
    <t>nhthuykt@gmail.com
haintt79@gmail.com</t>
  </si>
  <si>
    <t>TS. Nguyễn Thị Hương Liên
ThS. Nguyễn Thị Hải Hà</t>
  </si>
  <si>
    <t>0988797510
0983661749</t>
  </si>
  <si>
    <t>liennth@vnu.edu.vn
haphong7980@yahoo.com</t>
  </si>
  <si>
    <t>TS. Nguyễn Thị Thanh Hải
ThS. NCS. Đỗ Quỳnh Chi</t>
  </si>
  <si>
    <t>(Lịch áp dụng từ ngày 21/01/2019-23/06/2019; Lịch nghỉ tết dự kiến từ ngày 28/01/2019-17/02/2019; Nghỉ giỗ tổ Hùng Vương dự kiến ngày 15/04/2019; Nghỉ lễ  ngày 30/04-01/05/2019)</t>
  </si>
  <si>
    <t>Kế toán CLC TT23 1</t>
  </si>
  <si>
    <t>Kế toán CLC TT23 2</t>
  </si>
  <si>
    <t>Kế toán CLC TT23 3</t>
  </si>
  <si>
    <t>KTQT-CLC TT23 1</t>
  </si>
  <si>
    <t>KTQT-CLC TT23 2</t>
  </si>
  <si>
    <t>KTQT-CLC TT23 3</t>
  </si>
  <si>
    <t>KTQT-CLC TT23 4</t>
  </si>
  <si>
    <t>KTQT-CLC TT23 5</t>
  </si>
  <si>
    <t>KTQT-CLC TT23 6</t>
  </si>
  <si>
    <t>QTKD-CLC TT23 1</t>
  </si>
  <si>
    <t>QTKD-CLC TT23 2</t>
  </si>
  <si>
    <t>QTKD-CLC TT23 3</t>
  </si>
  <si>
    <t>QTKD-CLC TT23 4</t>
  </si>
  <si>
    <t>TCNH-CLC TT23 1</t>
  </si>
  <si>
    <t>TCNH-CLC TT23 2</t>
  </si>
  <si>
    <t>TCNH-CLC TT23 3</t>
  </si>
  <si>
    <t>Kinh tế phát triển 1</t>
  </si>
  <si>
    <t>Kinh tế phát triển 2</t>
  </si>
  <si>
    <t>DỰ KIẾN THỜI KHÓA BIỂU HỆ ĐẠI HỌC CHÍNH QUY HỌC KỲ II NĂM HỌC 2018-2019</t>
  </si>
  <si>
    <r>
      <rPr>
        <b/>
        <i/>
        <sz val="10"/>
        <rFont val="Times New Roman"/>
        <family val="1"/>
      </rPr>
      <t xml:space="preserve">TS. Phạm Thu Phương
</t>
    </r>
    <r>
      <rPr>
        <i/>
        <sz val="10"/>
        <rFont val="Times New Roman"/>
        <family val="1"/>
      </rPr>
      <t>PGS.TS Nguyễn Thị Kim Anh</t>
    </r>
  </si>
  <si>
    <t>TS Trần Thị Vân Anh
ThS Lê Thị Phương Thảo</t>
  </si>
  <si>
    <t>TS. Lưu Hữu Văn
TS. Lưu Quốc Đạt</t>
  </si>
  <si>
    <t xml:space="preserve">TS. Nguyễn Phi Nga
TS. Nguyễn Thu Hà      </t>
  </si>
  <si>
    <t>ThS. Trần Việt Dũng
TS. Nguyễn Phi Nga</t>
  </si>
  <si>
    <t>TS. Lưu Thị Minh Ngọc
ThS. Trần Văn Tuệ</t>
  </si>
  <si>
    <t>PGS. TS. Trần Anh Tài
TS. Đặng Thị Hương</t>
  </si>
  <si>
    <t>TS. Trương Minh Đức
TS. Lưu Hữu Văn</t>
  </si>
  <si>
    <r>
      <rPr>
        <b/>
        <sz val="10"/>
        <rFont val="Times New Roman"/>
        <family val="1"/>
      </rPr>
      <t>TS. Phạm Văn Khánh</t>
    </r>
    <r>
      <rPr>
        <sz val="10"/>
        <rFont val="Times New Roman"/>
        <family val="1"/>
      </rPr>
      <t xml:space="preserve">
ThS. Nguyễn Thị Phan Thu 
TS. Nguyễn Thế Kiên</t>
    </r>
  </si>
  <si>
    <r>
      <rPr>
        <b/>
        <sz val="10"/>
        <rFont val="Times New Roman"/>
        <family val="1"/>
      </rPr>
      <t>TS. Nguyễn Thế Kiên</t>
    </r>
    <r>
      <rPr>
        <sz val="10"/>
        <rFont val="Times New Roman"/>
        <family val="1"/>
      </rPr>
      <t xml:space="preserve">
ThS. Nguyễn Thanh Hằng 
ThS. Nguyễn Thị Phan Thu</t>
    </r>
  </si>
  <si>
    <r>
      <rPr>
        <b/>
        <sz val="10"/>
        <rFont val="Times New Roman"/>
        <family val="1"/>
      </rPr>
      <t>TS. Phạm Văn Khánh</t>
    </r>
    <r>
      <rPr>
        <sz val="10"/>
        <rFont val="Times New Roman"/>
        <family val="1"/>
      </rPr>
      <t xml:space="preserve">
ThS. Nguyễn Thanh Hằng 
ThS. Nguyễn Thị Phan Thu</t>
    </r>
  </si>
  <si>
    <r>
      <rPr>
        <b/>
        <sz val="10"/>
        <rFont val="Times New Roman"/>
        <family val="1"/>
      </rPr>
      <t>ThS. Nguyễn Thanh Hằng</t>
    </r>
    <r>
      <rPr>
        <sz val="10"/>
        <rFont val="Times New Roman"/>
        <family val="1"/>
      </rPr>
      <t xml:space="preserve">
ThS. Nguyễn Thị Phan Thu 
TS. Nguyễn Thế Kiên</t>
    </r>
  </si>
  <si>
    <r>
      <rPr>
        <b/>
        <sz val="10"/>
        <rFont val="Times New Roman"/>
        <family val="1"/>
      </rPr>
      <t>ThS. Nguyễn Thanh Hằng</t>
    </r>
    <r>
      <rPr>
        <sz val="10"/>
        <rFont val="Times New Roman"/>
        <family val="1"/>
      </rPr>
      <t xml:space="preserve">
ThS. Nguyễn Thị Phan Thu</t>
    </r>
  </si>
  <si>
    <r>
      <rPr>
        <b/>
        <sz val="10"/>
        <rFont val="Times New Roman"/>
        <family val="1"/>
      </rPr>
      <t>ThS. Hoàng Thị Thu Hà</t>
    </r>
    <r>
      <rPr>
        <sz val="10"/>
        <rFont val="Times New Roman"/>
        <family val="1"/>
      </rPr>
      <t xml:space="preserve">
ThS. Nguyễn Thanh Hằng 
ThS. Nguyễn Thị Phan Thu</t>
    </r>
  </si>
  <si>
    <r>
      <rPr>
        <b/>
        <sz val="10"/>
        <rFont val="Times New Roman"/>
        <family val="1"/>
      </rPr>
      <t xml:space="preserve">ThS. Nguyễn Thị Minh Phương
</t>
    </r>
    <r>
      <rPr>
        <sz val="10"/>
        <rFont val="Times New Roman"/>
        <family val="1"/>
      </rPr>
      <t xml:space="preserve">TS.Hoàng Thị Bảo Thoa </t>
    </r>
  </si>
  <si>
    <t>FIB2003 3</t>
  </si>
  <si>
    <t>FIB2003 4</t>
  </si>
  <si>
    <t>Giao dịch thương mại quốc tế ***</t>
  </si>
  <si>
    <t>INE3107 *** 1</t>
  </si>
  <si>
    <t>INE3107 *** 2</t>
  </si>
  <si>
    <t>INE3107 ***</t>
  </si>
  <si>
    <t>FIB3009 1</t>
  </si>
  <si>
    <t>FIB3009 2</t>
  </si>
  <si>
    <t>INE2028-E * 2</t>
  </si>
  <si>
    <t>INE2028-E *</t>
  </si>
  <si>
    <t>INE2020-E ***</t>
  </si>
  <si>
    <t>INE2020-E *** 1</t>
  </si>
  <si>
    <t>INE2020-E *** 2</t>
  </si>
  <si>
    <t>BSA2001-E *</t>
  </si>
  <si>
    <t>BSA2006-E *</t>
  </si>
  <si>
    <t>INE3223-E * 1</t>
  </si>
  <si>
    <t>INE3223-E *</t>
  </si>
  <si>
    <t>INE3223-E * 2</t>
  </si>
  <si>
    <t>103CSS</t>
  </si>
  <si>
    <t>101CSS</t>
  </si>
  <si>
    <t>201CSS</t>
  </si>
  <si>
    <t>102CSS</t>
  </si>
  <si>
    <t>Khu GDTC - ÐH</t>
  </si>
  <si>
    <t>PGS.TS. Nguyễn Xuân Thiên  
TS. Hoàng Bảo Thoa</t>
  </si>
  <si>
    <t>PGS.TS. Nguyễn Thị Kim Anh 
TS. Phạm Thu Phương</t>
  </si>
  <si>
    <t>TS. Phạm Thu Phương
PGS.TS Nguyễn Thị Kim Anh</t>
  </si>
  <si>
    <t>TS. Phạm Thu Phương     
PGS.TS Nguyễn Thị Kim Anh</t>
  </si>
  <si>
    <t>ThS. Nguyễn Thị Thanh Mai
ThS. Nguyễn Thị Phương Linh</t>
  </si>
  <si>
    <t>PGS.TS. Nguyễn Việt Khôi
ThS. Nguyễn Thị Phương Linh</t>
  </si>
  <si>
    <t>TS. Phạm Văn Khánh
ThS. Nguyễn Thị Phan Thu 
TS. Nguyễn Thế Kiên</t>
  </si>
  <si>
    <t>TS. Nguyễn Thế Kiên
ThS. Nguyễn Thanh Hằng 
ThS. Nguyễn Thị Phan Thu</t>
  </si>
  <si>
    <t>TS. Phạm Văn Khánh
ThS. Nguyễn Thanh Hằng 
ThS. Nguyễn Thị Phan Thu</t>
  </si>
  <si>
    <t>ThS. Nguyễn Thanh Hằng
ThS. Nguyễn Thị Phan Thu 
TS. Nguyễn Thế Kiên</t>
  </si>
  <si>
    <t>ThS. Hoàng Thị Thu Hà
ThS. Nguyễn Thanh Hằng 
ThS. Nguyễn Thị Phan Thu</t>
  </si>
  <si>
    <t>TS. Nguyễn Thế Kiên
ThS. Nguyễn Thanh Hằng ThS. Nguyễn Thị Phan Thu</t>
  </si>
  <si>
    <t>TS. Vũ Thanh Hương
ThS. Nguyễn Thị Minh Phương
PGS.TS. Nguyễn Thị Kim Anh</t>
  </si>
  <si>
    <t xml:space="preserve">ThS. Nguyễn Thị Minh Phương
TS.Hoàng Thị Bảo Thoa </t>
  </si>
  <si>
    <t xml:space="preserve">TS. Đào Thị Thu Trang
</t>
  </si>
  <si>
    <t>TS. Phạm Quỳnh Anh</t>
  </si>
  <si>
    <t>TS. Nguyễn Tiến Minh
ThS Nguyễn Thị Phương Linh</t>
  </si>
  <si>
    <t>ThS. Nguyễn Thị Phan Thu
TS. Lưu Quốc Đạt</t>
  </si>
  <si>
    <t>TS. Đặng Quý Dương
ThS. Nguyễn Thị Thanh Mai</t>
  </si>
  <si>
    <t>TS. Trần Việt Dung
TS.Nguyễn Thị Vũ Hà</t>
  </si>
  <si>
    <t>TS. Nguyễn Thị Vũ Hà
TS. Nguyễn Cẩm Nhung
PGS.TS. Phạm Xuân Hoan</t>
  </si>
  <si>
    <t>TS. Nguyễn Tiến Dũng
TS. Nguyễn Thị Vũ Hà</t>
  </si>
  <si>
    <t>TS. Nguyễn Tiến Dũng
TS. Trần Việt Dung
PGS.TS. Phạm Xuân Hoan</t>
  </si>
  <si>
    <t>TS. Nguyễn Cẩm Nhung
TS. Trần Việt Dung
TS. Nguyễn Thị Vũ Hà</t>
  </si>
  <si>
    <t>TS. Trần Việt Dung
PGS.TS. Hà Văn Hội</t>
  </si>
  <si>
    <t>GV1</t>
  </si>
  <si>
    <t>GV2</t>
  </si>
  <si>
    <t>TS. Lưu Hữu Văn</t>
  </si>
  <si>
    <t>TS. Lưu Quốc Đạt</t>
  </si>
  <si>
    <t>TS Trần Thị Vân Anh</t>
  </si>
  <si>
    <t>ThS Lê Thị Phương Thảo</t>
  </si>
  <si>
    <t xml:space="preserve">TCNH </t>
  </si>
  <si>
    <t>KTQT-</t>
  </si>
  <si>
    <t xml:space="preserve">KTQT </t>
  </si>
  <si>
    <t>Ca 1</t>
  </si>
  <si>
    <t>7h00</t>
  </si>
  <si>
    <t>7h50</t>
  </si>
  <si>
    <t>Ca 2</t>
  </si>
  <si>
    <t>8h00</t>
  </si>
  <si>
    <t>8h50</t>
  </si>
  <si>
    <t>Ca 3</t>
  </si>
  <si>
    <t>9h00</t>
  </si>
  <si>
    <t>9h50</t>
  </si>
  <si>
    <t>Ca 4</t>
  </si>
  <si>
    <t>10h00</t>
  </si>
  <si>
    <t>10h50</t>
  </si>
  <si>
    <t>Ca 5</t>
  </si>
  <si>
    <t>11h00</t>
  </si>
  <si>
    <t>11h50</t>
  </si>
  <si>
    <t>Ca 6</t>
  </si>
  <si>
    <t>12h00</t>
  </si>
  <si>
    <t>12h50</t>
  </si>
  <si>
    <t>Ca 7</t>
  </si>
  <si>
    <t>13h00</t>
  </si>
  <si>
    <t>13h50</t>
  </si>
  <si>
    <t>Ca 8</t>
  </si>
  <si>
    <t>14h00</t>
  </si>
  <si>
    <t>14h50</t>
  </si>
  <si>
    <t>Ca 9</t>
  </si>
  <si>
    <t>15h00</t>
  </si>
  <si>
    <t>15h50</t>
  </si>
  <si>
    <t>Ca 10</t>
  </si>
  <si>
    <t>16h00</t>
  </si>
  <si>
    <t>16h50</t>
  </si>
  <si>
    <t>Ca 11</t>
  </si>
  <si>
    <t>17h00</t>
  </si>
  <si>
    <t>17h50</t>
  </si>
  <si>
    <t>Ca 12</t>
  </si>
  <si>
    <t>18h00</t>
  </si>
  <si>
    <t>18h50</t>
  </si>
  <si>
    <t>Học phần bộ phận </t>
  </si>
  <si>
    <t>Nhóm</t>
  </si>
  <si>
    <t>Số SV</t>
  </si>
  <si>
    <t>Phòng </t>
  </si>
  <si>
    <t>ST</t>
  </si>
  <si>
    <t>Giảng viên 1</t>
  </si>
  <si>
    <t>Giảng viên 2</t>
  </si>
  <si>
    <t>Giảng viên 3</t>
  </si>
  <si>
    <t> Đường lối cách mạng của Đảng Cộng sản Việt Nam</t>
  </si>
  <si>
    <t>CL</t>
  </si>
  <si>
    <t> 706VU</t>
  </si>
  <si>
    <t> Các mô hình ra quyết định</t>
  </si>
  <si>
    <t> 406E4</t>
  </si>
  <si>
    <t> Lưu Hữu Văn</t>
  </si>
  <si>
    <t> Lưu Quốc Đạt</t>
  </si>
  <si>
    <t> Các thị trường và định chế tài chính</t>
  </si>
  <si>
    <t> 201CSS</t>
  </si>
  <si>
    <t> Lê Thị Phương Thảo</t>
  </si>
  <si>
    <t> Trần Thị Vân Anh</t>
  </si>
  <si>
    <t> Công ty xuyên quốc gia</t>
  </si>
  <si>
    <t> 508E4</t>
  </si>
  <si>
    <t> Phạm Thu Phương</t>
  </si>
  <si>
    <t> Nguyễn Thị Kim Anh</t>
  </si>
  <si>
    <t> Kế toán quản trị</t>
  </si>
  <si>
    <t> Trần Thế Nữ</t>
  </si>
  <si>
    <t> Nguyễn Thị Phương Dung</t>
  </si>
  <si>
    <t> Kế toán tài chính</t>
  </si>
  <si>
    <t> 705VU</t>
  </si>
  <si>
    <t> Nguyễn Hoàng Thái</t>
  </si>
  <si>
    <t> Nguyễn Thị Hải Hà</t>
  </si>
  <si>
    <t> Kế toán tài chính 2</t>
  </si>
  <si>
    <t> 101CSS</t>
  </si>
  <si>
    <t> Đỗ Kiều Oanh</t>
  </si>
  <si>
    <t> Kế toán tài chính 3</t>
  </si>
  <si>
    <t> Kinh tế học tiền tệ - ngân hàng</t>
  </si>
  <si>
    <t> Lê Thị Ngọc Phượng</t>
  </si>
  <si>
    <t> Kinh tế lượng</t>
  </si>
  <si>
    <t> 511E4</t>
  </si>
  <si>
    <t> Phạm Văn Khánh</t>
  </si>
  <si>
    <t> Nguyễn Thanh Hằng</t>
  </si>
  <si>
    <t> Nguyễn Thị Phan Thu</t>
  </si>
  <si>
    <t> 707VU</t>
  </si>
  <si>
    <t> Nguyễn Thế Kiên</t>
  </si>
  <si>
    <t> Kinh tế phát triển 2</t>
  </si>
  <si>
    <t> Nguyễn Xuân Đông</t>
  </si>
  <si>
    <t> Kinh tế quốc tế ***</t>
  </si>
  <si>
    <t> Vũ Thanh Hương</t>
  </si>
  <si>
    <t> Nguyễn Thị Minh Phương</t>
  </si>
  <si>
    <t> Kinh tế vĩ mô 2</t>
  </si>
  <si>
    <t> Đào Thị Bích Thủy</t>
  </si>
  <si>
    <t> 510E4</t>
  </si>
  <si>
    <t> Logistic</t>
  </si>
  <si>
    <t> Nguyễn Tiến Minh</t>
  </si>
  <si>
    <t> Nguyễn Thị Phương Linh</t>
  </si>
  <si>
    <t> Ngân hàng quốc tế</t>
  </si>
  <si>
    <t> 810VU</t>
  </si>
  <si>
    <t> Quản trị chiến lược*</t>
  </si>
  <si>
    <t> Nhâm Phong Tuân</t>
  </si>
  <si>
    <t> Quản trị chuỗi cung ứng</t>
  </si>
  <si>
    <t> Đặng Quý Dương</t>
  </si>
  <si>
    <t> Quản trị học</t>
  </si>
  <si>
    <t> 703VU</t>
  </si>
  <si>
    <t> Trần Anh Tài</t>
  </si>
  <si>
    <t> 704VU</t>
  </si>
  <si>
    <t> Đặng Thị Hương</t>
  </si>
  <si>
    <t> Quản trị sáng tạo và sự thay đổi ***</t>
  </si>
  <si>
    <t> Tài chính doanh nghiệp 2</t>
  </si>
  <si>
    <t> Nguyễn Thị Nhung</t>
  </si>
  <si>
    <t> Đào Phương Đông</t>
  </si>
  <si>
    <t> Vũ Thị Loan</t>
  </si>
  <si>
    <t> Tô Lan Phương</t>
  </si>
  <si>
    <t> Tài chính doanh nghiệp 2*</t>
  </si>
  <si>
    <t> 808VU</t>
  </si>
  <si>
    <t> Dick Beason</t>
  </si>
  <si>
    <t> Tài chính quốc tế *</t>
  </si>
  <si>
    <t> Nguyễn Cẩm Nhung</t>
  </si>
  <si>
    <t> Trần Việt Dung</t>
  </si>
  <si>
    <t> Nguyễn Thị Vũ Hà</t>
  </si>
  <si>
    <t> Taekwondo</t>
  </si>
  <si>
    <t> Khu GDTC - ĐHNN</t>
  </si>
  <si>
    <t> Thể dục Aerobic</t>
  </si>
  <si>
    <t> Thanh toán quốc tế</t>
  </si>
  <si>
    <t> 102CSS</t>
  </si>
  <si>
    <t> Hà Văn Hội</t>
  </si>
  <si>
    <t> Thẩm định tài chính dự án</t>
  </si>
  <si>
    <t> Trịnh Thị Phan Lan</t>
  </si>
  <si>
    <t> Tiếng Anh cơ sở 4 ***</t>
  </si>
  <si>
    <t> 805VU</t>
  </si>
  <si>
    <t> Tin học cơ sở</t>
  </si>
  <si>
    <t> 807VU</t>
  </si>
  <si>
    <t> Trách nhiệm xã hội của doanh nghiệp</t>
  </si>
  <si>
    <t> 806VU</t>
  </si>
  <si>
    <t> Dương Thị Liễu</t>
  </si>
  <si>
    <t> Xác suất thống kê</t>
  </si>
  <si>
    <t>Lớp HP</t>
  </si>
  <si>
    <t>Khu GDTC - ĐHNN</t>
  </si>
  <si>
    <t>ThS. Lương Thị Ngọc Hà</t>
  </si>
  <si>
    <t>TS. Tạ Đức Khánh</t>
  </si>
  <si>
    <t>PGS.TS. Vũ Đức Thanh</t>
  </si>
  <si>
    <t>PGS.TS. Phí Mạnh Hồng</t>
  </si>
  <si>
    <t>TS. Bùi Đại Dũng
ThS. Nguyễn Thị Vĩnh Hà</t>
  </si>
  <si>
    <t>TS. Vũ Văn Hưởng</t>
  </si>
  <si>
    <t>PGS.TS. Nguyễn An Thịnh
TS. Nguyễn Đình Tiến</t>
  </si>
  <si>
    <t>TS. Nguyễn Đình Tiến
PGS.TS. Nguyễn An Thịnh</t>
  </si>
  <si>
    <t>TS. Hoàng Thị Hồng Nga</t>
  </si>
  <si>
    <t>0983856051</t>
  </si>
  <si>
    <t>hoanghongnga84@gmail.com</t>
  </si>
  <si>
    <t>TS. Đỗ Hoàng Ánh</t>
  </si>
  <si>
    <t>01688360789</t>
  </si>
  <si>
    <t>dodanghoanganh@gmail.com</t>
  </si>
  <si>
    <t>TS Nguyễn Thị Anh</t>
  </si>
  <si>
    <t>0906167274</t>
  </si>
  <si>
    <t>anh.nguyen.sphp@gmail.com</t>
  </si>
  <si>
    <t>Ths Nguyễn Thị Giang</t>
  </si>
  <si>
    <t>0915564043</t>
  </si>
  <si>
    <t>hagiangvietthai@gmail.com</t>
  </si>
  <si>
    <t>Ths. Nguyễn Nhật Linh</t>
  </si>
  <si>
    <t>Ths. Nguyễn Thị Kim Thanh</t>
  </si>
  <si>
    <t>PGS.TS Phạm Công Nhất</t>
  </si>
  <si>
    <t>TS. Vũ Thị Hằng</t>
  </si>
  <si>
    <t>0973235080</t>
  </si>
  <si>
    <t>vuhangtr45a@gmail.com</t>
  </si>
  <si>
    <t>TS.GVCC Dương Văn Duyên</t>
  </si>
  <si>
    <t>0912378915</t>
  </si>
  <si>
    <t>duongvanduyen50@gmail.com</t>
  </si>
  <si>
    <t>Ths. Phan Thị Hoàng Mai</t>
  </si>
  <si>
    <t>0983314823</t>
  </si>
  <si>
    <t>phanhoangmai83@gmail.com</t>
  </si>
  <si>
    <t>TS. Phạm Quỳnh Chinh</t>
  </si>
  <si>
    <t>0988903477</t>
  </si>
  <si>
    <t>phamquynhchi@gmail.com</t>
  </si>
  <si>
    <t>TS. Nguyễn Ngọc Diệp</t>
  </si>
  <si>
    <t>0936350797</t>
  </si>
  <si>
    <t>nguyenngocdiepvnu@gmail.com</t>
  </si>
  <si>
    <t>Hủy do tiên quyết</t>
  </si>
  <si>
    <t>INE3066 1</t>
  </si>
  <si>
    <t>INE3066 2</t>
  </si>
  <si>
    <t>INE3066 3</t>
  </si>
  <si>
    <t>TS. Nguyễn Thị Vũ Hà
TS. Trần Việt Dung</t>
  </si>
  <si>
    <t>0904223229
'0913028525</t>
  </si>
  <si>
    <t> 7-9</t>
  </si>
  <si>
    <t> 10-12</t>
  </si>
  <si>
    <t> 1-3</t>
  </si>
  <si>
    <t> 4-6</t>
  </si>
  <si>
    <t> 1-2</t>
  </si>
  <si>
    <t> 3-4</t>
  </si>
  <si>
    <t> 7-8</t>
  </si>
  <si>
    <t> 9-10</t>
  </si>
  <si>
    <t> 9-12</t>
  </si>
  <si>
    <t> 7-10</t>
  </si>
  <si>
    <t> 1-4</t>
  </si>
  <si>
    <t> 4-5</t>
  </si>
  <si>
    <t> 5-6</t>
  </si>
  <si>
    <t> 11-12</t>
  </si>
  <si>
    <t> 10-11</t>
  </si>
  <si>
    <t> 1-5</t>
  </si>
  <si>
    <t> 7-11</t>
  </si>
  <si>
    <r>
      <t>TS. Phạm Quỳnh Anh</t>
    </r>
    <r>
      <rPr>
        <sz val="16"/>
        <rFont val="Times New Roman"/>
        <family val="1"/>
      </rPr>
      <t/>
    </r>
  </si>
  <si>
    <t>TS. Đào Thị Thu Trang</t>
  </si>
  <si>
    <t>TS. Lưu Thị Minh Ngọc
TS. Đỗ Vũ Phương Anh</t>
  </si>
  <si>
    <t>TS. Lưu Thị Minh Ngọc
TS. Đặng Thị Hương</t>
  </si>
  <si>
    <t>GS. Dick Beason
TS. Nguyễn Thị Nhung</t>
  </si>
  <si>
    <t>ĐH Alberta, Canada
ĐHKT</t>
  </si>
  <si>
    <t>0869732429
0962896668</t>
  </si>
  <si>
    <t xml:space="preserve">rbeason@ualberta.ca
nguyenthinhung.1684@gmail.com </t>
  </si>
  <si>
    <t>102CSSSáng3</t>
  </si>
  <si>
    <t>TS.Nguyễn Quốc Việt (KTPT)</t>
  </si>
  <si>
    <t>102CSSSáng6</t>
  </si>
  <si>
    <t>TS.Tạ Đức Khánh</t>
  </si>
  <si>
    <t>TS.Tạ Thị Lệ Yên</t>
  </si>
  <si>
    <t>705VUSáng4,5</t>
  </si>
  <si>
    <t>706VUSáng4,5</t>
  </si>
  <si>
    <t>702VUSáng5,6</t>
  </si>
  <si>
    <t>706VUChiều4,5</t>
  </si>
  <si>
    <t>702VUChiều5,6</t>
  </si>
  <si>
    <t>705VUChiều4,5</t>
  </si>
  <si>
    <t>Danh sách gồm 295 lớp học phần./.</t>
  </si>
  <si>
    <t>55</t>
  </si>
  <si>
    <t>ThS Lê Thị Phương Thảo
 TS Trần Thị Vân Anh</t>
  </si>
  <si>
    <t xml:space="preserve">ThS Khương Hà Linh </t>
  </si>
  <si>
    <t>ThS Vũ Thị Huyền Trang</t>
  </si>
  <si>
    <t>ThS Nguyễn Thị Huyền Trang 88</t>
  </si>
  <si>
    <t xml:space="preserve">ThS Lê Thu Huyền </t>
  </si>
  <si>
    <t xml:space="preserve">ThS Phí Thị Thu Lan </t>
  </si>
  <si>
    <t>Th.S.Nguyễn Cẩm Nhung</t>
  </si>
  <si>
    <t xml:space="preserve">ThS Hoàng Nguyễn Thu Trang </t>
  </si>
  <si>
    <t>ThS Cao Thị Hải</t>
  </si>
  <si>
    <t xml:space="preserve">Th.S.Chu Phương Vân+ Phạm Thu Hà </t>
  </si>
  <si>
    <t xml:space="preserve">ThS Nguyễn Kiều Oanh </t>
  </si>
  <si>
    <t>khuonghalinh@gmail.com</t>
  </si>
  <si>
    <t>0382835029</t>
  </si>
  <si>
    <t>trangvu68@gmail.com</t>
  </si>
  <si>
    <t>huyen.le.thu@gmail.com</t>
  </si>
  <si>
    <t>phithulan@yahoo.com</t>
  </si>
  <si>
    <t>`0985526828</t>
  </si>
  <si>
    <t>thuha205@gmail.com</t>
  </si>
  <si>
    <t>nguyenkieuoanh2511@yahoo.com</t>
  </si>
  <si>
    <t>Ths Nghiêm Thị Dịu</t>
  </si>
  <si>
    <t>Th.S. Nguyễn Cẩm Nhung</t>
  </si>
  <si>
    <t>sequestration.k7@gmail.com</t>
  </si>
  <si>
    <t xml:space="preserve"> (Kèm theo Thông báo số   3339/TB-ĐHKT ngày 17 tháng 12 năm 2018)</t>
  </si>
  <si>
    <t>Trường ĐH Thành Tây</t>
  </si>
</sst>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10"/>
      <name val="Arial"/>
    </font>
    <font>
      <sz val="12"/>
      <name val="Times New Roman"/>
      <family val="1"/>
    </font>
    <font>
      <b/>
      <sz val="12"/>
      <name val="Times New Roman"/>
      <family val="1"/>
    </font>
    <font>
      <b/>
      <sz val="13"/>
      <name val="Times New Roman"/>
      <family val="1"/>
    </font>
    <font>
      <sz val="11"/>
      <name val="Times New Roman"/>
      <family val="1"/>
    </font>
    <font>
      <b/>
      <sz val="10"/>
      <name val="Times New Roman"/>
      <family val="1"/>
    </font>
    <font>
      <sz val="9"/>
      <name val="Times New Roman"/>
      <family val="1"/>
    </font>
    <font>
      <b/>
      <sz val="9"/>
      <name val="Times New Roman"/>
      <family val="1"/>
    </font>
    <font>
      <b/>
      <sz val="11"/>
      <name val="Times New Roman"/>
      <family val="1"/>
    </font>
    <font>
      <sz val="10"/>
      <name val="Times New Roman"/>
      <family val="1"/>
    </font>
    <font>
      <u/>
      <sz val="10"/>
      <color theme="10"/>
      <name val="Arial"/>
      <family val="2"/>
    </font>
    <font>
      <sz val="10"/>
      <name val="Arial"/>
      <family val="2"/>
    </font>
    <font>
      <i/>
      <sz val="13"/>
      <name val="Times New Roman"/>
      <family val="1"/>
    </font>
    <font>
      <b/>
      <sz val="18"/>
      <name val="Times New Roman"/>
      <family val="1"/>
    </font>
    <font>
      <sz val="16"/>
      <name val="Times New Roman"/>
      <family val="1"/>
    </font>
    <font>
      <i/>
      <sz val="16"/>
      <name val="Times New Roman"/>
      <family val="1"/>
    </font>
    <font>
      <sz val="4"/>
      <name val="Times New Roman"/>
      <family val="1"/>
    </font>
    <font>
      <sz val="10"/>
      <color rgb="FF000000"/>
      <name val="Times New Roman"/>
      <family val="1"/>
    </font>
    <font>
      <i/>
      <sz val="10"/>
      <name val="Times New Roman"/>
      <family val="1"/>
    </font>
    <font>
      <i/>
      <sz val="10"/>
      <color rgb="FF000000"/>
      <name val="Times New Roman"/>
      <family val="1"/>
    </font>
    <font>
      <b/>
      <sz val="8"/>
      <name val="Times New Roman"/>
      <family val="1"/>
    </font>
    <font>
      <sz val="8"/>
      <name val="Times New Roman"/>
      <family val="1"/>
    </font>
    <font>
      <i/>
      <sz val="8"/>
      <name val="Times New Roman"/>
      <family val="1"/>
    </font>
    <font>
      <i/>
      <sz val="9"/>
      <name val="Times New Roman"/>
      <family val="1"/>
    </font>
    <font>
      <b/>
      <sz val="16"/>
      <name val="Times New Roman"/>
      <family val="1"/>
    </font>
    <font>
      <i/>
      <sz val="12"/>
      <name val="Times New Roman"/>
      <family val="1"/>
    </font>
    <font>
      <b/>
      <sz val="14"/>
      <name val="Times New Roman"/>
      <family val="1"/>
    </font>
    <font>
      <i/>
      <sz val="11"/>
      <name val="Times New Roman"/>
      <family val="1"/>
    </font>
    <font>
      <sz val="14"/>
      <name val="Times New Roman"/>
      <family val="1"/>
    </font>
    <font>
      <sz val="8"/>
      <color indexed="81"/>
      <name val="Tahoma"/>
      <family val="2"/>
    </font>
    <font>
      <b/>
      <sz val="8"/>
      <color indexed="81"/>
      <name val="Tahoma"/>
      <family val="2"/>
    </font>
    <font>
      <u/>
      <sz val="10"/>
      <color theme="10"/>
      <name val="Arial"/>
      <family val="2"/>
    </font>
    <font>
      <b/>
      <i/>
      <sz val="10"/>
      <name val="Times New Roman"/>
      <family val="1"/>
    </font>
    <font>
      <u/>
      <sz val="10"/>
      <color theme="10"/>
      <name val="Times New Roman"/>
      <family val="1"/>
    </font>
    <font>
      <i/>
      <sz val="10"/>
      <color rgb="FFFF0000"/>
      <name val="Times New Roman"/>
      <family val="1"/>
    </font>
    <font>
      <b/>
      <sz val="10"/>
      <color indexed="8"/>
      <name val="Times New Roman"/>
      <family val="1"/>
    </font>
    <font>
      <sz val="10"/>
      <color indexed="8"/>
      <name val="Times New Roman"/>
      <family val="1"/>
    </font>
    <font>
      <sz val="10"/>
      <color theme="1"/>
      <name val="Times New Roman"/>
      <family val="1"/>
    </font>
    <font>
      <b/>
      <sz val="10"/>
      <color theme="1"/>
      <name val="Times New Roman"/>
      <family val="1"/>
    </font>
    <font>
      <u/>
      <sz val="8"/>
      <color theme="10"/>
      <name val="Times New Roman"/>
      <family val="1"/>
    </font>
    <font>
      <sz val="8"/>
      <color rgb="FFFF0000"/>
      <name val="Arial"/>
      <family val="2"/>
    </font>
    <font>
      <b/>
      <sz val="8"/>
      <name val="Cambria"/>
      <family val="1"/>
      <scheme val="major"/>
    </font>
    <font>
      <sz val="8"/>
      <name val="Arial"/>
      <family val="2"/>
    </font>
    <font>
      <b/>
      <sz val="8"/>
      <name val="Arial"/>
      <family val="2"/>
    </font>
    <font>
      <sz val="8"/>
      <name val="Cambria"/>
      <family val="1"/>
      <scheme val="major"/>
    </font>
    <font>
      <i/>
      <sz val="14"/>
      <name val="Times New Roman"/>
      <family val="1"/>
    </font>
  </fonts>
  <fills count="1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FF0000"/>
        <bgColor indexed="64"/>
      </patternFill>
    </fill>
    <fill>
      <patternFill patternType="solid">
        <fgColor theme="3" tint="0.79998168889431442"/>
        <bgColor indexed="64"/>
      </patternFill>
    </fill>
    <fill>
      <patternFill patternType="solid">
        <fgColor rgb="FFC00000"/>
        <bgColor indexed="64"/>
      </patternFill>
    </fill>
    <fill>
      <patternFill patternType="solid">
        <fgColor rgb="FF92D050"/>
        <bgColor indexed="64"/>
      </patternFill>
    </fill>
    <fill>
      <patternFill patternType="solid">
        <fgColor theme="9" tint="-0.249977111117893"/>
        <bgColor indexed="64"/>
      </patternFill>
    </fill>
    <fill>
      <patternFill patternType="solid">
        <fgColor theme="7" tint="0.79998168889431442"/>
        <bgColor indexed="64"/>
      </patternFill>
    </fill>
    <fill>
      <patternFill patternType="solid">
        <fgColor rgb="FFFFC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s>
  <cellStyleXfs count="6">
    <xf numFmtId="0" fontId="0" fillId="0" borderId="0"/>
    <xf numFmtId="0" fontId="11" fillId="0" borderId="0"/>
    <xf numFmtId="0" fontId="11" fillId="0" borderId="0"/>
    <xf numFmtId="0" fontId="10" fillId="0" borderId="0" applyNumberFormat="0" applyFill="0" applyBorder="0" applyAlignment="0" applyProtection="0">
      <alignment vertical="top"/>
      <protection locked="0"/>
    </xf>
    <xf numFmtId="0" fontId="31" fillId="0" borderId="0" applyNumberFormat="0" applyFill="0" applyBorder="0" applyAlignment="0" applyProtection="0"/>
    <xf numFmtId="0" fontId="11" fillId="0" borderId="0"/>
  </cellStyleXfs>
  <cellXfs count="282">
    <xf numFmtId="0" fontId="0" fillId="0" borderId="0" xfId="0"/>
    <xf numFmtId="0" fontId="1" fillId="2" borderId="0" xfId="0" applyFont="1" applyFill="1"/>
    <xf numFmtId="0" fontId="4" fillId="2" borderId="0" xfId="0" applyFont="1" applyFill="1" applyAlignment="1">
      <alignment horizontal="center"/>
    </xf>
    <xf numFmtId="0" fontId="2" fillId="2" borderId="0" xfId="0" applyFont="1" applyFill="1"/>
    <xf numFmtId="0" fontId="1" fillId="2" borderId="0" xfId="0" applyFont="1" applyFill="1" applyAlignment="1">
      <alignment horizontal="left"/>
    </xf>
    <xf numFmtId="0" fontId="1" fillId="2" borderId="0" xfId="0" applyFont="1" applyFill="1" applyAlignment="1">
      <alignment horizontal="center"/>
    </xf>
    <xf numFmtId="0" fontId="2" fillId="2" borderId="0" xfId="0" applyFont="1" applyFill="1" applyAlignment="1"/>
    <xf numFmtId="0" fontId="3" fillId="2" borderId="0" xfId="0" applyFont="1" applyFill="1" applyAlignment="1"/>
    <xf numFmtId="49" fontId="1" fillId="2" borderId="0" xfId="0" applyNumberFormat="1" applyFont="1" applyFill="1" applyAlignment="1">
      <alignment horizontal="left"/>
    </xf>
    <xf numFmtId="0" fontId="6" fillId="2" borderId="0" xfId="0" applyFont="1" applyFill="1" applyBorder="1" applyAlignment="1">
      <alignment horizontal="center" wrapText="1"/>
    </xf>
    <xf numFmtId="0" fontId="1" fillId="2" borderId="0" xfId="0" applyFont="1" applyFill="1" applyAlignment="1"/>
    <xf numFmtId="49" fontId="9" fillId="2" borderId="0" xfId="0" applyNumberFormat="1" applyFont="1" applyFill="1" applyAlignment="1">
      <alignment horizontal="left"/>
    </xf>
    <xf numFmtId="0" fontId="5" fillId="3" borderId="1" xfId="0"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0" fontId="2" fillId="3" borderId="0" xfId="0" applyFont="1" applyFill="1" applyAlignment="1">
      <alignment horizontal="center" vertical="center" wrapText="1"/>
    </xf>
    <xf numFmtId="0" fontId="9" fillId="2" borderId="0" xfId="0" applyFont="1" applyFill="1" applyBorder="1" applyAlignment="1">
      <alignment horizontal="center" wrapText="1"/>
    </xf>
    <xf numFmtId="0" fontId="5" fillId="2" borderId="0" xfId="0" applyFont="1" applyFill="1" applyBorder="1" applyAlignment="1">
      <alignment horizontal="center" wrapText="1"/>
    </xf>
    <xf numFmtId="0" fontId="9" fillId="2" borderId="0" xfId="0" quotePrefix="1" applyFont="1" applyFill="1" applyBorder="1" applyAlignment="1">
      <alignment horizontal="center" wrapText="1"/>
    </xf>
    <xf numFmtId="0" fontId="9" fillId="2" borderId="0" xfId="0" applyFont="1" applyFill="1" applyBorder="1" applyAlignment="1">
      <alignment horizontal="left" wrapText="1"/>
    </xf>
    <xf numFmtId="49" fontId="9" fillId="2" borderId="0" xfId="0" applyNumberFormat="1" applyFont="1" applyFill="1" applyBorder="1" applyAlignment="1">
      <alignment horizontal="left" wrapText="1"/>
    </xf>
    <xf numFmtId="49" fontId="9" fillId="2" borderId="0" xfId="0" quotePrefix="1" applyNumberFormat="1" applyFont="1" applyFill="1" applyBorder="1" applyAlignment="1">
      <alignment horizontal="left" wrapText="1"/>
    </xf>
    <xf numFmtId="0" fontId="9" fillId="2" borderId="0" xfId="0" applyFont="1" applyFill="1" applyAlignment="1">
      <alignment wrapText="1"/>
    </xf>
    <xf numFmtId="49" fontId="5" fillId="3"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0" xfId="0" applyFont="1" applyFill="1" applyAlignment="1">
      <alignment horizontal="center"/>
    </xf>
    <xf numFmtId="0" fontId="3" fillId="2" borderId="0" xfId="0" applyFont="1" applyFill="1" applyAlignment="1">
      <alignment horizontal="center"/>
    </xf>
    <xf numFmtId="0" fontId="12" fillId="2" borderId="0" xfId="0" applyFont="1" applyFill="1" applyBorder="1" applyAlignment="1"/>
    <xf numFmtId="0" fontId="4" fillId="2" borderId="1" xfId="0" applyFont="1" applyFill="1" applyBorder="1" applyAlignment="1">
      <alignment horizontal="left" vertical="center" wrapText="1"/>
    </xf>
    <xf numFmtId="0" fontId="4" fillId="2" borderId="1" xfId="0" applyNumberFormat="1" applyFont="1" applyFill="1" applyBorder="1" applyAlignment="1">
      <alignment horizontal="left" vertical="center" wrapText="1"/>
    </xf>
    <xf numFmtId="0" fontId="4" fillId="2" borderId="1" xfId="0" quotePrefix="1" applyNumberFormat="1" applyFont="1" applyFill="1" applyBorder="1" applyAlignment="1">
      <alignment horizontal="left" vertical="center" wrapText="1"/>
    </xf>
    <xf numFmtId="49" fontId="4" fillId="2" borderId="1" xfId="0" quotePrefix="1" applyNumberFormat="1" applyFont="1" applyFill="1" applyBorder="1" applyAlignment="1">
      <alignment horizontal="left" vertical="center" wrapText="1"/>
    </xf>
    <xf numFmtId="0" fontId="4" fillId="2" borderId="2" xfId="2" applyFont="1" applyFill="1" applyBorder="1" applyAlignment="1">
      <alignment horizontal="left" vertical="center" wrapText="1"/>
    </xf>
    <xf numFmtId="0" fontId="8" fillId="2" borderId="1" xfId="0" applyFont="1" applyFill="1" applyBorder="1" applyAlignment="1">
      <alignment horizontal="left" vertical="center" wrapText="1"/>
    </xf>
    <xf numFmtId="0" fontId="4" fillId="2" borderId="1" xfId="0" quotePrefix="1" applyFont="1" applyFill="1" applyBorder="1" applyAlignment="1">
      <alignment horizontal="left" vertical="center" wrapText="1"/>
    </xf>
    <xf numFmtId="11" fontId="4" fillId="2" borderId="1" xfId="0" applyNumberFormat="1" applyFont="1" applyFill="1" applyBorder="1" applyAlignment="1">
      <alignment horizontal="left" vertical="center" wrapText="1"/>
    </xf>
    <xf numFmtId="0" fontId="8" fillId="2" borderId="1" xfId="0" quotePrefix="1" applyFont="1" applyFill="1" applyBorder="1" applyAlignment="1">
      <alignment horizontal="left" vertical="center" wrapText="1"/>
    </xf>
    <xf numFmtId="0" fontId="6" fillId="2" borderId="1" xfId="0" applyFont="1" applyFill="1" applyBorder="1" applyAlignment="1">
      <alignment horizontal="left" vertical="center" wrapText="1"/>
    </xf>
    <xf numFmtId="0" fontId="4" fillId="2" borderId="0" xfId="0" applyFont="1" applyFill="1" applyAlignment="1">
      <alignment horizontal="left" vertical="center" wrapText="1"/>
    </xf>
    <xf numFmtId="16" fontId="4" fillId="2" borderId="1" xfId="0" quotePrefix="1" applyNumberFormat="1" applyFont="1" applyFill="1" applyBorder="1" applyAlignment="1">
      <alignment horizontal="left" vertical="center" wrapText="1"/>
    </xf>
    <xf numFmtId="49" fontId="4" fillId="2" borderId="1" xfId="0" applyNumberFormat="1" applyFont="1" applyFill="1" applyBorder="1" applyAlignment="1">
      <alignment horizontal="left" vertical="center" wrapText="1"/>
    </xf>
    <xf numFmtId="17" fontId="4" fillId="2" borderId="1" xfId="0" quotePrefix="1" applyNumberFormat="1" applyFont="1" applyFill="1" applyBorder="1" applyAlignment="1">
      <alignment horizontal="left" vertical="center" wrapText="1"/>
    </xf>
    <xf numFmtId="0" fontId="16" fillId="0" borderId="0" xfId="0" applyFont="1" applyAlignment="1">
      <alignment horizontal="center" vertical="center"/>
    </xf>
    <xf numFmtId="49" fontId="12" fillId="2" borderId="0" xfId="0" applyNumberFormat="1" applyFont="1" applyFill="1" applyAlignment="1">
      <alignment horizontal="center"/>
    </xf>
    <xf numFmtId="0" fontId="6" fillId="2" borderId="0" xfId="0" applyFont="1" applyFill="1" applyAlignment="1">
      <alignment horizontal="center"/>
    </xf>
    <xf numFmtId="0" fontId="4" fillId="0" borderId="1" xfId="0" applyFont="1" applyFill="1" applyBorder="1" applyAlignment="1">
      <alignment horizontal="left" vertical="center" wrapText="1"/>
    </xf>
    <xf numFmtId="0" fontId="4" fillId="0" borderId="1" xfId="0" quotePrefix="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1" xfId="0" quotePrefix="1"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4" fillId="0" borderId="0" xfId="0" applyFont="1" applyFill="1" applyAlignment="1">
      <alignment horizontal="left" vertical="center" wrapText="1"/>
    </xf>
    <xf numFmtId="49" fontId="8" fillId="2" borderId="1" xfId="0" applyNumberFormat="1" applyFont="1" applyFill="1" applyBorder="1" applyAlignment="1">
      <alignment horizontal="lef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xf>
    <xf numFmtId="0" fontId="6" fillId="2" borderId="0" xfId="0" applyFont="1" applyFill="1" applyAlignment="1">
      <alignment horizontal="center"/>
    </xf>
    <xf numFmtId="0" fontId="2" fillId="4" borderId="1" xfId="0" applyFont="1" applyFill="1" applyBorder="1" applyAlignment="1">
      <alignment horizontal="left" vertical="center"/>
    </xf>
    <xf numFmtId="0" fontId="9" fillId="0" borderId="1" xfId="0" applyFont="1" applyBorder="1" applyAlignment="1">
      <alignment horizontal="left" vertical="center" wrapText="1"/>
    </xf>
    <xf numFmtId="0" fontId="5" fillId="4" borderId="1" xfId="0" applyFont="1" applyFill="1" applyBorder="1" applyAlignment="1">
      <alignment horizontal="left" vertical="center" wrapText="1"/>
    </xf>
    <xf numFmtId="49" fontId="5" fillId="4" borderId="1" xfId="0" applyNumberFormat="1" applyFont="1" applyFill="1" applyBorder="1" applyAlignment="1">
      <alignment horizontal="left" vertical="center" wrapText="1"/>
    </xf>
    <xf numFmtId="0" fontId="5" fillId="4" borderId="0" xfId="0" applyFont="1" applyFill="1" applyAlignment="1">
      <alignment horizontal="left" vertical="center" wrapText="1"/>
    </xf>
    <xf numFmtId="0" fontId="17" fillId="0" borderId="1" xfId="0" applyFont="1" applyBorder="1" applyAlignment="1">
      <alignment horizontal="left" vertical="center" wrapText="1"/>
    </xf>
    <xf numFmtId="0" fontId="9" fillId="0" borderId="0" xfId="0" applyFont="1" applyAlignment="1">
      <alignment horizontal="left" vertical="center" wrapText="1"/>
    </xf>
    <xf numFmtId="0" fontId="18" fillId="0" borderId="1" xfId="0" applyFont="1" applyBorder="1" applyAlignment="1">
      <alignment horizontal="left" vertical="center" wrapText="1"/>
    </xf>
    <xf numFmtId="0" fontId="18" fillId="0" borderId="0" xfId="0" applyFont="1" applyAlignment="1">
      <alignment horizontal="left" vertical="center" wrapText="1"/>
    </xf>
    <xf numFmtId="0" fontId="5" fillId="4" borderId="1" xfId="0" applyFont="1" applyFill="1" applyBorder="1" applyAlignment="1">
      <alignment horizontal="right" vertical="center" wrapText="1"/>
    </xf>
    <xf numFmtId="0" fontId="9" fillId="0" borderId="1" xfId="0" applyFont="1" applyBorder="1" applyAlignment="1">
      <alignment horizontal="right" vertical="center" wrapText="1"/>
    </xf>
    <xf numFmtId="0" fontId="18" fillId="0" borderId="1" xfId="0" applyFont="1" applyBorder="1" applyAlignment="1">
      <alignment horizontal="right" vertical="center" wrapText="1"/>
    </xf>
    <xf numFmtId="0" fontId="9" fillId="0" borderId="0" xfId="0" applyFont="1" applyAlignment="1">
      <alignment horizontal="right" vertical="center" wrapText="1"/>
    </xf>
    <xf numFmtId="0" fontId="18" fillId="5" borderId="1" xfId="0" applyFont="1" applyFill="1" applyBorder="1" applyAlignment="1">
      <alignment horizontal="left" vertical="center" wrapText="1"/>
    </xf>
    <xf numFmtId="0" fontId="18" fillId="0" borderId="1" xfId="0" applyFont="1" applyFill="1" applyBorder="1" applyAlignment="1">
      <alignment horizontal="right" vertical="center" wrapText="1"/>
    </xf>
    <xf numFmtId="0" fontId="19"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0" xfId="0" applyFont="1" applyFill="1" applyAlignment="1">
      <alignment horizontal="left" vertical="center" wrapText="1"/>
    </xf>
    <xf numFmtId="0" fontId="9" fillId="4" borderId="1" xfId="0" applyFont="1" applyFill="1" applyBorder="1" applyAlignment="1">
      <alignment horizontal="right" vertical="center" wrapText="1"/>
    </xf>
    <xf numFmtId="0" fontId="9" fillId="0" borderId="1" xfId="0" applyFont="1" applyFill="1" applyBorder="1" applyAlignment="1">
      <alignment horizontal="right" vertical="center" wrapText="1"/>
    </xf>
    <xf numFmtId="0" fontId="21" fillId="0" borderId="1" xfId="0" applyFont="1" applyBorder="1" applyAlignment="1">
      <alignment horizontal="left" vertical="center" wrapText="1"/>
    </xf>
    <xf numFmtId="0" fontId="18" fillId="6" borderId="1" xfId="0" applyFont="1" applyFill="1" applyBorder="1" applyAlignment="1">
      <alignment horizontal="right" vertical="center" wrapText="1"/>
    </xf>
    <xf numFmtId="0" fontId="18" fillId="6" borderId="1" xfId="0" applyFont="1" applyFill="1" applyBorder="1" applyAlignment="1">
      <alignment horizontal="left" vertical="center" wrapText="1"/>
    </xf>
    <xf numFmtId="0" fontId="9" fillId="6" borderId="1" xfId="0" applyFont="1" applyFill="1" applyBorder="1" applyAlignment="1">
      <alignment horizontal="left" vertical="center" wrapText="1"/>
    </xf>
    <xf numFmtId="0" fontId="18" fillId="6" borderId="0" xfId="0" applyFont="1" applyFill="1" applyAlignment="1">
      <alignment horizontal="left" vertical="center" wrapText="1"/>
    </xf>
    <xf numFmtId="0" fontId="9" fillId="6" borderId="1" xfId="0" applyFont="1" applyFill="1" applyBorder="1" applyAlignment="1">
      <alignment horizontal="right" vertical="center" wrapText="1"/>
    </xf>
    <xf numFmtId="0" fontId="22" fillId="0" borderId="1" xfId="0" applyFont="1" applyBorder="1" applyAlignment="1">
      <alignment horizontal="left" vertical="center" wrapText="1"/>
    </xf>
    <xf numFmtId="0" fontId="22" fillId="6"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0" xfId="0" applyFont="1" applyFill="1" applyAlignment="1">
      <alignment horizontal="left" vertical="center" wrapText="1"/>
    </xf>
    <xf numFmtId="0" fontId="21" fillId="0" borderId="1" xfId="0" applyFont="1" applyFill="1" applyBorder="1" applyAlignment="1">
      <alignment horizontal="left" vertical="center" wrapText="1"/>
    </xf>
    <xf numFmtId="0" fontId="24" fillId="2" borderId="0" xfId="0" applyFont="1" applyFill="1" applyAlignment="1">
      <alignment vertical="center" wrapText="1"/>
    </xf>
    <xf numFmtId="0" fontId="14" fillId="2" borderId="0" xfId="0" applyFont="1" applyFill="1" applyAlignment="1">
      <alignment vertical="center" wrapText="1"/>
    </xf>
    <xf numFmtId="0" fontId="2" fillId="2" borderId="0" xfId="0" applyFont="1" applyFill="1" applyAlignment="1">
      <alignment horizontal="center" vertical="center"/>
    </xf>
    <xf numFmtId="0" fontId="3" fillId="2" borderId="0" xfId="0" applyFont="1" applyFill="1" applyAlignment="1">
      <alignment horizontal="center" vertical="center"/>
    </xf>
    <xf numFmtId="0" fontId="5" fillId="0" borderId="1" xfId="0" applyFont="1" applyFill="1" applyBorder="1" applyAlignment="1">
      <alignment horizontal="right" vertical="center" wrapText="1"/>
    </xf>
    <xf numFmtId="0" fontId="5"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4" fillId="4" borderId="1" xfId="0" applyFont="1" applyFill="1" applyBorder="1" applyAlignment="1">
      <alignment horizontal="left" vertical="center" wrapText="1"/>
    </xf>
    <xf numFmtId="0" fontId="8" fillId="4" borderId="1" xfId="0" applyFont="1" applyFill="1" applyBorder="1" applyAlignment="1">
      <alignment horizontal="left" vertical="center" wrapText="1"/>
    </xf>
    <xf numFmtId="0" fontId="4" fillId="4" borderId="1" xfId="0" quotePrefix="1" applyFont="1" applyFill="1" applyBorder="1" applyAlignment="1">
      <alignment horizontal="left" vertical="center" wrapText="1"/>
    </xf>
    <xf numFmtId="0" fontId="8" fillId="4" borderId="1" xfId="0" quotePrefix="1" applyFont="1" applyFill="1" applyBorder="1" applyAlignment="1">
      <alignment horizontal="left" vertical="center" wrapText="1"/>
    </xf>
    <xf numFmtId="0" fontId="4" fillId="4" borderId="1" xfId="0" applyNumberFormat="1" applyFont="1" applyFill="1" applyBorder="1" applyAlignment="1">
      <alignment horizontal="left" vertical="center" wrapText="1"/>
    </xf>
    <xf numFmtId="0" fontId="4" fillId="4" borderId="1" xfId="0" quotePrefix="1" applyNumberFormat="1" applyFont="1" applyFill="1" applyBorder="1" applyAlignment="1">
      <alignment horizontal="left" vertical="center" wrapText="1"/>
    </xf>
    <xf numFmtId="0" fontId="6" fillId="4" borderId="1" xfId="0" applyFont="1" applyFill="1" applyBorder="1" applyAlignment="1">
      <alignment horizontal="left" vertical="center" wrapText="1"/>
    </xf>
    <xf numFmtId="0" fontId="4" fillId="4" borderId="0" xfId="0" applyFont="1" applyFill="1" applyAlignment="1">
      <alignment horizontal="left" vertical="center" wrapText="1"/>
    </xf>
    <xf numFmtId="0" fontId="18" fillId="7" borderId="1" xfId="0" applyFont="1" applyFill="1" applyBorder="1" applyAlignment="1">
      <alignment horizontal="right" vertical="center" wrapText="1"/>
    </xf>
    <xf numFmtId="0" fontId="18" fillId="7" borderId="1" xfId="0" applyFont="1" applyFill="1" applyBorder="1" applyAlignment="1">
      <alignment horizontal="left" vertical="center" wrapText="1"/>
    </xf>
    <xf numFmtId="0" fontId="18" fillId="7" borderId="0" xfId="0" applyFont="1" applyFill="1" applyAlignment="1">
      <alignment horizontal="left" vertical="center" wrapText="1"/>
    </xf>
    <xf numFmtId="17" fontId="18" fillId="7" borderId="1" xfId="0" applyNumberFormat="1" applyFont="1" applyFill="1" applyBorder="1" applyAlignment="1">
      <alignment horizontal="left" vertical="center" wrapText="1"/>
    </xf>
    <xf numFmtId="0" fontId="22" fillId="0" borderId="1" xfId="0" applyFont="1" applyFill="1" applyBorder="1" applyAlignment="1">
      <alignment horizontal="left" vertical="center" wrapText="1"/>
    </xf>
    <xf numFmtId="0" fontId="27" fillId="0" borderId="1" xfId="0" applyFont="1" applyFill="1" applyBorder="1" applyAlignment="1">
      <alignment horizontal="center" wrapText="1"/>
    </xf>
    <xf numFmtId="0" fontId="18" fillId="4" borderId="1" xfId="0" applyFont="1" applyFill="1" applyBorder="1" applyAlignment="1">
      <alignment horizontal="left" vertical="center" wrapText="1"/>
    </xf>
    <xf numFmtId="0" fontId="18" fillId="8" borderId="1" xfId="0" applyFont="1" applyFill="1" applyBorder="1" applyAlignment="1">
      <alignment horizontal="left" vertical="center" wrapText="1"/>
    </xf>
    <xf numFmtId="0" fontId="18" fillId="8" borderId="0" xfId="0" applyFont="1" applyFill="1" applyAlignment="1">
      <alignment horizontal="left" vertical="center" wrapText="1"/>
    </xf>
    <xf numFmtId="0" fontId="18" fillId="4" borderId="0" xfId="0" applyFont="1" applyFill="1" applyAlignment="1">
      <alignment horizontal="left" vertical="center" wrapText="1"/>
    </xf>
    <xf numFmtId="0" fontId="9" fillId="4" borderId="1" xfId="0" applyFont="1" applyFill="1" applyBorder="1" applyAlignment="1">
      <alignment horizontal="left" vertical="center" wrapText="1"/>
    </xf>
    <xf numFmtId="0" fontId="9" fillId="4" borderId="0" xfId="0" applyFont="1" applyFill="1" applyAlignment="1">
      <alignment horizontal="left" vertical="center" wrapText="1"/>
    </xf>
    <xf numFmtId="0" fontId="21" fillId="4" borderId="1" xfId="0" applyFont="1" applyFill="1" applyBorder="1" applyAlignment="1">
      <alignment horizontal="left" vertical="center" wrapText="1"/>
    </xf>
    <xf numFmtId="0" fontId="9" fillId="9" borderId="1" xfId="0" applyFont="1" applyFill="1" applyBorder="1" applyAlignment="1">
      <alignment horizontal="right" vertical="center" wrapText="1"/>
    </xf>
    <xf numFmtId="0" fontId="9" fillId="9" borderId="1" xfId="0" applyFont="1" applyFill="1" applyBorder="1" applyAlignment="1">
      <alignment horizontal="left" vertical="center" wrapText="1"/>
    </xf>
    <xf numFmtId="0" fontId="21" fillId="9" borderId="1" xfId="0" applyFont="1" applyFill="1" applyBorder="1" applyAlignment="1">
      <alignment horizontal="left" vertical="center" wrapText="1"/>
    </xf>
    <xf numFmtId="0" fontId="9" fillId="9" borderId="0" xfId="0" applyFont="1" applyFill="1" applyAlignment="1">
      <alignment horizontal="left" vertical="center" wrapText="1"/>
    </xf>
    <xf numFmtId="0" fontId="1" fillId="0" borderId="0" xfId="0" applyFont="1" applyFill="1" applyAlignment="1"/>
    <xf numFmtId="0" fontId="1" fillId="0" borderId="0" xfId="0" applyFont="1" applyFill="1" applyAlignment="1">
      <alignment horizontal="center"/>
    </xf>
    <xf numFmtId="0" fontId="4" fillId="0" borderId="0" xfId="0" applyFont="1" applyFill="1" applyAlignment="1">
      <alignment horizontal="center"/>
    </xf>
    <xf numFmtId="0" fontId="2" fillId="0" borderId="0" xfId="0" applyFont="1" applyFill="1" applyAlignment="1">
      <alignment horizontal="center"/>
    </xf>
    <xf numFmtId="0" fontId="2" fillId="0" borderId="0" xfId="0" applyFont="1" applyFill="1" applyAlignment="1"/>
    <xf numFmtId="0" fontId="1" fillId="0" borderId="0" xfId="0" applyFont="1" applyFill="1" applyAlignment="1">
      <alignment horizontal="left"/>
    </xf>
    <xf numFmtId="0" fontId="1" fillId="0" borderId="0" xfId="0" applyFont="1" applyFill="1"/>
    <xf numFmtId="0" fontId="3" fillId="0" borderId="0" xfId="0" applyFont="1" applyFill="1" applyAlignment="1"/>
    <xf numFmtId="0" fontId="3" fillId="0" borderId="0" xfId="0" applyFont="1" applyFill="1" applyAlignment="1">
      <alignment horizontal="center"/>
    </xf>
    <xf numFmtId="0" fontId="24" fillId="0" borderId="0" xfId="0" applyFont="1" applyFill="1" applyAlignment="1">
      <alignment vertical="center" wrapText="1"/>
    </xf>
    <xf numFmtId="0" fontId="2" fillId="0" borderId="0" xfId="0" applyFont="1" applyFill="1"/>
    <xf numFmtId="0" fontId="14" fillId="0" borderId="0" xfId="0" applyFont="1" applyFill="1" applyAlignment="1">
      <alignment vertical="center" wrapText="1"/>
    </xf>
    <xf numFmtId="49" fontId="1" fillId="0" borderId="0" xfId="0" applyNumberFormat="1" applyFont="1" applyFill="1" applyAlignment="1">
      <alignment horizontal="left"/>
    </xf>
    <xf numFmtId="49" fontId="9" fillId="0" borderId="0" xfId="0" applyNumberFormat="1" applyFont="1" applyFill="1" applyAlignment="1">
      <alignment horizontal="left"/>
    </xf>
    <xf numFmtId="0" fontId="17" fillId="0" borderId="1"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9" fillId="0" borderId="0" xfId="0" applyFont="1" applyFill="1" applyAlignment="1">
      <alignment horizontal="right" vertical="center" wrapText="1"/>
    </xf>
    <xf numFmtId="0" fontId="9" fillId="10" borderId="1" xfId="0" applyFont="1" applyFill="1" applyBorder="1" applyAlignment="1">
      <alignment horizontal="right" vertical="center" wrapText="1"/>
    </xf>
    <xf numFmtId="0" fontId="9" fillId="10" borderId="1" xfId="0" applyFont="1" applyFill="1" applyBorder="1" applyAlignment="1">
      <alignment horizontal="left" vertical="center" wrapText="1"/>
    </xf>
    <xf numFmtId="0" fontId="9" fillId="10" borderId="0" xfId="0" applyFont="1" applyFill="1" applyAlignment="1">
      <alignment horizontal="left" vertical="center" wrapText="1"/>
    </xf>
    <xf numFmtId="0" fontId="9" fillId="13" borderId="1" xfId="0" applyFont="1" applyFill="1" applyBorder="1" applyAlignment="1">
      <alignment horizontal="left" vertical="center" wrapText="1"/>
    </xf>
    <xf numFmtId="0" fontId="9" fillId="13" borderId="1" xfId="0" applyFont="1" applyFill="1" applyBorder="1" applyAlignment="1">
      <alignment horizontal="right" vertical="center" wrapText="1"/>
    </xf>
    <xf numFmtId="0" fontId="9" fillId="13" borderId="0" xfId="0" applyFont="1" applyFill="1" applyAlignment="1">
      <alignment horizontal="left" vertical="center" wrapText="1"/>
    </xf>
    <xf numFmtId="0" fontId="9" fillId="14" borderId="1" xfId="0" applyFont="1" applyFill="1" applyBorder="1" applyAlignment="1">
      <alignment horizontal="right" vertical="center" wrapText="1"/>
    </xf>
    <xf numFmtId="0" fontId="9" fillId="14" borderId="1" xfId="0" applyFont="1" applyFill="1" applyBorder="1" applyAlignment="1">
      <alignment horizontal="left" vertical="center" wrapText="1"/>
    </xf>
    <xf numFmtId="0" fontId="18" fillId="14" borderId="1" xfId="0" applyFont="1" applyFill="1" applyBorder="1" applyAlignment="1">
      <alignment horizontal="left" vertical="center" wrapText="1"/>
    </xf>
    <xf numFmtId="0" fontId="9" fillId="14" borderId="0" xfId="0" applyFont="1" applyFill="1" applyAlignment="1">
      <alignment horizontal="left" vertical="center" wrapText="1"/>
    </xf>
    <xf numFmtId="0" fontId="9" fillId="12" borderId="1" xfId="0" applyFont="1" applyFill="1" applyBorder="1" applyAlignment="1">
      <alignment horizontal="right" vertical="center" wrapText="1"/>
    </xf>
    <xf numFmtId="0" fontId="18" fillId="12" borderId="1" xfId="0" applyFont="1" applyFill="1" applyBorder="1" applyAlignment="1">
      <alignment horizontal="left" vertical="center" wrapText="1"/>
    </xf>
    <xf numFmtId="0" fontId="18" fillId="12" borderId="0" xfId="0" applyFont="1" applyFill="1" applyAlignment="1">
      <alignment horizontal="left" vertical="center" wrapText="1"/>
    </xf>
    <xf numFmtId="0" fontId="23" fillId="12"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49" fontId="2" fillId="0" borderId="0" xfId="0" applyNumberFormat="1" applyFont="1" applyFill="1" applyAlignment="1">
      <alignment horizontal="center" vertical="center"/>
    </xf>
    <xf numFmtId="49" fontId="2" fillId="0" borderId="0" xfId="0" applyNumberFormat="1" applyFont="1" applyFill="1" applyAlignment="1">
      <alignment horizontal="center"/>
    </xf>
    <xf numFmtId="49" fontId="3" fillId="0" borderId="0" xfId="0" applyNumberFormat="1" applyFont="1" applyFill="1" applyAlignment="1">
      <alignment horizontal="center" vertical="center"/>
    </xf>
    <xf numFmtId="49" fontId="3" fillId="0" borderId="0" xfId="0" applyNumberFormat="1" applyFont="1" applyFill="1" applyAlignment="1">
      <alignment horizontal="center"/>
    </xf>
    <xf numFmtId="49" fontId="1" fillId="0" borderId="0" xfId="0" applyNumberFormat="1" applyFont="1" applyFill="1" applyAlignment="1">
      <alignment horizontal="center"/>
    </xf>
    <xf numFmtId="49" fontId="9" fillId="0" borderId="0" xfId="0" applyNumberFormat="1" applyFont="1" applyFill="1" applyAlignment="1">
      <alignment horizontal="left" vertical="center" wrapText="1"/>
    </xf>
    <xf numFmtId="49" fontId="9" fillId="10" borderId="1" xfId="0" applyNumberFormat="1" applyFont="1" applyFill="1" applyBorder="1" applyAlignment="1">
      <alignment horizontal="left" vertical="center" wrapText="1"/>
    </xf>
    <xf numFmtId="49" fontId="18"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left" vertical="center" wrapText="1"/>
    </xf>
    <xf numFmtId="49" fontId="9" fillId="0" borderId="1" xfId="0" quotePrefix="1" applyNumberFormat="1" applyFont="1" applyFill="1" applyBorder="1" applyAlignment="1">
      <alignment horizontal="left" vertical="center" wrapText="1"/>
    </xf>
    <xf numFmtId="49" fontId="20" fillId="0" borderId="1" xfId="0" applyNumberFormat="1" applyFont="1" applyFill="1" applyBorder="1" applyAlignment="1">
      <alignment horizontal="center" vertical="center" wrapText="1"/>
    </xf>
    <xf numFmtId="49" fontId="21" fillId="0" borderId="1" xfId="0" applyNumberFormat="1" applyFont="1" applyFill="1" applyBorder="1" applyAlignment="1">
      <alignment horizontal="left" vertical="center" wrapText="1"/>
    </xf>
    <xf numFmtId="49" fontId="18" fillId="0" borderId="1" xfId="0" quotePrefix="1" applyNumberFormat="1" applyFont="1" applyFill="1" applyBorder="1" applyAlignment="1">
      <alignment horizontal="left" vertical="center" wrapText="1"/>
    </xf>
    <xf numFmtId="49" fontId="22"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49" fontId="4" fillId="0" borderId="1" xfId="0" quotePrefix="1" applyNumberFormat="1" applyFont="1" applyFill="1" applyBorder="1" applyAlignment="1">
      <alignment horizontal="left" vertical="center" wrapText="1"/>
    </xf>
    <xf numFmtId="17" fontId="18" fillId="0" borderId="1" xfId="0" applyNumberFormat="1" applyFont="1" applyFill="1" applyBorder="1" applyAlignment="1">
      <alignment horizontal="left" vertical="center" wrapText="1"/>
    </xf>
    <xf numFmtId="0" fontId="21" fillId="0" borderId="1" xfId="0" applyFont="1" applyFill="1" applyBorder="1" applyAlignment="1">
      <alignment horizontal="center" vertical="center" wrapText="1"/>
    </xf>
    <xf numFmtId="0" fontId="18" fillId="8" borderId="1" xfId="0" applyFont="1" applyFill="1" applyBorder="1" applyAlignment="1">
      <alignment horizontal="right" vertical="center" wrapText="1"/>
    </xf>
    <xf numFmtId="0" fontId="9" fillId="10" borderId="1" xfId="0" applyNumberFormat="1" applyFont="1" applyFill="1" applyBorder="1" applyAlignment="1">
      <alignment horizontal="left" vertical="center" wrapText="1"/>
    </xf>
    <xf numFmtId="49" fontId="0" fillId="0" borderId="0" xfId="0" applyNumberFormat="1"/>
    <xf numFmtId="0" fontId="9" fillId="15" borderId="1" xfId="0" applyFont="1" applyFill="1" applyBorder="1" applyAlignment="1">
      <alignment horizontal="right" vertical="center" wrapText="1"/>
    </xf>
    <xf numFmtId="0" fontId="9" fillId="15" borderId="1" xfId="0" applyFont="1" applyFill="1" applyBorder="1" applyAlignment="1">
      <alignment horizontal="left" vertical="center" wrapText="1"/>
    </xf>
    <xf numFmtId="49" fontId="9" fillId="15" borderId="1" xfId="0" applyNumberFormat="1" applyFont="1" applyFill="1" applyBorder="1" applyAlignment="1">
      <alignment horizontal="left" vertical="center" wrapText="1"/>
    </xf>
    <xf numFmtId="0" fontId="9" fillId="15" borderId="1" xfId="0" applyNumberFormat="1" applyFont="1" applyFill="1" applyBorder="1" applyAlignment="1">
      <alignment horizontal="left" vertical="center" wrapText="1"/>
    </xf>
    <xf numFmtId="0" fontId="9" fillId="15" borderId="0" xfId="0" applyFont="1" applyFill="1" applyAlignment="1">
      <alignment horizontal="left" vertical="center" wrapText="1"/>
    </xf>
    <xf numFmtId="0" fontId="18" fillId="15" borderId="1" xfId="0" applyFont="1" applyFill="1" applyBorder="1" applyAlignment="1">
      <alignment horizontal="left" vertical="center" wrapText="1"/>
    </xf>
    <xf numFmtId="49" fontId="18" fillId="15" borderId="1" xfId="0" applyNumberFormat="1" applyFont="1" applyFill="1" applyBorder="1" applyAlignment="1">
      <alignment horizontal="left" vertical="center" wrapText="1"/>
    </xf>
    <xf numFmtId="0" fontId="18" fillId="15" borderId="0" xfId="0" applyFont="1" applyFill="1" applyAlignment="1">
      <alignment horizontal="left" vertical="center" wrapText="1"/>
    </xf>
    <xf numFmtId="49" fontId="22" fillId="0" borderId="1" xfId="0" quotePrefix="1" applyNumberFormat="1" applyFont="1" applyFill="1" applyBorder="1" applyAlignment="1">
      <alignment horizontal="left" vertical="center" wrapText="1"/>
    </xf>
    <xf numFmtId="0" fontId="18" fillId="0" borderId="1" xfId="0" applyNumberFormat="1" applyFont="1" applyFill="1" applyBorder="1" applyAlignment="1">
      <alignment horizontal="left" vertical="center" wrapText="1"/>
    </xf>
    <xf numFmtId="0" fontId="27" fillId="0" borderId="0" xfId="0" applyFont="1" applyFill="1" applyAlignment="1">
      <alignment horizontal="left" vertical="center"/>
    </xf>
    <xf numFmtId="0" fontId="28" fillId="0" borderId="0" xfId="0" applyFont="1" applyFill="1" applyAlignment="1">
      <alignment vertical="center" wrapText="1"/>
    </xf>
    <xf numFmtId="0" fontId="26" fillId="0" borderId="0" xfId="0" applyFont="1" applyFill="1"/>
    <xf numFmtId="49" fontId="9" fillId="16" borderId="1" xfId="0" applyNumberFormat="1" applyFont="1" applyFill="1" applyBorder="1" applyAlignment="1">
      <alignment horizontal="left" vertical="center" wrapText="1"/>
    </xf>
    <xf numFmtId="49" fontId="9" fillId="16" borderId="1" xfId="0" quotePrefix="1" applyNumberFormat="1" applyFont="1" applyFill="1" applyBorder="1" applyAlignment="1">
      <alignment horizontal="left" vertical="center" wrapText="1"/>
    </xf>
    <xf numFmtId="49" fontId="9" fillId="4" borderId="1" xfId="0" applyNumberFormat="1" applyFont="1" applyFill="1" applyBorder="1" applyAlignment="1">
      <alignment horizontal="left" vertical="center" wrapText="1"/>
    </xf>
    <xf numFmtId="49" fontId="33" fillId="0" borderId="1" xfId="4" applyNumberFormat="1" applyFont="1" applyFill="1" applyBorder="1" applyAlignment="1">
      <alignment horizontal="left" vertical="center" wrapText="1"/>
    </xf>
    <xf numFmtId="49" fontId="18" fillId="16" borderId="1" xfId="0" applyNumberFormat="1" applyFont="1" applyFill="1" applyBorder="1" applyAlignment="1">
      <alignment horizontal="left" vertical="center" wrapText="1"/>
    </xf>
    <xf numFmtId="49" fontId="18" fillId="4" borderId="1" xfId="0" applyNumberFormat="1" applyFont="1" applyFill="1" applyBorder="1" applyAlignment="1">
      <alignment horizontal="left" vertical="center" wrapText="1"/>
    </xf>
    <xf numFmtId="0" fontId="5" fillId="0" borderId="1" xfId="0" applyFont="1" applyFill="1" applyBorder="1" applyAlignment="1">
      <alignment vertical="center" wrapText="1"/>
    </xf>
    <xf numFmtId="0" fontId="34" fillId="0" borderId="1" xfId="0" applyFont="1" applyFill="1" applyBorder="1" applyAlignment="1">
      <alignment horizontal="left" vertical="center" wrapText="1"/>
    </xf>
    <xf numFmtId="49" fontId="9" fillId="0" borderId="1" xfId="5" applyNumberFormat="1" applyFont="1" applyFill="1" applyBorder="1" applyAlignment="1">
      <alignment horizontal="left" vertical="center" wrapText="1"/>
    </xf>
    <xf numFmtId="49" fontId="35" fillId="0" borderId="1" xfId="0" applyNumberFormat="1" applyFont="1" applyFill="1" applyBorder="1" applyAlignment="1">
      <alignment vertical="center" wrapText="1"/>
    </xf>
    <xf numFmtId="49" fontId="37" fillId="0" borderId="1" xfId="0" applyNumberFormat="1" applyFont="1" applyFill="1" applyBorder="1" applyAlignment="1">
      <alignment vertical="center" wrapText="1"/>
    </xf>
    <xf numFmtId="49" fontId="9" fillId="0" borderId="1" xfId="0" applyNumberFormat="1" applyFont="1" applyFill="1" applyBorder="1" applyAlignment="1">
      <alignment horizontal="left" wrapText="1"/>
    </xf>
    <xf numFmtId="49" fontId="37" fillId="0" borderId="1" xfId="0" applyNumberFormat="1" applyFont="1" applyFill="1" applyBorder="1" applyAlignment="1">
      <alignment wrapText="1"/>
    </xf>
    <xf numFmtId="0" fontId="9" fillId="0" borderId="0" xfId="0" applyFont="1" applyFill="1" applyAlignment="1">
      <alignment horizontal="left"/>
    </xf>
    <xf numFmtId="0" fontId="5" fillId="0" borderId="0" xfId="0" applyFont="1" applyFill="1" applyAlignment="1"/>
    <xf numFmtId="49" fontId="18" fillId="10" borderId="1" xfId="0" applyNumberFormat="1" applyFont="1" applyFill="1" applyBorder="1" applyAlignment="1">
      <alignment horizontal="left" vertical="center" wrapText="1"/>
    </xf>
    <xf numFmtId="49" fontId="32" fillId="10" borderId="1" xfId="0" applyNumberFormat="1" applyFont="1" applyFill="1" applyBorder="1" applyAlignment="1">
      <alignment horizontal="left" vertical="center" wrapText="1"/>
    </xf>
    <xf numFmtId="49" fontId="5" fillId="10" borderId="1" xfId="0" applyNumberFormat="1" applyFont="1" applyFill="1" applyBorder="1" applyAlignment="1">
      <alignment horizontal="left" vertical="center" wrapText="1"/>
    </xf>
    <xf numFmtId="49" fontId="4" fillId="10" borderId="1" xfId="0" quotePrefix="1" applyNumberFormat="1" applyFont="1" applyFill="1" applyBorder="1" applyAlignment="1">
      <alignment horizontal="left" vertical="center" wrapText="1"/>
    </xf>
    <xf numFmtId="49" fontId="18" fillId="9" borderId="1" xfId="0" quotePrefix="1" applyNumberFormat="1" applyFont="1" applyFill="1" applyBorder="1" applyAlignment="1">
      <alignment horizontal="left" vertical="center" wrapText="1"/>
    </xf>
    <xf numFmtId="49" fontId="9" fillId="9" borderId="1" xfId="0" applyNumberFormat="1" applyFont="1" applyFill="1" applyBorder="1" applyAlignment="1">
      <alignment horizontal="left" vertical="center" wrapText="1"/>
    </xf>
    <xf numFmtId="49" fontId="9" fillId="10" borderId="1" xfId="0" quotePrefix="1" applyNumberFormat="1" applyFont="1" applyFill="1" applyBorder="1" applyAlignment="1">
      <alignment horizontal="left" vertical="center" wrapText="1"/>
    </xf>
    <xf numFmtId="49" fontId="4" fillId="10" borderId="1"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0" fontId="11" fillId="0" borderId="0" xfId="0" applyFont="1"/>
    <xf numFmtId="49" fontId="32"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4" fillId="0" borderId="1" xfId="0" applyFont="1" applyFill="1" applyBorder="1" applyAlignment="1">
      <alignment horizontal="left" wrapText="1"/>
    </xf>
    <xf numFmtId="49" fontId="4" fillId="0" borderId="1" xfId="0" applyNumberFormat="1" applyFont="1" applyFill="1" applyBorder="1" applyAlignment="1">
      <alignment horizontal="left" wrapText="1"/>
    </xf>
    <xf numFmtId="49" fontId="4" fillId="0" borderId="1" xfId="0" quotePrefix="1" applyNumberFormat="1" applyFont="1" applyFill="1" applyBorder="1" applyAlignment="1">
      <alignment horizontal="left" wrapText="1"/>
    </xf>
    <xf numFmtId="0" fontId="9" fillId="0" borderId="1" xfId="0" applyFont="1" applyFill="1" applyBorder="1" applyAlignment="1">
      <alignment horizontal="left" wrapText="1"/>
    </xf>
    <xf numFmtId="49" fontId="5" fillId="0" borderId="1" xfId="0" applyNumberFormat="1" applyFont="1" applyFill="1" applyBorder="1" applyAlignment="1">
      <alignment vertical="center" wrapText="1"/>
    </xf>
    <xf numFmtId="49" fontId="36" fillId="0" borderId="1" xfId="0" applyNumberFormat="1" applyFont="1" applyFill="1" applyBorder="1" applyAlignment="1">
      <alignment vertical="center" wrapText="1"/>
    </xf>
    <xf numFmtId="49" fontId="37" fillId="0" borderId="1" xfId="0" applyNumberFormat="1" applyFont="1" applyFill="1" applyBorder="1"/>
    <xf numFmtId="49" fontId="38" fillId="0" borderId="1" xfId="0" applyNumberFormat="1" applyFont="1" applyFill="1" applyBorder="1" applyAlignment="1">
      <alignment vertical="center" wrapText="1"/>
    </xf>
    <xf numFmtId="0" fontId="9" fillId="0" borderId="1" xfId="0" applyFont="1" applyFill="1" applyBorder="1" applyAlignment="1">
      <alignment vertical="center" wrapText="1"/>
    </xf>
    <xf numFmtId="49" fontId="9" fillId="0" borderId="1" xfId="0" applyNumberFormat="1" applyFont="1" applyFill="1" applyBorder="1" applyAlignment="1">
      <alignment wrapText="1"/>
    </xf>
    <xf numFmtId="49" fontId="39" fillId="0" borderId="1" xfId="3" applyNumberFormat="1" applyFont="1" applyFill="1" applyBorder="1" applyAlignment="1" applyProtection="1">
      <alignment wrapText="1"/>
    </xf>
    <xf numFmtId="49" fontId="31" fillId="0" borderId="1" xfId="4" applyNumberFormat="1" applyFill="1" applyBorder="1" applyAlignment="1" applyProtection="1">
      <alignment horizontal="left" wrapText="1"/>
    </xf>
    <xf numFmtId="0" fontId="2" fillId="0" borderId="0" xfId="0" applyFont="1" applyFill="1" applyAlignment="1">
      <alignment horizontal="center" vertical="center"/>
    </xf>
    <xf numFmtId="0" fontId="40" fillId="4" borderId="1" xfId="0" applyFont="1" applyFill="1" applyBorder="1"/>
    <xf numFmtId="49" fontId="41" fillId="0" borderId="1" xfId="0" applyNumberFormat="1" applyFont="1" applyBorder="1" applyAlignment="1">
      <alignment horizontal="center" vertical="center"/>
    </xf>
    <xf numFmtId="0" fontId="41" fillId="0" borderId="1" xfId="0" applyFont="1" applyBorder="1" applyAlignment="1">
      <alignment horizontal="center" vertical="center"/>
    </xf>
    <xf numFmtId="0" fontId="42" fillId="0" borderId="1" xfId="0" applyFont="1" applyBorder="1" applyAlignment="1">
      <alignment horizontal="center" vertical="center"/>
    </xf>
    <xf numFmtId="0" fontId="41" fillId="0" borderId="1" xfId="0" applyFont="1" applyFill="1" applyBorder="1" applyAlignment="1">
      <alignment horizontal="center" vertical="center"/>
    </xf>
    <xf numFmtId="0" fontId="42" fillId="0" borderId="0" xfId="0" applyFont="1" applyAlignment="1">
      <alignment horizontal="center" vertical="center"/>
    </xf>
    <xf numFmtId="0" fontId="42" fillId="0" borderId="1" xfId="0" applyFont="1" applyBorder="1"/>
    <xf numFmtId="0" fontId="42" fillId="0" borderId="0" xfId="0" applyFont="1"/>
    <xf numFmtId="49" fontId="44" fillId="0" borderId="1" xfId="0" applyNumberFormat="1" applyFont="1" applyBorder="1"/>
    <xf numFmtId="0" fontId="44" fillId="0" borderId="1" xfId="0" applyFont="1" applyBorder="1"/>
    <xf numFmtId="0" fontId="21" fillId="2" borderId="1" xfId="0" applyFont="1" applyFill="1" applyBorder="1" applyAlignment="1">
      <alignment horizontal="left" vertical="center" wrapText="1"/>
    </xf>
    <xf numFmtId="0" fontId="21" fillId="0" borderId="1" xfId="0" applyFont="1" applyBorder="1"/>
    <xf numFmtId="0" fontId="21" fillId="10" borderId="1" xfId="0" applyFont="1" applyFill="1" applyBorder="1" applyAlignment="1">
      <alignment horizontal="left" vertical="center" wrapText="1"/>
    </xf>
    <xf numFmtId="49" fontId="44" fillId="11" borderId="1" xfId="0" applyNumberFormat="1" applyFont="1" applyFill="1" applyBorder="1"/>
    <xf numFmtId="0" fontId="44" fillId="11" borderId="1" xfId="0" applyFont="1" applyFill="1" applyBorder="1"/>
    <xf numFmtId="0" fontId="21" fillId="11" borderId="1" xfId="0" applyFont="1" applyFill="1" applyBorder="1" applyAlignment="1">
      <alignment vertical="center"/>
    </xf>
    <xf numFmtId="0" fontId="21" fillId="4" borderId="1" xfId="0" applyFont="1" applyFill="1" applyBorder="1"/>
    <xf numFmtId="0" fontId="42" fillId="10" borderId="1" xfId="0" applyFont="1" applyFill="1" applyBorder="1"/>
    <xf numFmtId="49" fontId="44" fillId="11" borderId="1" xfId="0" quotePrefix="1" applyNumberFormat="1" applyFont="1" applyFill="1" applyBorder="1"/>
    <xf numFmtId="0" fontId="21" fillId="0" borderId="0" xfId="0" applyFont="1"/>
    <xf numFmtId="49" fontId="5" fillId="4" borderId="1" xfId="0" applyNumberFormat="1" applyFont="1" applyFill="1" applyBorder="1" applyAlignment="1">
      <alignment horizontal="center" vertical="center" wrapText="1"/>
    </xf>
    <xf numFmtId="49" fontId="4" fillId="4" borderId="1" xfId="0" applyNumberFormat="1" applyFont="1" applyFill="1" applyBorder="1" applyAlignment="1">
      <alignment horizontal="left" vertical="center" wrapText="1"/>
    </xf>
    <xf numFmtId="0" fontId="0" fillId="0" borderId="1" xfId="0" applyBorder="1"/>
    <xf numFmtId="0" fontId="42" fillId="0" borderId="3" xfId="0" applyFont="1" applyBorder="1" applyAlignment="1">
      <alignment horizontal="center" vertical="center" wrapText="1"/>
    </xf>
    <xf numFmtId="0" fontId="42" fillId="0" borderId="3" xfId="0" applyFont="1" applyBorder="1" applyAlignment="1">
      <alignment vertical="center" wrapText="1"/>
    </xf>
    <xf numFmtId="0" fontId="0" fillId="0" borderId="4" xfId="0" applyBorder="1"/>
    <xf numFmtId="0" fontId="42" fillId="0" borderId="5" xfId="0" applyFont="1" applyBorder="1" applyAlignment="1">
      <alignment horizontal="center" vertical="center" wrapText="1"/>
    </xf>
    <xf numFmtId="0" fontId="42" fillId="0" borderId="5" xfId="0" applyFont="1" applyBorder="1" applyAlignment="1">
      <alignment vertical="center" wrapText="1"/>
    </xf>
    <xf numFmtId="0" fontId="42" fillId="0" borderId="1" xfId="0" applyFont="1" applyBorder="1" applyAlignment="1">
      <alignment horizontal="center" vertical="center" wrapText="1"/>
    </xf>
    <xf numFmtId="0" fontId="0" fillId="0" borderId="1" xfId="0" applyBorder="1" applyAlignment="1">
      <alignment horizontal="center"/>
    </xf>
    <xf numFmtId="0" fontId="0" fillId="0" borderId="0" xfId="0" applyAlignment="1">
      <alignment horizontal="center"/>
    </xf>
    <xf numFmtId="0" fontId="5" fillId="0" borderId="0" xfId="0" applyFont="1" applyFill="1" applyAlignment="1">
      <alignment horizontal="center" vertical="center" wrapText="1"/>
    </xf>
    <xf numFmtId="49" fontId="9" fillId="0" borderId="1" xfId="0" applyNumberFormat="1" applyFont="1" applyFill="1" applyBorder="1" applyAlignment="1">
      <alignment vertical="center" wrapText="1"/>
    </xf>
    <xf numFmtId="49" fontId="9" fillId="0" borderId="1" xfId="0" quotePrefix="1" applyNumberFormat="1" applyFont="1" applyFill="1" applyBorder="1" applyAlignment="1">
      <alignment horizontal="left" wrapText="1"/>
    </xf>
    <xf numFmtId="49" fontId="2" fillId="0" borderId="0" xfId="0" applyNumberFormat="1" applyFont="1" applyFill="1" applyAlignment="1"/>
    <xf numFmtId="49" fontId="3" fillId="0" borderId="0" xfId="0" applyNumberFormat="1" applyFont="1" applyFill="1" applyAlignment="1"/>
    <xf numFmtId="0" fontId="9" fillId="0" borderId="0" xfId="0" applyFont="1" applyFill="1" applyAlignment="1">
      <alignment horizontal="center"/>
    </xf>
    <xf numFmtId="0" fontId="6" fillId="0" borderId="0" xfId="0" applyFont="1" applyFill="1" applyAlignment="1">
      <alignment horizontal="center"/>
    </xf>
    <xf numFmtId="0" fontId="9" fillId="0" borderId="0" xfId="0" applyFont="1" applyFill="1" applyAlignment="1">
      <alignment horizontal="left" vertical="center" wrapText="1"/>
    </xf>
    <xf numFmtId="0" fontId="9" fillId="2" borderId="0" xfId="0" applyFont="1" applyFill="1" applyAlignment="1">
      <alignment horizontal="center"/>
    </xf>
    <xf numFmtId="0" fontId="6" fillId="2" borderId="0" xfId="0" applyFont="1" applyFill="1" applyAlignment="1">
      <alignment horizontal="center"/>
    </xf>
    <xf numFmtId="0" fontId="26" fillId="2" borderId="0" xfId="0" applyFont="1" applyFill="1" applyAlignment="1">
      <alignment horizontal="center" vertical="center" wrapText="1"/>
    </xf>
    <xf numFmtId="0" fontId="25" fillId="2" borderId="0" xfId="0" applyFont="1" applyFill="1" applyAlignment="1">
      <alignment horizontal="center" vertical="center" wrapText="1"/>
    </xf>
    <xf numFmtId="0" fontId="14" fillId="2" borderId="0" xfId="0" applyFont="1" applyFill="1" applyAlignment="1">
      <alignment horizontal="center" vertical="center" wrapText="1"/>
    </xf>
    <xf numFmtId="0" fontId="13" fillId="2" borderId="0" xfId="0" applyFont="1" applyFill="1" applyAlignment="1">
      <alignment horizontal="center" vertical="center" wrapText="1"/>
    </xf>
    <xf numFmtId="0" fontId="9" fillId="0" borderId="0" xfId="0" applyFont="1" applyFill="1" applyAlignment="1">
      <alignment horizontal="center"/>
    </xf>
    <xf numFmtId="0" fontId="6" fillId="0" borderId="0" xfId="0" applyFont="1" applyFill="1" applyAlignment="1">
      <alignment horizontal="center"/>
    </xf>
    <xf numFmtId="0" fontId="13" fillId="0" borderId="0" xfId="0" applyFont="1" applyFill="1" applyAlignment="1">
      <alignment horizontal="center" vertical="center" wrapText="1"/>
    </xf>
    <xf numFmtId="0" fontId="45" fillId="0" borderId="0" xfId="0" applyFont="1" applyFill="1" applyAlignment="1">
      <alignment horizontal="center" vertical="center" wrapText="1"/>
    </xf>
    <xf numFmtId="0" fontId="25" fillId="0" borderId="0" xfId="0" applyFont="1" applyFill="1" applyAlignment="1">
      <alignment horizontal="center" vertical="center" wrapText="1"/>
    </xf>
    <xf numFmtId="0" fontId="1" fillId="0" borderId="0" xfId="0" applyFont="1" applyFill="1" applyAlignment="1">
      <alignment horizontal="left" vertical="center" wrapText="1"/>
    </xf>
    <xf numFmtId="0" fontId="9" fillId="0" borderId="0" xfId="0" applyFont="1" applyFill="1" applyAlignment="1">
      <alignment horizontal="left" vertical="center" wrapText="1"/>
    </xf>
    <xf numFmtId="0" fontId="43" fillId="0" borderId="1" xfId="0" applyFont="1" applyBorder="1" applyAlignment="1">
      <alignment horizontal="center" vertical="center"/>
    </xf>
    <xf numFmtId="0" fontId="20" fillId="0" borderId="1" xfId="0" applyFont="1" applyFill="1" applyBorder="1" applyAlignment="1">
      <alignment horizontal="center" vertical="center"/>
    </xf>
    <xf numFmtId="0" fontId="42" fillId="0" borderId="1" xfId="0" applyFont="1" applyBorder="1" applyAlignment="1">
      <alignment horizontal="center" vertical="center"/>
    </xf>
  </cellXfs>
  <cellStyles count="6">
    <cellStyle name="Hyperlink" xfId="4" builtinId="8"/>
    <cellStyle name="Hyperlink 2" xfId="3"/>
    <cellStyle name="Normal" xfId="0" builtinId="0"/>
    <cellStyle name="Normal 13" xfId="2"/>
    <cellStyle name="Normal 2" xfId="1"/>
    <cellStyle name="Normal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5.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gif"/><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292472</xdr:colOff>
      <xdr:row>2</xdr:row>
      <xdr:rowOff>20731</xdr:rowOff>
    </xdr:from>
    <xdr:to>
      <xdr:col>1</xdr:col>
      <xdr:colOff>1465952</xdr:colOff>
      <xdr:row>2</xdr:row>
      <xdr:rowOff>20731</xdr:rowOff>
    </xdr:to>
    <xdr:sp macro="" textlink="">
      <xdr:nvSpPr>
        <xdr:cNvPr id="2" name="Line 1"/>
        <xdr:cNvSpPr>
          <a:spLocks noChangeShapeType="1"/>
        </xdr:cNvSpPr>
      </xdr:nvSpPr>
      <xdr:spPr bwMode="auto">
        <a:xfrm>
          <a:off x="292472" y="430306"/>
          <a:ext cx="155448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292472</xdr:colOff>
      <xdr:row>3</xdr:row>
      <xdr:rowOff>20731</xdr:rowOff>
    </xdr:from>
    <xdr:to>
      <xdr:col>1</xdr:col>
      <xdr:colOff>1465952</xdr:colOff>
      <xdr:row>3</xdr:row>
      <xdr:rowOff>20731</xdr:rowOff>
    </xdr:to>
    <xdr:sp macro="" textlink="">
      <xdr:nvSpPr>
        <xdr:cNvPr id="49661" name="Line 1"/>
        <xdr:cNvSpPr>
          <a:spLocks noChangeShapeType="1"/>
        </xdr:cNvSpPr>
      </xdr:nvSpPr>
      <xdr:spPr bwMode="auto">
        <a:xfrm>
          <a:off x="292472" y="760319"/>
          <a:ext cx="155448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1976067</xdr:colOff>
      <xdr:row>3</xdr:row>
      <xdr:rowOff>17903</xdr:rowOff>
    </xdr:from>
    <xdr:to>
      <xdr:col>22</xdr:col>
      <xdr:colOff>357344</xdr:colOff>
      <xdr:row>3</xdr:row>
      <xdr:rowOff>20544</xdr:rowOff>
    </xdr:to>
    <xdr:cxnSp macro="">
      <xdr:nvCxnSpPr>
        <xdr:cNvPr id="3" name="Straight Connector 2"/>
        <xdr:cNvCxnSpPr/>
      </xdr:nvCxnSpPr>
      <xdr:spPr>
        <a:xfrm>
          <a:off x="8598743" y="757491"/>
          <a:ext cx="1675807" cy="264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292472</xdr:colOff>
      <xdr:row>2</xdr:row>
      <xdr:rowOff>20731</xdr:rowOff>
    </xdr:from>
    <xdr:to>
      <xdr:col>1</xdr:col>
      <xdr:colOff>1465952</xdr:colOff>
      <xdr:row>2</xdr:row>
      <xdr:rowOff>20731</xdr:rowOff>
    </xdr:to>
    <xdr:sp macro="" textlink="">
      <xdr:nvSpPr>
        <xdr:cNvPr id="2" name="Line 1"/>
        <xdr:cNvSpPr>
          <a:spLocks noChangeShapeType="1"/>
        </xdr:cNvSpPr>
      </xdr:nvSpPr>
      <xdr:spPr bwMode="auto">
        <a:xfrm>
          <a:off x="292472" y="763681"/>
          <a:ext cx="155448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1054472</xdr:colOff>
      <xdr:row>2</xdr:row>
      <xdr:rowOff>30256</xdr:rowOff>
    </xdr:from>
    <xdr:to>
      <xdr:col>22</xdr:col>
      <xdr:colOff>570602</xdr:colOff>
      <xdr:row>2</xdr:row>
      <xdr:rowOff>30256</xdr:rowOff>
    </xdr:to>
    <xdr:sp macro="" textlink="">
      <xdr:nvSpPr>
        <xdr:cNvPr id="3" name="Line 1"/>
        <xdr:cNvSpPr>
          <a:spLocks noChangeShapeType="1"/>
        </xdr:cNvSpPr>
      </xdr:nvSpPr>
      <xdr:spPr bwMode="auto">
        <a:xfrm>
          <a:off x="6255122" y="439831"/>
          <a:ext cx="155448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303678</xdr:colOff>
      <xdr:row>2</xdr:row>
      <xdr:rowOff>43143</xdr:rowOff>
    </xdr:from>
    <xdr:to>
      <xdr:col>2</xdr:col>
      <xdr:colOff>9187</xdr:colOff>
      <xdr:row>2</xdr:row>
      <xdr:rowOff>43143</xdr:rowOff>
    </xdr:to>
    <xdr:sp macro="" textlink="">
      <xdr:nvSpPr>
        <xdr:cNvPr id="2" name="Line 1"/>
        <xdr:cNvSpPr>
          <a:spLocks noChangeShapeType="1"/>
        </xdr:cNvSpPr>
      </xdr:nvSpPr>
      <xdr:spPr bwMode="auto">
        <a:xfrm>
          <a:off x="303678" y="457761"/>
          <a:ext cx="142000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33621</xdr:colOff>
      <xdr:row>2</xdr:row>
      <xdr:rowOff>7844</xdr:rowOff>
    </xdr:from>
    <xdr:to>
      <xdr:col>16</xdr:col>
      <xdr:colOff>1953861</xdr:colOff>
      <xdr:row>2</xdr:row>
      <xdr:rowOff>7844</xdr:rowOff>
    </xdr:to>
    <xdr:sp macro="" textlink="">
      <xdr:nvSpPr>
        <xdr:cNvPr id="3" name="Line 1"/>
        <xdr:cNvSpPr>
          <a:spLocks noChangeShapeType="1"/>
        </xdr:cNvSpPr>
      </xdr:nvSpPr>
      <xdr:spPr bwMode="auto">
        <a:xfrm>
          <a:off x="9973239" y="422462"/>
          <a:ext cx="192024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114300</xdr:colOff>
      <xdr:row>0</xdr:row>
      <xdr:rowOff>66675</xdr:rowOff>
    </xdr:to>
    <xdr:sp macro="" textlink="">
      <xdr:nvSpPr>
        <xdr:cNvPr id="10241" name="sort_csecode" descr="http://10.12.1.12/daotaov3/LapTKB/Timetable/TeachAssign.asp?pStart=1&amp;nPage=1"/>
        <xdr:cNvSpPr>
          <a:spLocks noChangeAspect="1" noChangeArrowheads="1"/>
        </xdr:cNvSpPr>
      </xdr:nvSpPr>
      <xdr:spPr bwMode="auto">
        <a:xfrm>
          <a:off x="1828800" y="0"/>
          <a:ext cx="114300" cy="66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0</xdr:row>
      <xdr:rowOff>0</xdr:rowOff>
    </xdr:from>
    <xdr:to>
      <xdr:col>2</xdr:col>
      <xdr:colOff>114300</xdr:colOff>
      <xdr:row>0</xdr:row>
      <xdr:rowOff>66675</xdr:rowOff>
    </xdr:to>
    <xdr:pic>
      <xdr:nvPicPr>
        <xdr:cNvPr id="3" name="sort_subcrdname" descr="http://10.12.1.12/daotaov3/Themes/Ice/Icons/sort_down.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0"/>
          <a:ext cx="1143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114300</xdr:colOff>
      <xdr:row>0</xdr:row>
      <xdr:rowOff>66675</xdr:rowOff>
    </xdr:to>
    <xdr:pic>
      <xdr:nvPicPr>
        <xdr:cNvPr id="4" name="room" descr="http://10.12.1.12/daotaov3/Themes/Ice/Icons/sort_down.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0"/>
          <a:ext cx="1143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123825</xdr:colOff>
      <xdr:row>1</xdr:row>
      <xdr:rowOff>85725</xdr:rowOff>
    </xdr:to>
    <xdr:pic>
      <xdr:nvPicPr>
        <xdr:cNvPr id="5" name="imgSheet" descr="http://10.12.1.12/daotaov3/Themes/Ice/icons/sheet.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85750"/>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123825</xdr:colOff>
      <xdr:row>1</xdr:row>
      <xdr:rowOff>85725</xdr:rowOff>
    </xdr:to>
    <xdr:pic>
      <xdr:nvPicPr>
        <xdr:cNvPr id="6" name="imgEraser" descr="http://10.12.1.12/daotaov3/Themes/Ice/icons/modify.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285750"/>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0</xdr:col>
      <xdr:colOff>123825</xdr:colOff>
      <xdr:row>2</xdr:row>
      <xdr:rowOff>85725</xdr:rowOff>
    </xdr:to>
    <xdr:pic>
      <xdr:nvPicPr>
        <xdr:cNvPr id="7" name="imgSheet" descr="http://10.12.1.12/daotaov3/Themes/Ice/icons/sheet.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0012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0</xdr:col>
      <xdr:colOff>123825</xdr:colOff>
      <xdr:row>2</xdr:row>
      <xdr:rowOff>85725</xdr:rowOff>
    </xdr:to>
    <xdr:pic>
      <xdr:nvPicPr>
        <xdr:cNvPr id="8" name="imgEraser" descr="http://10.12.1.12/daotaov3/Themes/Ice/icons/modify.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100012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xdr:row>
      <xdr:rowOff>0</xdr:rowOff>
    </xdr:from>
    <xdr:to>
      <xdr:col>0</xdr:col>
      <xdr:colOff>123825</xdr:colOff>
      <xdr:row>3</xdr:row>
      <xdr:rowOff>85725</xdr:rowOff>
    </xdr:to>
    <xdr:pic>
      <xdr:nvPicPr>
        <xdr:cNvPr id="9" name="imgSheet" descr="http://10.12.1.12/daotaov3/Themes/Ice/icons/sheet.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428750"/>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xdr:row>
      <xdr:rowOff>0</xdr:rowOff>
    </xdr:from>
    <xdr:to>
      <xdr:col>0</xdr:col>
      <xdr:colOff>123825</xdr:colOff>
      <xdr:row>3</xdr:row>
      <xdr:rowOff>85725</xdr:rowOff>
    </xdr:to>
    <xdr:pic>
      <xdr:nvPicPr>
        <xdr:cNvPr id="10" name="imgEraser" descr="http://10.12.1.12/daotaov3/Themes/Ice/icons/modify.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1428750"/>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xdr:row>
      <xdr:rowOff>0</xdr:rowOff>
    </xdr:from>
    <xdr:to>
      <xdr:col>0</xdr:col>
      <xdr:colOff>123825</xdr:colOff>
      <xdr:row>4</xdr:row>
      <xdr:rowOff>85725</xdr:rowOff>
    </xdr:to>
    <xdr:pic>
      <xdr:nvPicPr>
        <xdr:cNvPr id="11" name="imgSheet" descr="http://10.12.1.12/daotaov3/Themes/Ice/icons/sheet.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000250"/>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xdr:row>
      <xdr:rowOff>0</xdr:rowOff>
    </xdr:from>
    <xdr:to>
      <xdr:col>0</xdr:col>
      <xdr:colOff>123825</xdr:colOff>
      <xdr:row>4</xdr:row>
      <xdr:rowOff>85725</xdr:rowOff>
    </xdr:to>
    <xdr:pic>
      <xdr:nvPicPr>
        <xdr:cNvPr id="12" name="imgEraser" descr="http://10.12.1.12/daotaov3/Themes/Ice/icons/modify.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2000250"/>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85725</xdr:rowOff>
    </xdr:to>
    <xdr:pic>
      <xdr:nvPicPr>
        <xdr:cNvPr id="13" name="imgSheet" descr="http://10.12.1.12/daotaov3/Themes/Ice/icons/sheet.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2887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85725</xdr:rowOff>
    </xdr:to>
    <xdr:pic>
      <xdr:nvPicPr>
        <xdr:cNvPr id="14" name="imgEraser" descr="http://10.12.1.12/daotaov3/Themes/Ice/icons/modify.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242887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0</xdr:rowOff>
    </xdr:from>
    <xdr:to>
      <xdr:col>0</xdr:col>
      <xdr:colOff>123825</xdr:colOff>
      <xdr:row>6</xdr:row>
      <xdr:rowOff>85725</xdr:rowOff>
    </xdr:to>
    <xdr:pic>
      <xdr:nvPicPr>
        <xdr:cNvPr id="15" name="imgSheet" descr="http://10.12.1.12/daotaov3/Themes/Ice/icons/sheet.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0037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0</xdr:rowOff>
    </xdr:from>
    <xdr:to>
      <xdr:col>0</xdr:col>
      <xdr:colOff>123825</xdr:colOff>
      <xdr:row>6</xdr:row>
      <xdr:rowOff>85725</xdr:rowOff>
    </xdr:to>
    <xdr:pic>
      <xdr:nvPicPr>
        <xdr:cNvPr id="16" name="imgEraser" descr="http://10.12.1.12/daotaov3/Themes/Ice/icons/modify.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300037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0</xdr:rowOff>
    </xdr:from>
    <xdr:to>
      <xdr:col>0</xdr:col>
      <xdr:colOff>123825</xdr:colOff>
      <xdr:row>7</xdr:row>
      <xdr:rowOff>85725</xdr:rowOff>
    </xdr:to>
    <xdr:pic>
      <xdr:nvPicPr>
        <xdr:cNvPr id="17" name="imgSheet" descr="http://10.12.1.12/daotaov3/Themes/Ice/icons/sheet.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8612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0</xdr:rowOff>
    </xdr:from>
    <xdr:to>
      <xdr:col>0</xdr:col>
      <xdr:colOff>123825</xdr:colOff>
      <xdr:row>7</xdr:row>
      <xdr:rowOff>85725</xdr:rowOff>
    </xdr:to>
    <xdr:pic>
      <xdr:nvPicPr>
        <xdr:cNvPr id="18" name="imgEraser" descr="http://10.12.1.12/daotaov3/Themes/Ice/icons/modify.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328612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xdr:row>
      <xdr:rowOff>0</xdr:rowOff>
    </xdr:from>
    <xdr:to>
      <xdr:col>0</xdr:col>
      <xdr:colOff>123825</xdr:colOff>
      <xdr:row>8</xdr:row>
      <xdr:rowOff>85725</xdr:rowOff>
    </xdr:to>
    <xdr:pic>
      <xdr:nvPicPr>
        <xdr:cNvPr id="19" name="imgSheet" descr="http://10.12.1.12/daotaov3/Themes/Ice/icons/sheet.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57187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xdr:row>
      <xdr:rowOff>0</xdr:rowOff>
    </xdr:from>
    <xdr:to>
      <xdr:col>0</xdr:col>
      <xdr:colOff>123825</xdr:colOff>
      <xdr:row>8</xdr:row>
      <xdr:rowOff>85725</xdr:rowOff>
    </xdr:to>
    <xdr:pic>
      <xdr:nvPicPr>
        <xdr:cNvPr id="20" name="imgEraser" descr="http://10.12.1.12/daotaov3/Themes/Ice/icons/modify.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357187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xdr:row>
      <xdr:rowOff>0</xdr:rowOff>
    </xdr:from>
    <xdr:to>
      <xdr:col>0</xdr:col>
      <xdr:colOff>123825</xdr:colOff>
      <xdr:row>9</xdr:row>
      <xdr:rowOff>85725</xdr:rowOff>
    </xdr:to>
    <xdr:pic>
      <xdr:nvPicPr>
        <xdr:cNvPr id="21" name="imgSheet" descr="http://10.12.1.12/daotaov3/Themes/Ice/icons/sheet.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14337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xdr:row>
      <xdr:rowOff>0</xdr:rowOff>
    </xdr:from>
    <xdr:to>
      <xdr:col>0</xdr:col>
      <xdr:colOff>123825</xdr:colOff>
      <xdr:row>9</xdr:row>
      <xdr:rowOff>85725</xdr:rowOff>
    </xdr:to>
    <xdr:pic>
      <xdr:nvPicPr>
        <xdr:cNvPr id="22" name="imgEraser" descr="http://10.12.1.12/daotaov3/Themes/Ice/icons/modify.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414337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xdr:row>
      <xdr:rowOff>0</xdr:rowOff>
    </xdr:from>
    <xdr:to>
      <xdr:col>0</xdr:col>
      <xdr:colOff>123825</xdr:colOff>
      <xdr:row>10</xdr:row>
      <xdr:rowOff>85725</xdr:rowOff>
    </xdr:to>
    <xdr:pic>
      <xdr:nvPicPr>
        <xdr:cNvPr id="23" name="imgSheet" descr="http://10.12.1.12/daotaov3/Themes/Ice/icons/sheet.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572000"/>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xdr:row>
      <xdr:rowOff>0</xdr:rowOff>
    </xdr:from>
    <xdr:to>
      <xdr:col>0</xdr:col>
      <xdr:colOff>123825</xdr:colOff>
      <xdr:row>10</xdr:row>
      <xdr:rowOff>85725</xdr:rowOff>
    </xdr:to>
    <xdr:pic>
      <xdr:nvPicPr>
        <xdr:cNvPr id="24" name="imgEraser" descr="http://10.12.1.12/daotaov3/Themes/Ice/icons/modify.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4572000"/>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xdr:row>
      <xdr:rowOff>0</xdr:rowOff>
    </xdr:from>
    <xdr:to>
      <xdr:col>0</xdr:col>
      <xdr:colOff>123825</xdr:colOff>
      <xdr:row>11</xdr:row>
      <xdr:rowOff>85725</xdr:rowOff>
    </xdr:to>
    <xdr:pic>
      <xdr:nvPicPr>
        <xdr:cNvPr id="25" name="imgSheet" descr="http://10.12.1.12/daotaov3/Themes/Ice/icons/sheet.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0062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xdr:row>
      <xdr:rowOff>0</xdr:rowOff>
    </xdr:from>
    <xdr:to>
      <xdr:col>0</xdr:col>
      <xdr:colOff>123825</xdr:colOff>
      <xdr:row>11</xdr:row>
      <xdr:rowOff>85725</xdr:rowOff>
    </xdr:to>
    <xdr:pic>
      <xdr:nvPicPr>
        <xdr:cNvPr id="26" name="imgEraser" descr="http://10.12.1.12/daotaov3/Themes/Ice/icons/modify.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500062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xdr:row>
      <xdr:rowOff>0</xdr:rowOff>
    </xdr:from>
    <xdr:to>
      <xdr:col>0</xdr:col>
      <xdr:colOff>123825</xdr:colOff>
      <xdr:row>12</xdr:row>
      <xdr:rowOff>85725</xdr:rowOff>
    </xdr:to>
    <xdr:pic>
      <xdr:nvPicPr>
        <xdr:cNvPr id="27" name="imgSheet" descr="http://10.12.1.12/daotaov3/Themes/Ice/icons/sheet.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429250"/>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xdr:row>
      <xdr:rowOff>0</xdr:rowOff>
    </xdr:from>
    <xdr:to>
      <xdr:col>0</xdr:col>
      <xdr:colOff>123825</xdr:colOff>
      <xdr:row>12</xdr:row>
      <xdr:rowOff>85725</xdr:rowOff>
    </xdr:to>
    <xdr:pic>
      <xdr:nvPicPr>
        <xdr:cNvPr id="28" name="imgEraser" descr="http://10.12.1.12/daotaov3/Themes/Ice/icons/modify.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5429250"/>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xdr:row>
      <xdr:rowOff>0</xdr:rowOff>
    </xdr:from>
    <xdr:to>
      <xdr:col>0</xdr:col>
      <xdr:colOff>123825</xdr:colOff>
      <xdr:row>13</xdr:row>
      <xdr:rowOff>85725</xdr:rowOff>
    </xdr:to>
    <xdr:pic>
      <xdr:nvPicPr>
        <xdr:cNvPr id="29" name="imgSheet" descr="http://10.12.1.12/daotaov3/Themes/Ice/icons/sheet.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85787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xdr:row>
      <xdr:rowOff>0</xdr:rowOff>
    </xdr:from>
    <xdr:to>
      <xdr:col>0</xdr:col>
      <xdr:colOff>123825</xdr:colOff>
      <xdr:row>13</xdr:row>
      <xdr:rowOff>85725</xdr:rowOff>
    </xdr:to>
    <xdr:pic>
      <xdr:nvPicPr>
        <xdr:cNvPr id="30" name="imgEraser" descr="http://10.12.1.12/daotaov3/Themes/Ice/icons/modify.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585787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0</xdr:col>
      <xdr:colOff>123825</xdr:colOff>
      <xdr:row>14</xdr:row>
      <xdr:rowOff>85725</xdr:rowOff>
    </xdr:to>
    <xdr:pic>
      <xdr:nvPicPr>
        <xdr:cNvPr id="31" name="imgSheet" descr="http://10.12.1.12/daotaov3/Themes/Ice/icons/sheet.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286500"/>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0</xdr:col>
      <xdr:colOff>123825</xdr:colOff>
      <xdr:row>14</xdr:row>
      <xdr:rowOff>85725</xdr:rowOff>
    </xdr:to>
    <xdr:pic>
      <xdr:nvPicPr>
        <xdr:cNvPr id="32" name="imgEraser" descr="http://10.12.1.12/daotaov3/Themes/Ice/icons/modify.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6286500"/>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xdr:row>
      <xdr:rowOff>0</xdr:rowOff>
    </xdr:from>
    <xdr:to>
      <xdr:col>0</xdr:col>
      <xdr:colOff>123825</xdr:colOff>
      <xdr:row>15</xdr:row>
      <xdr:rowOff>85725</xdr:rowOff>
    </xdr:to>
    <xdr:pic>
      <xdr:nvPicPr>
        <xdr:cNvPr id="33" name="imgSheet" descr="http://10.12.1.12/daotaov3/Themes/Ice/icons/sheet.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572250"/>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xdr:row>
      <xdr:rowOff>0</xdr:rowOff>
    </xdr:from>
    <xdr:to>
      <xdr:col>0</xdr:col>
      <xdr:colOff>123825</xdr:colOff>
      <xdr:row>15</xdr:row>
      <xdr:rowOff>85725</xdr:rowOff>
    </xdr:to>
    <xdr:pic>
      <xdr:nvPicPr>
        <xdr:cNvPr id="34" name="imgEraser" descr="http://10.12.1.12/daotaov3/Themes/Ice/icons/modify.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6572250"/>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xdr:row>
      <xdr:rowOff>0</xdr:rowOff>
    </xdr:from>
    <xdr:to>
      <xdr:col>0</xdr:col>
      <xdr:colOff>123825</xdr:colOff>
      <xdr:row>16</xdr:row>
      <xdr:rowOff>85725</xdr:rowOff>
    </xdr:to>
    <xdr:pic>
      <xdr:nvPicPr>
        <xdr:cNvPr id="35" name="imgSheet" descr="http://10.12.1.12/daotaov3/Themes/Ice/icons/sheet.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00087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xdr:row>
      <xdr:rowOff>0</xdr:rowOff>
    </xdr:from>
    <xdr:to>
      <xdr:col>0</xdr:col>
      <xdr:colOff>123825</xdr:colOff>
      <xdr:row>16</xdr:row>
      <xdr:rowOff>85725</xdr:rowOff>
    </xdr:to>
    <xdr:pic>
      <xdr:nvPicPr>
        <xdr:cNvPr id="36" name="imgEraser" descr="http://10.12.1.12/daotaov3/Themes/Ice/icons/modify.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700087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123825</xdr:colOff>
      <xdr:row>17</xdr:row>
      <xdr:rowOff>85725</xdr:rowOff>
    </xdr:to>
    <xdr:pic>
      <xdr:nvPicPr>
        <xdr:cNvPr id="37" name="imgSheet" descr="http://10.12.1.12/daotaov3/Themes/Ice/icons/sheet.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28662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123825</xdr:colOff>
      <xdr:row>17</xdr:row>
      <xdr:rowOff>85725</xdr:rowOff>
    </xdr:to>
    <xdr:pic>
      <xdr:nvPicPr>
        <xdr:cNvPr id="38" name="imgEraser" descr="http://10.12.1.12/daotaov3/Themes/Ice/icons/modify.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728662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0</xdr:col>
      <xdr:colOff>123825</xdr:colOff>
      <xdr:row>18</xdr:row>
      <xdr:rowOff>85725</xdr:rowOff>
    </xdr:to>
    <xdr:pic>
      <xdr:nvPicPr>
        <xdr:cNvPr id="39" name="imgSheet" descr="http://10.12.1.12/daotaov3/Themes/Ice/icons/sheet.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57237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0</xdr:col>
      <xdr:colOff>123825</xdr:colOff>
      <xdr:row>18</xdr:row>
      <xdr:rowOff>85725</xdr:rowOff>
    </xdr:to>
    <xdr:pic>
      <xdr:nvPicPr>
        <xdr:cNvPr id="40" name="imgEraser" descr="http://10.12.1.12/daotaov3/Themes/Ice/icons/modify.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757237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xdr:row>
      <xdr:rowOff>0</xdr:rowOff>
    </xdr:from>
    <xdr:to>
      <xdr:col>0</xdr:col>
      <xdr:colOff>123825</xdr:colOff>
      <xdr:row>19</xdr:row>
      <xdr:rowOff>85725</xdr:rowOff>
    </xdr:to>
    <xdr:pic>
      <xdr:nvPicPr>
        <xdr:cNvPr id="41" name="imgSheet" descr="http://10.12.1.12/daotaov3/Themes/Ice/icons/sheet.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85812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xdr:row>
      <xdr:rowOff>0</xdr:rowOff>
    </xdr:from>
    <xdr:to>
      <xdr:col>0</xdr:col>
      <xdr:colOff>123825</xdr:colOff>
      <xdr:row>19</xdr:row>
      <xdr:rowOff>85725</xdr:rowOff>
    </xdr:to>
    <xdr:pic>
      <xdr:nvPicPr>
        <xdr:cNvPr id="42" name="imgEraser" descr="http://10.12.1.12/daotaov3/Themes/Ice/icons/modify.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785812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0</xdr:rowOff>
    </xdr:from>
    <xdr:to>
      <xdr:col>0</xdr:col>
      <xdr:colOff>123825</xdr:colOff>
      <xdr:row>20</xdr:row>
      <xdr:rowOff>85725</xdr:rowOff>
    </xdr:to>
    <xdr:pic>
      <xdr:nvPicPr>
        <xdr:cNvPr id="43" name="imgSheet" descr="http://10.12.1.12/daotaov3/Themes/Ice/icons/sheet.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42962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0</xdr:rowOff>
    </xdr:from>
    <xdr:to>
      <xdr:col>0</xdr:col>
      <xdr:colOff>123825</xdr:colOff>
      <xdr:row>20</xdr:row>
      <xdr:rowOff>85725</xdr:rowOff>
    </xdr:to>
    <xdr:pic>
      <xdr:nvPicPr>
        <xdr:cNvPr id="44" name="imgEraser" descr="http://10.12.1.12/daotaov3/Themes/Ice/icons/modify.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842962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xdr:row>
      <xdr:rowOff>0</xdr:rowOff>
    </xdr:from>
    <xdr:to>
      <xdr:col>0</xdr:col>
      <xdr:colOff>123825</xdr:colOff>
      <xdr:row>21</xdr:row>
      <xdr:rowOff>85725</xdr:rowOff>
    </xdr:to>
    <xdr:pic>
      <xdr:nvPicPr>
        <xdr:cNvPr id="45" name="imgSheet" descr="http://10.12.1.12/daotaov3/Themes/Ice/icons/sheet.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858250"/>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xdr:row>
      <xdr:rowOff>0</xdr:rowOff>
    </xdr:from>
    <xdr:to>
      <xdr:col>0</xdr:col>
      <xdr:colOff>123825</xdr:colOff>
      <xdr:row>21</xdr:row>
      <xdr:rowOff>85725</xdr:rowOff>
    </xdr:to>
    <xdr:pic>
      <xdr:nvPicPr>
        <xdr:cNvPr id="46" name="imgEraser" descr="http://10.12.1.12/daotaov3/Themes/Ice/icons/modify.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8858250"/>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xdr:row>
      <xdr:rowOff>0</xdr:rowOff>
    </xdr:from>
    <xdr:to>
      <xdr:col>0</xdr:col>
      <xdr:colOff>123825</xdr:colOff>
      <xdr:row>22</xdr:row>
      <xdr:rowOff>85725</xdr:rowOff>
    </xdr:to>
    <xdr:pic>
      <xdr:nvPicPr>
        <xdr:cNvPr id="47" name="imgSheet" descr="http://10.12.1.12/daotaov3/Themes/Ice/icons/sheet.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144000"/>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xdr:row>
      <xdr:rowOff>0</xdr:rowOff>
    </xdr:from>
    <xdr:to>
      <xdr:col>0</xdr:col>
      <xdr:colOff>123825</xdr:colOff>
      <xdr:row>22</xdr:row>
      <xdr:rowOff>85725</xdr:rowOff>
    </xdr:to>
    <xdr:pic>
      <xdr:nvPicPr>
        <xdr:cNvPr id="48" name="imgEraser" descr="http://10.12.1.12/daotaov3/Themes/Ice/icons/modify.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9144000"/>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xdr:row>
      <xdr:rowOff>0</xdr:rowOff>
    </xdr:from>
    <xdr:to>
      <xdr:col>0</xdr:col>
      <xdr:colOff>123825</xdr:colOff>
      <xdr:row>23</xdr:row>
      <xdr:rowOff>85725</xdr:rowOff>
    </xdr:to>
    <xdr:pic>
      <xdr:nvPicPr>
        <xdr:cNvPr id="49" name="imgSheet" descr="http://10.12.1.12/daotaov3/Themes/Ice/icons/sheet.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429750"/>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xdr:row>
      <xdr:rowOff>0</xdr:rowOff>
    </xdr:from>
    <xdr:to>
      <xdr:col>0</xdr:col>
      <xdr:colOff>123825</xdr:colOff>
      <xdr:row>23</xdr:row>
      <xdr:rowOff>85725</xdr:rowOff>
    </xdr:to>
    <xdr:pic>
      <xdr:nvPicPr>
        <xdr:cNvPr id="50" name="imgEraser" descr="http://10.12.1.12/daotaov3/Themes/Ice/icons/modify.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9429750"/>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123825</xdr:colOff>
      <xdr:row>24</xdr:row>
      <xdr:rowOff>85725</xdr:rowOff>
    </xdr:to>
    <xdr:pic>
      <xdr:nvPicPr>
        <xdr:cNvPr id="51" name="imgSheet" descr="http://10.12.1.12/daotaov3/Themes/Ice/icons/sheet.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85837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123825</xdr:colOff>
      <xdr:row>24</xdr:row>
      <xdr:rowOff>85725</xdr:rowOff>
    </xdr:to>
    <xdr:pic>
      <xdr:nvPicPr>
        <xdr:cNvPr id="52" name="imgEraser" descr="http://10.12.1.12/daotaov3/Themes/Ice/icons/modify.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985837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0</xdr:col>
      <xdr:colOff>123825</xdr:colOff>
      <xdr:row>25</xdr:row>
      <xdr:rowOff>85725</xdr:rowOff>
    </xdr:to>
    <xdr:pic>
      <xdr:nvPicPr>
        <xdr:cNvPr id="53" name="imgSheet" descr="http://10.12.1.12/daotaov3/Themes/Ice/icons/sheet.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14412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0</xdr:col>
      <xdr:colOff>123825</xdr:colOff>
      <xdr:row>25</xdr:row>
      <xdr:rowOff>85725</xdr:rowOff>
    </xdr:to>
    <xdr:pic>
      <xdr:nvPicPr>
        <xdr:cNvPr id="54" name="imgEraser" descr="http://10.12.1.12/daotaov3/Themes/Ice/icons/modify.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1014412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xdr:row>
      <xdr:rowOff>0</xdr:rowOff>
    </xdr:from>
    <xdr:to>
      <xdr:col>0</xdr:col>
      <xdr:colOff>123825</xdr:colOff>
      <xdr:row>26</xdr:row>
      <xdr:rowOff>85725</xdr:rowOff>
    </xdr:to>
    <xdr:pic>
      <xdr:nvPicPr>
        <xdr:cNvPr id="55" name="imgSheet" descr="http://10.12.1.12/daotaov3/Themes/Ice/icons/sheet.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42987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xdr:row>
      <xdr:rowOff>0</xdr:rowOff>
    </xdr:from>
    <xdr:to>
      <xdr:col>0</xdr:col>
      <xdr:colOff>123825</xdr:colOff>
      <xdr:row>26</xdr:row>
      <xdr:rowOff>85725</xdr:rowOff>
    </xdr:to>
    <xdr:pic>
      <xdr:nvPicPr>
        <xdr:cNvPr id="56" name="imgEraser" descr="http://10.12.1.12/daotaov3/Themes/Ice/icons/modify.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1042987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27</xdr:row>
      <xdr:rowOff>0</xdr:rowOff>
    </xdr:from>
    <xdr:to>
      <xdr:col>0</xdr:col>
      <xdr:colOff>123825</xdr:colOff>
      <xdr:row>27</xdr:row>
      <xdr:rowOff>85725</xdr:rowOff>
    </xdr:to>
    <xdr:pic>
      <xdr:nvPicPr>
        <xdr:cNvPr id="57" name="imgSheet" descr="http://10.12.1.12/daotaov3/Themes/Ice/icons/sheet.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00137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27</xdr:row>
      <xdr:rowOff>0</xdr:rowOff>
    </xdr:from>
    <xdr:to>
      <xdr:col>0</xdr:col>
      <xdr:colOff>123825</xdr:colOff>
      <xdr:row>27</xdr:row>
      <xdr:rowOff>85725</xdr:rowOff>
    </xdr:to>
    <xdr:pic>
      <xdr:nvPicPr>
        <xdr:cNvPr id="58" name="imgEraser" descr="http://10.12.1.12/daotaov3/Themes/Ice/icons/modify.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1100137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123825</xdr:colOff>
      <xdr:row>28</xdr:row>
      <xdr:rowOff>85725</xdr:rowOff>
    </xdr:to>
    <xdr:pic>
      <xdr:nvPicPr>
        <xdr:cNvPr id="59" name="imgSheet" descr="http://10.12.1.12/daotaov3/Themes/Ice/icons/sheet.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57287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123825</xdr:colOff>
      <xdr:row>28</xdr:row>
      <xdr:rowOff>85725</xdr:rowOff>
    </xdr:to>
    <xdr:pic>
      <xdr:nvPicPr>
        <xdr:cNvPr id="60" name="imgEraser" descr="http://10.12.1.12/daotaov3/Themes/Ice/icons/modify.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1157287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123825</xdr:colOff>
      <xdr:row>29</xdr:row>
      <xdr:rowOff>85725</xdr:rowOff>
    </xdr:to>
    <xdr:pic>
      <xdr:nvPicPr>
        <xdr:cNvPr id="61" name="imgSheet" descr="http://10.12.1.12/daotaov3/Themes/Ice/icons/sheet.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001500"/>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123825</xdr:colOff>
      <xdr:row>29</xdr:row>
      <xdr:rowOff>85725</xdr:rowOff>
    </xdr:to>
    <xdr:pic>
      <xdr:nvPicPr>
        <xdr:cNvPr id="62" name="imgEraser" descr="http://10.12.1.12/daotaov3/Themes/Ice/icons/modify.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12001500"/>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xdr:row>
      <xdr:rowOff>0</xdr:rowOff>
    </xdr:from>
    <xdr:to>
      <xdr:col>0</xdr:col>
      <xdr:colOff>123825</xdr:colOff>
      <xdr:row>30</xdr:row>
      <xdr:rowOff>85725</xdr:rowOff>
    </xdr:to>
    <xdr:pic>
      <xdr:nvPicPr>
        <xdr:cNvPr id="63" name="imgSheet" descr="http://10.12.1.12/daotaov3/Themes/Ice/icons/sheet.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43012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xdr:row>
      <xdr:rowOff>0</xdr:rowOff>
    </xdr:from>
    <xdr:to>
      <xdr:col>0</xdr:col>
      <xdr:colOff>123825</xdr:colOff>
      <xdr:row>30</xdr:row>
      <xdr:rowOff>85725</xdr:rowOff>
    </xdr:to>
    <xdr:pic>
      <xdr:nvPicPr>
        <xdr:cNvPr id="64" name="imgEraser" descr="http://10.12.1.12/daotaov3/Themes/Ice/icons/modify.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1243012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31</xdr:row>
      <xdr:rowOff>0</xdr:rowOff>
    </xdr:from>
    <xdr:to>
      <xdr:col>0</xdr:col>
      <xdr:colOff>123825</xdr:colOff>
      <xdr:row>31</xdr:row>
      <xdr:rowOff>85725</xdr:rowOff>
    </xdr:to>
    <xdr:pic>
      <xdr:nvPicPr>
        <xdr:cNvPr id="65" name="imgSheet" descr="http://10.12.1.12/daotaov3/Themes/Ice/icons/sheet.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858750"/>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31</xdr:row>
      <xdr:rowOff>0</xdr:rowOff>
    </xdr:from>
    <xdr:to>
      <xdr:col>0</xdr:col>
      <xdr:colOff>123825</xdr:colOff>
      <xdr:row>31</xdr:row>
      <xdr:rowOff>85725</xdr:rowOff>
    </xdr:to>
    <xdr:pic>
      <xdr:nvPicPr>
        <xdr:cNvPr id="66" name="imgEraser" descr="http://10.12.1.12/daotaov3/Themes/Ice/icons/modify.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12858750"/>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32</xdr:row>
      <xdr:rowOff>0</xdr:rowOff>
    </xdr:from>
    <xdr:to>
      <xdr:col>0</xdr:col>
      <xdr:colOff>123825</xdr:colOff>
      <xdr:row>32</xdr:row>
      <xdr:rowOff>85725</xdr:rowOff>
    </xdr:to>
    <xdr:pic>
      <xdr:nvPicPr>
        <xdr:cNvPr id="67" name="imgSheet" descr="http://10.12.1.12/daotaov3/Themes/Ice/icons/sheet.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28737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32</xdr:row>
      <xdr:rowOff>0</xdr:rowOff>
    </xdr:from>
    <xdr:to>
      <xdr:col>0</xdr:col>
      <xdr:colOff>123825</xdr:colOff>
      <xdr:row>32</xdr:row>
      <xdr:rowOff>85725</xdr:rowOff>
    </xdr:to>
    <xdr:pic>
      <xdr:nvPicPr>
        <xdr:cNvPr id="68" name="imgEraser" descr="http://10.12.1.12/daotaov3/Themes/Ice/icons/modify.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1328737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33</xdr:row>
      <xdr:rowOff>0</xdr:rowOff>
    </xdr:from>
    <xdr:to>
      <xdr:col>0</xdr:col>
      <xdr:colOff>123825</xdr:colOff>
      <xdr:row>33</xdr:row>
      <xdr:rowOff>85725</xdr:rowOff>
    </xdr:to>
    <xdr:pic>
      <xdr:nvPicPr>
        <xdr:cNvPr id="69" name="imgSheet" descr="http://10.12.1.12/daotaov3/Themes/Ice/icons/sheet.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57312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33</xdr:row>
      <xdr:rowOff>0</xdr:rowOff>
    </xdr:from>
    <xdr:to>
      <xdr:col>0</xdr:col>
      <xdr:colOff>123825</xdr:colOff>
      <xdr:row>33</xdr:row>
      <xdr:rowOff>85725</xdr:rowOff>
    </xdr:to>
    <xdr:pic>
      <xdr:nvPicPr>
        <xdr:cNvPr id="70" name="imgEraser" descr="http://10.12.1.12/daotaov3/Themes/Ice/icons/modify.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1357312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34</xdr:row>
      <xdr:rowOff>0</xdr:rowOff>
    </xdr:from>
    <xdr:to>
      <xdr:col>0</xdr:col>
      <xdr:colOff>123825</xdr:colOff>
      <xdr:row>34</xdr:row>
      <xdr:rowOff>85725</xdr:rowOff>
    </xdr:to>
    <xdr:pic>
      <xdr:nvPicPr>
        <xdr:cNvPr id="71" name="imgSheet" descr="http://10.12.1.12/daotaov3/Themes/Ice/icons/sheet.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85887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34</xdr:row>
      <xdr:rowOff>0</xdr:rowOff>
    </xdr:from>
    <xdr:to>
      <xdr:col>0</xdr:col>
      <xdr:colOff>123825</xdr:colOff>
      <xdr:row>34</xdr:row>
      <xdr:rowOff>85725</xdr:rowOff>
    </xdr:to>
    <xdr:pic>
      <xdr:nvPicPr>
        <xdr:cNvPr id="72" name="imgEraser" descr="http://10.12.1.12/daotaov3/Themes/Ice/icons/modify.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1385887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35</xdr:row>
      <xdr:rowOff>0</xdr:rowOff>
    </xdr:from>
    <xdr:to>
      <xdr:col>0</xdr:col>
      <xdr:colOff>123825</xdr:colOff>
      <xdr:row>35</xdr:row>
      <xdr:rowOff>85725</xdr:rowOff>
    </xdr:to>
    <xdr:pic>
      <xdr:nvPicPr>
        <xdr:cNvPr id="73" name="imgSheet" descr="http://10.12.1.12/daotaov3/Themes/Ice/icons/sheet.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414462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35</xdr:row>
      <xdr:rowOff>0</xdr:rowOff>
    </xdr:from>
    <xdr:to>
      <xdr:col>0</xdr:col>
      <xdr:colOff>123825</xdr:colOff>
      <xdr:row>35</xdr:row>
      <xdr:rowOff>85725</xdr:rowOff>
    </xdr:to>
    <xdr:pic>
      <xdr:nvPicPr>
        <xdr:cNvPr id="74" name="imgEraser" descr="http://10.12.1.12/daotaov3/Themes/Ice/icons/modify.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1414462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36</xdr:row>
      <xdr:rowOff>0</xdr:rowOff>
    </xdr:from>
    <xdr:to>
      <xdr:col>0</xdr:col>
      <xdr:colOff>123825</xdr:colOff>
      <xdr:row>36</xdr:row>
      <xdr:rowOff>85725</xdr:rowOff>
    </xdr:to>
    <xdr:pic>
      <xdr:nvPicPr>
        <xdr:cNvPr id="75" name="imgSheet" descr="http://10.12.1.12/daotaov3/Themes/Ice/icons/sheet.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443037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36</xdr:row>
      <xdr:rowOff>0</xdr:rowOff>
    </xdr:from>
    <xdr:to>
      <xdr:col>0</xdr:col>
      <xdr:colOff>123825</xdr:colOff>
      <xdr:row>36</xdr:row>
      <xdr:rowOff>85725</xdr:rowOff>
    </xdr:to>
    <xdr:pic>
      <xdr:nvPicPr>
        <xdr:cNvPr id="76" name="imgEraser" descr="http://10.12.1.12/daotaov3/Themes/Ice/icons/modify.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1443037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37</xdr:row>
      <xdr:rowOff>0</xdr:rowOff>
    </xdr:from>
    <xdr:to>
      <xdr:col>0</xdr:col>
      <xdr:colOff>123825</xdr:colOff>
      <xdr:row>37</xdr:row>
      <xdr:rowOff>85725</xdr:rowOff>
    </xdr:to>
    <xdr:pic>
      <xdr:nvPicPr>
        <xdr:cNvPr id="77" name="imgSheet" descr="http://10.12.1.12/daotaov3/Themes/Ice/icons/sheet.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471612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37</xdr:row>
      <xdr:rowOff>0</xdr:rowOff>
    </xdr:from>
    <xdr:to>
      <xdr:col>0</xdr:col>
      <xdr:colOff>123825</xdr:colOff>
      <xdr:row>37</xdr:row>
      <xdr:rowOff>85725</xdr:rowOff>
    </xdr:to>
    <xdr:pic>
      <xdr:nvPicPr>
        <xdr:cNvPr id="78" name="imgEraser" descr="http://10.12.1.12/daotaov3/Themes/Ice/icons/modify.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1471612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123825</xdr:colOff>
      <xdr:row>38</xdr:row>
      <xdr:rowOff>85725</xdr:rowOff>
    </xdr:to>
    <xdr:pic>
      <xdr:nvPicPr>
        <xdr:cNvPr id="79" name="imgSheet" descr="http://10.12.1.12/daotaov3/Themes/Ice/icons/sheet.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00187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123825</xdr:colOff>
      <xdr:row>38</xdr:row>
      <xdr:rowOff>85725</xdr:rowOff>
    </xdr:to>
    <xdr:pic>
      <xdr:nvPicPr>
        <xdr:cNvPr id="80" name="imgEraser" descr="http://10.12.1.12/daotaov3/Themes/Ice/icons/modify.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1500187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39</xdr:row>
      <xdr:rowOff>0</xdr:rowOff>
    </xdr:from>
    <xdr:to>
      <xdr:col>0</xdr:col>
      <xdr:colOff>123825</xdr:colOff>
      <xdr:row>39</xdr:row>
      <xdr:rowOff>85725</xdr:rowOff>
    </xdr:to>
    <xdr:pic>
      <xdr:nvPicPr>
        <xdr:cNvPr id="81" name="imgSheet" descr="http://10.12.1.12/daotaov3/Themes/Ice/icons/sheet.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28762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39</xdr:row>
      <xdr:rowOff>0</xdr:rowOff>
    </xdr:from>
    <xdr:to>
      <xdr:col>0</xdr:col>
      <xdr:colOff>123825</xdr:colOff>
      <xdr:row>39</xdr:row>
      <xdr:rowOff>85725</xdr:rowOff>
    </xdr:to>
    <xdr:pic>
      <xdr:nvPicPr>
        <xdr:cNvPr id="82" name="imgEraser" descr="http://10.12.1.12/daotaov3/Themes/Ice/icons/modify.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1528762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0</xdr:col>
      <xdr:colOff>123825</xdr:colOff>
      <xdr:row>40</xdr:row>
      <xdr:rowOff>85725</xdr:rowOff>
    </xdr:to>
    <xdr:pic>
      <xdr:nvPicPr>
        <xdr:cNvPr id="83" name="imgSheet" descr="http://10.12.1.12/daotaov3/Themes/Ice/icons/sheet.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716250"/>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0</xdr:col>
      <xdr:colOff>123825</xdr:colOff>
      <xdr:row>40</xdr:row>
      <xdr:rowOff>85725</xdr:rowOff>
    </xdr:to>
    <xdr:pic>
      <xdr:nvPicPr>
        <xdr:cNvPr id="84" name="imgEraser" descr="http://10.12.1.12/daotaov3/Themes/Ice/icons/modify.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15716250"/>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41</xdr:row>
      <xdr:rowOff>0</xdr:rowOff>
    </xdr:from>
    <xdr:to>
      <xdr:col>0</xdr:col>
      <xdr:colOff>123825</xdr:colOff>
      <xdr:row>41</xdr:row>
      <xdr:rowOff>85725</xdr:rowOff>
    </xdr:to>
    <xdr:pic>
      <xdr:nvPicPr>
        <xdr:cNvPr id="85" name="imgSheet" descr="http://10.12.1.12/daotaov3/Themes/Ice/icons/sheet.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14487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41</xdr:row>
      <xdr:rowOff>0</xdr:rowOff>
    </xdr:from>
    <xdr:to>
      <xdr:col>0</xdr:col>
      <xdr:colOff>123825</xdr:colOff>
      <xdr:row>41</xdr:row>
      <xdr:rowOff>85725</xdr:rowOff>
    </xdr:to>
    <xdr:pic>
      <xdr:nvPicPr>
        <xdr:cNvPr id="86" name="imgEraser" descr="http://10.12.1.12/daotaov3/Themes/Ice/icons/modify.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1614487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42</xdr:row>
      <xdr:rowOff>0</xdr:rowOff>
    </xdr:from>
    <xdr:to>
      <xdr:col>0</xdr:col>
      <xdr:colOff>123825</xdr:colOff>
      <xdr:row>42</xdr:row>
      <xdr:rowOff>85725</xdr:rowOff>
    </xdr:to>
    <xdr:pic>
      <xdr:nvPicPr>
        <xdr:cNvPr id="87" name="imgSheet" descr="http://10.12.1.12/daotaov3/Themes/Ice/icons/sheet.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43062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42</xdr:row>
      <xdr:rowOff>0</xdr:rowOff>
    </xdr:from>
    <xdr:to>
      <xdr:col>0</xdr:col>
      <xdr:colOff>123825</xdr:colOff>
      <xdr:row>42</xdr:row>
      <xdr:rowOff>85725</xdr:rowOff>
    </xdr:to>
    <xdr:pic>
      <xdr:nvPicPr>
        <xdr:cNvPr id="88" name="imgEraser" descr="http://10.12.1.12/daotaov3/Themes/Ice/icons/modify.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1643062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43</xdr:row>
      <xdr:rowOff>0</xdr:rowOff>
    </xdr:from>
    <xdr:to>
      <xdr:col>0</xdr:col>
      <xdr:colOff>123825</xdr:colOff>
      <xdr:row>43</xdr:row>
      <xdr:rowOff>85725</xdr:rowOff>
    </xdr:to>
    <xdr:pic>
      <xdr:nvPicPr>
        <xdr:cNvPr id="89" name="imgSheet" descr="http://10.12.1.12/daotaov3/Themes/Ice/icons/sheet.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71637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43</xdr:row>
      <xdr:rowOff>0</xdr:rowOff>
    </xdr:from>
    <xdr:to>
      <xdr:col>0</xdr:col>
      <xdr:colOff>123825</xdr:colOff>
      <xdr:row>43</xdr:row>
      <xdr:rowOff>85725</xdr:rowOff>
    </xdr:to>
    <xdr:pic>
      <xdr:nvPicPr>
        <xdr:cNvPr id="90" name="imgEraser" descr="http://10.12.1.12/daotaov3/Themes/Ice/icons/modify.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1671637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44</xdr:row>
      <xdr:rowOff>0</xdr:rowOff>
    </xdr:from>
    <xdr:to>
      <xdr:col>0</xdr:col>
      <xdr:colOff>123825</xdr:colOff>
      <xdr:row>44</xdr:row>
      <xdr:rowOff>85725</xdr:rowOff>
    </xdr:to>
    <xdr:pic>
      <xdr:nvPicPr>
        <xdr:cNvPr id="91" name="imgSheet" descr="http://10.12.1.12/daotaov3/Themes/Ice/icons/sheet.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700212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44</xdr:row>
      <xdr:rowOff>0</xdr:rowOff>
    </xdr:from>
    <xdr:to>
      <xdr:col>0</xdr:col>
      <xdr:colOff>123825</xdr:colOff>
      <xdr:row>44</xdr:row>
      <xdr:rowOff>85725</xdr:rowOff>
    </xdr:to>
    <xdr:pic>
      <xdr:nvPicPr>
        <xdr:cNvPr id="92" name="imgEraser" descr="http://10.12.1.12/daotaov3/Themes/Ice/icons/modify.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17002125"/>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45</xdr:row>
      <xdr:rowOff>0</xdr:rowOff>
    </xdr:from>
    <xdr:to>
      <xdr:col>0</xdr:col>
      <xdr:colOff>123825</xdr:colOff>
      <xdr:row>45</xdr:row>
      <xdr:rowOff>85725</xdr:rowOff>
    </xdr:to>
    <xdr:pic>
      <xdr:nvPicPr>
        <xdr:cNvPr id="93" name="imgSheet" descr="http://10.12.1.12/daotaov3/Themes/Ice/icons/sheet.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7716500"/>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45</xdr:row>
      <xdr:rowOff>0</xdr:rowOff>
    </xdr:from>
    <xdr:to>
      <xdr:col>0</xdr:col>
      <xdr:colOff>123825</xdr:colOff>
      <xdr:row>45</xdr:row>
      <xdr:rowOff>85725</xdr:rowOff>
    </xdr:to>
    <xdr:pic>
      <xdr:nvPicPr>
        <xdr:cNvPr id="94" name="imgEraser" descr="http://10.12.1.12/daotaov3/Themes/Ice/icons/modify.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17716500"/>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46</xdr:row>
      <xdr:rowOff>0</xdr:rowOff>
    </xdr:from>
    <xdr:to>
      <xdr:col>0</xdr:col>
      <xdr:colOff>123825</xdr:colOff>
      <xdr:row>46</xdr:row>
      <xdr:rowOff>85725</xdr:rowOff>
    </xdr:to>
    <xdr:pic>
      <xdr:nvPicPr>
        <xdr:cNvPr id="95" name="imgSheet" descr="http://10.12.1.12/daotaov3/Themes/Ice/icons/sheet.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02250"/>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46</xdr:row>
      <xdr:rowOff>0</xdr:rowOff>
    </xdr:from>
    <xdr:to>
      <xdr:col>0</xdr:col>
      <xdr:colOff>123825</xdr:colOff>
      <xdr:row>46</xdr:row>
      <xdr:rowOff>85725</xdr:rowOff>
    </xdr:to>
    <xdr:pic>
      <xdr:nvPicPr>
        <xdr:cNvPr id="96" name="imgEraser" descr="http://10.12.1.12/daotaov3/Themes/Ice/icons/modify.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18002250"/>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47</xdr:row>
      <xdr:rowOff>0</xdr:rowOff>
    </xdr:from>
    <xdr:to>
      <xdr:col>0</xdr:col>
      <xdr:colOff>123825</xdr:colOff>
      <xdr:row>47</xdr:row>
      <xdr:rowOff>85725</xdr:rowOff>
    </xdr:to>
    <xdr:pic>
      <xdr:nvPicPr>
        <xdr:cNvPr id="97" name="imgSheet" descr="http://10.12.1.12/daotaov3/Themes/Ice/icons/sheet.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288000"/>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47</xdr:row>
      <xdr:rowOff>0</xdr:rowOff>
    </xdr:from>
    <xdr:to>
      <xdr:col>0</xdr:col>
      <xdr:colOff>123825</xdr:colOff>
      <xdr:row>47</xdr:row>
      <xdr:rowOff>85725</xdr:rowOff>
    </xdr:to>
    <xdr:pic>
      <xdr:nvPicPr>
        <xdr:cNvPr id="98" name="imgEraser" descr="http://10.12.1.12/daotaov3/Themes/Ice/icons/modify.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18288000"/>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48</xdr:row>
      <xdr:rowOff>0</xdr:rowOff>
    </xdr:from>
    <xdr:to>
      <xdr:col>0</xdr:col>
      <xdr:colOff>123825</xdr:colOff>
      <xdr:row>48</xdr:row>
      <xdr:rowOff>85725</xdr:rowOff>
    </xdr:to>
    <xdr:pic>
      <xdr:nvPicPr>
        <xdr:cNvPr id="99" name="imgSheet" descr="http://10.12.1.12/daotaov3/Themes/Ice/icons/sheet.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573750"/>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48</xdr:row>
      <xdr:rowOff>0</xdr:rowOff>
    </xdr:from>
    <xdr:to>
      <xdr:col>0</xdr:col>
      <xdr:colOff>123825</xdr:colOff>
      <xdr:row>48</xdr:row>
      <xdr:rowOff>85725</xdr:rowOff>
    </xdr:to>
    <xdr:pic>
      <xdr:nvPicPr>
        <xdr:cNvPr id="100" name="imgEraser" descr="http://10.12.1.12/daotaov3/Themes/Ice/icons/modify.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18573750"/>
          <a:ext cx="1238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port/DSLHP_3-12-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KB26-11-2018%20(lan%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LHP_3-12-2018"/>
    </sheetNames>
    <sheetDataSet>
      <sheetData sheetId="0" refreshError="1">
        <row r="1">
          <cell r="B1" t="str">
            <v>Lớp HP</v>
          </cell>
          <cell r="C1" t="str">
            <v>Học phần</v>
          </cell>
          <cell r="D1" t="str">
            <v xml:space="preserve">Giáo viên </v>
          </cell>
          <cell r="E1" t="str">
            <v xml:space="preserve">Điện thoại </v>
          </cell>
          <cell r="F1" t="str">
            <v xml:space="preserve">Email </v>
          </cell>
          <cell r="G1" t="str">
            <v>Số SV tối đa</v>
          </cell>
          <cell r="H1" t="str">
            <v>Số SV tối thiểu</v>
          </cell>
          <cell r="I1" t="str">
            <v>Số SV ĐK</v>
          </cell>
          <cell r="J1" t="str">
            <v>Ngày bắt đầu</v>
          </cell>
          <cell r="K1" t="str">
            <v>Ngày kết thúc</v>
          </cell>
        </row>
        <row r="2">
          <cell r="B2" t="str">
            <v>INE2102-E 1</v>
          </cell>
          <cell r="C2" t="str">
            <v>Kinh tế vĩ mô chuyên sâu **</v>
          </cell>
          <cell r="E2">
            <v>50</v>
          </cell>
          <cell r="F2">
            <v>0</v>
          </cell>
          <cell r="G2">
            <v>40</v>
          </cell>
          <cell r="H2">
            <v>43486</v>
          </cell>
          <cell r="I2">
            <v>43618</v>
          </cell>
        </row>
        <row r="3">
          <cell r="B3" t="str">
            <v>INE2102-E 2</v>
          </cell>
          <cell r="C3" t="str">
            <v>Kinh tế vĩ mô chuyên sâu **</v>
          </cell>
          <cell r="E3">
            <v>50</v>
          </cell>
          <cell r="F3">
            <v>0</v>
          </cell>
          <cell r="G3">
            <v>43</v>
          </cell>
          <cell r="H3">
            <v>43486</v>
          </cell>
          <cell r="I3">
            <v>43618</v>
          </cell>
        </row>
        <row r="4">
          <cell r="B4" t="str">
            <v>FIB3013</v>
          </cell>
          <cell r="C4" t="str">
            <v>Kế toán tài chính chuyên sâu 1</v>
          </cell>
          <cell r="E4">
            <v>80</v>
          </cell>
          <cell r="F4">
            <v>0</v>
          </cell>
          <cell r="G4">
            <v>80</v>
          </cell>
          <cell r="H4">
            <v>43486</v>
          </cell>
          <cell r="I4">
            <v>43618</v>
          </cell>
        </row>
        <row r="5">
          <cell r="B5" t="str">
            <v>PES1050 25</v>
          </cell>
          <cell r="C5" t="str">
            <v>Taekwondo 1</v>
          </cell>
          <cell r="E5">
            <v>45</v>
          </cell>
          <cell r="F5">
            <v>0</v>
          </cell>
          <cell r="G5">
            <v>45</v>
          </cell>
        </row>
        <row r="6">
          <cell r="B6" t="str">
            <v>PES1050 23</v>
          </cell>
          <cell r="C6" t="str">
            <v>Taekwondo 1</v>
          </cell>
          <cell r="E6">
            <v>45</v>
          </cell>
          <cell r="F6">
            <v>0</v>
          </cell>
          <cell r="G6">
            <v>45</v>
          </cell>
        </row>
        <row r="7">
          <cell r="B7" t="str">
            <v>PES1050 24</v>
          </cell>
          <cell r="C7" t="str">
            <v>Taekwondo 1</v>
          </cell>
          <cell r="E7">
            <v>45</v>
          </cell>
          <cell r="F7">
            <v>0</v>
          </cell>
          <cell r="G7">
            <v>45</v>
          </cell>
        </row>
        <row r="8">
          <cell r="B8" t="str">
            <v>PES1050 26</v>
          </cell>
          <cell r="C8" t="str">
            <v>Taekwondo 1</v>
          </cell>
          <cell r="E8">
            <v>45</v>
          </cell>
          <cell r="F8">
            <v>0</v>
          </cell>
          <cell r="G8">
            <v>45</v>
          </cell>
        </row>
        <row r="9">
          <cell r="B9" t="str">
            <v>FIB3014</v>
          </cell>
          <cell r="C9" t="str">
            <v>Kế toán tài chính chuyên sâu 2</v>
          </cell>
          <cell r="E9">
            <v>60</v>
          </cell>
          <cell r="F9">
            <v>0</v>
          </cell>
          <cell r="G9">
            <v>60</v>
          </cell>
          <cell r="H9">
            <v>43486</v>
          </cell>
          <cell r="I9">
            <v>43618</v>
          </cell>
        </row>
        <row r="10">
          <cell r="B10" t="str">
            <v>INT1004 1</v>
          </cell>
          <cell r="C10" t="str">
            <v>Tin học cơ sở 2</v>
          </cell>
          <cell r="E10">
            <v>60</v>
          </cell>
          <cell r="F10">
            <v>0</v>
          </cell>
          <cell r="G10">
            <v>38</v>
          </cell>
          <cell r="H10">
            <v>43486</v>
          </cell>
          <cell r="I10">
            <v>43639</v>
          </cell>
        </row>
        <row r="11">
          <cell r="B11" t="str">
            <v>INT1004 2</v>
          </cell>
          <cell r="C11" t="str">
            <v>Tin học cơ sở 2</v>
          </cell>
          <cell r="E11">
            <v>60</v>
          </cell>
          <cell r="F11">
            <v>0</v>
          </cell>
          <cell r="G11">
            <v>41</v>
          </cell>
          <cell r="H11">
            <v>43486</v>
          </cell>
          <cell r="I11">
            <v>43639</v>
          </cell>
        </row>
        <row r="12">
          <cell r="B12" t="str">
            <v>INT1004 3</v>
          </cell>
          <cell r="C12" t="str">
            <v>Tin học cơ sở 2</v>
          </cell>
          <cell r="E12">
            <v>60</v>
          </cell>
          <cell r="F12">
            <v>0</v>
          </cell>
          <cell r="G12">
            <v>46</v>
          </cell>
          <cell r="H12">
            <v>43486</v>
          </cell>
          <cell r="I12">
            <v>43639</v>
          </cell>
        </row>
        <row r="13">
          <cell r="B13" t="str">
            <v>INT1004 4</v>
          </cell>
          <cell r="C13" t="str">
            <v>Tin học cơ sở 2</v>
          </cell>
          <cell r="E13">
            <v>60</v>
          </cell>
          <cell r="F13">
            <v>0</v>
          </cell>
          <cell r="G13">
            <v>100</v>
          </cell>
          <cell r="H13">
            <v>43486</v>
          </cell>
          <cell r="I13">
            <v>43639</v>
          </cell>
        </row>
        <row r="14">
          <cell r="B14" t="str">
            <v>INT1004 5</v>
          </cell>
          <cell r="C14" t="str">
            <v>Tin học cơ sở 2</v>
          </cell>
          <cell r="E14">
            <v>60</v>
          </cell>
          <cell r="F14">
            <v>0</v>
          </cell>
          <cell r="G14">
            <v>99</v>
          </cell>
          <cell r="H14">
            <v>43486</v>
          </cell>
          <cell r="I14">
            <v>43639</v>
          </cell>
        </row>
        <row r="15">
          <cell r="B15" t="str">
            <v>INT1004 6</v>
          </cell>
          <cell r="C15" t="str">
            <v>Tin học cơ sở 2</v>
          </cell>
          <cell r="E15">
            <v>60</v>
          </cell>
          <cell r="F15">
            <v>0</v>
          </cell>
          <cell r="G15">
            <v>92</v>
          </cell>
          <cell r="H15">
            <v>43486</v>
          </cell>
          <cell r="I15">
            <v>43639</v>
          </cell>
        </row>
        <row r="16">
          <cell r="B16" t="str">
            <v>INT1004 7</v>
          </cell>
          <cell r="C16" t="str">
            <v>Tin học cơ sở 2</v>
          </cell>
          <cell r="E16">
            <v>60</v>
          </cell>
          <cell r="F16">
            <v>0</v>
          </cell>
          <cell r="G16">
            <v>63</v>
          </cell>
          <cell r="H16">
            <v>43486</v>
          </cell>
          <cell r="I16">
            <v>43639</v>
          </cell>
        </row>
        <row r="17">
          <cell r="B17" t="str">
            <v>INT1004 8</v>
          </cell>
          <cell r="C17" t="str">
            <v>Tin học cơ sở 2</v>
          </cell>
          <cell r="E17">
            <v>60</v>
          </cell>
          <cell r="F17">
            <v>0</v>
          </cell>
          <cell r="G17">
            <v>44</v>
          </cell>
          <cell r="H17">
            <v>43486</v>
          </cell>
          <cell r="I17">
            <v>43639</v>
          </cell>
        </row>
        <row r="18">
          <cell r="B18" t="str">
            <v>INT1004 9</v>
          </cell>
          <cell r="C18" t="str">
            <v>Tin học cơ sở 2</v>
          </cell>
          <cell r="E18">
            <v>60</v>
          </cell>
          <cell r="F18">
            <v>0</v>
          </cell>
          <cell r="G18">
            <v>50</v>
          </cell>
          <cell r="H18">
            <v>43486</v>
          </cell>
          <cell r="I18">
            <v>43639</v>
          </cell>
        </row>
        <row r="19">
          <cell r="B19" t="str">
            <v>INT1004 10</v>
          </cell>
          <cell r="C19" t="str">
            <v>Tin học cơ sở 2</v>
          </cell>
          <cell r="E19">
            <v>60</v>
          </cell>
          <cell r="F19">
            <v>0</v>
          </cell>
          <cell r="G19">
            <v>43</v>
          </cell>
          <cell r="H19">
            <v>43486</v>
          </cell>
          <cell r="I19">
            <v>43639</v>
          </cell>
        </row>
        <row r="20">
          <cell r="B20" t="str">
            <v>INT1004 11</v>
          </cell>
          <cell r="C20" t="str">
            <v>Tin học cơ sở 2</v>
          </cell>
          <cell r="E20">
            <v>60</v>
          </cell>
          <cell r="F20">
            <v>0</v>
          </cell>
          <cell r="G20">
            <v>40</v>
          </cell>
          <cell r="H20">
            <v>43486</v>
          </cell>
          <cell r="I20">
            <v>43639</v>
          </cell>
        </row>
        <row r="21">
          <cell r="B21" t="str">
            <v>INT1004 12</v>
          </cell>
          <cell r="C21" t="str">
            <v>Tin học cơ sở 2</v>
          </cell>
          <cell r="E21">
            <v>60</v>
          </cell>
          <cell r="F21">
            <v>0</v>
          </cell>
          <cell r="G21">
            <v>42</v>
          </cell>
          <cell r="H21">
            <v>43486</v>
          </cell>
          <cell r="I21">
            <v>43639</v>
          </cell>
        </row>
        <row r="22">
          <cell r="B22" t="str">
            <v>INT1004 13</v>
          </cell>
          <cell r="C22" t="str">
            <v>Tin học cơ sở 2</v>
          </cell>
          <cell r="E22">
            <v>60</v>
          </cell>
          <cell r="F22">
            <v>0</v>
          </cell>
          <cell r="G22">
            <v>43</v>
          </cell>
          <cell r="H22">
            <v>43486</v>
          </cell>
          <cell r="I22">
            <v>43639</v>
          </cell>
        </row>
        <row r="23">
          <cell r="B23" t="str">
            <v>INT1004 14</v>
          </cell>
          <cell r="C23" t="str">
            <v>Tin học cơ sở 2</v>
          </cell>
          <cell r="E23">
            <v>60</v>
          </cell>
          <cell r="F23">
            <v>0</v>
          </cell>
          <cell r="G23">
            <v>33</v>
          </cell>
          <cell r="H23">
            <v>43486</v>
          </cell>
          <cell r="I23">
            <v>43639</v>
          </cell>
        </row>
        <row r="24">
          <cell r="B24" t="str">
            <v>INT1004 15</v>
          </cell>
          <cell r="C24" t="str">
            <v>Tin học cơ sở 2</v>
          </cell>
          <cell r="E24">
            <v>60</v>
          </cell>
          <cell r="F24">
            <v>0</v>
          </cell>
          <cell r="G24">
            <v>40</v>
          </cell>
          <cell r="H24">
            <v>43486</v>
          </cell>
          <cell r="I24">
            <v>43639</v>
          </cell>
        </row>
        <row r="25">
          <cell r="B25" t="str">
            <v>INT1004 16</v>
          </cell>
          <cell r="C25" t="str">
            <v>Tin học cơ sở 2</v>
          </cell>
          <cell r="E25">
            <v>60</v>
          </cell>
          <cell r="F25">
            <v>0</v>
          </cell>
          <cell r="G25">
            <v>45</v>
          </cell>
          <cell r="H25">
            <v>43486</v>
          </cell>
          <cell r="I25">
            <v>43639</v>
          </cell>
        </row>
        <row r="26">
          <cell r="B26" t="str">
            <v>PES1005 19</v>
          </cell>
          <cell r="C26" t="str">
            <v>Thể dục Aerobic</v>
          </cell>
          <cell r="E26">
            <v>45</v>
          </cell>
          <cell r="F26">
            <v>0</v>
          </cell>
          <cell r="G26">
            <v>44</v>
          </cell>
        </row>
        <row r="27">
          <cell r="B27" t="str">
            <v>PES1005 20</v>
          </cell>
          <cell r="C27" t="str">
            <v>Thể dục Aerobic</v>
          </cell>
          <cell r="E27">
            <v>45</v>
          </cell>
          <cell r="F27">
            <v>0</v>
          </cell>
          <cell r="G27">
            <v>44</v>
          </cell>
        </row>
        <row r="28">
          <cell r="B28" t="str">
            <v>FIB3050</v>
          </cell>
          <cell r="C28" t="str">
            <v>Kiểm toán dự án</v>
          </cell>
          <cell r="E28">
            <v>70</v>
          </cell>
          <cell r="F28">
            <v>0</v>
          </cell>
          <cell r="G28">
            <v>70</v>
          </cell>
          <cell r="H28">
            <v>43486</v>
          </cell>
          <cell r="I28">
            <v>43576</v>
          </cell>
        </row>
        <row r="29">
          <cell r="B29" t="str">
            <v>BSA3103</v>
          </cell>
          <cell r="C29" t="str">
            <v>Thẩm định tài chính dự án</v>
          </cell>
          <cell r="E29">
            <v>80</v>
          </cell>
          <cell r="F29">
            <v>0</v>
          </cell>
          <cell r="G29">
            <v>80</v>
          </cell>
          <cell r="H29">
            <v>43486</v>
          </cell>
          <cell r="I29">
            <v>43618</v>
          </cell>
        </row>
        <row r="30">
          <cell r="B30" t="str">
            <v>PES1030 7</v>
          </cell>
          <cell r="C30" t="str">
            <v>Bóng bàn</v>
          </cell>
          <cell r="E30">
            <v>45</v>
          </cell>
          <cell r="F30">
            <v>0</v>
          </cell>
          <cell r="G30">
            <v>45</v>
          </cell>
        </row>
        <row r="31">
          <cell r="B31" t="str">
            <v>PES1030 8</v>
          </cell>
          <cell r="C31" t="str">
            <v>Bóng bàn</v>
          </cell>
          <cell r="E31">
            <v>45</v>
          </cell>
          <cell r="F31">
            <v>0</v>
          </cell>
          <cell r="G31">
            <v>45</v>
          </cell>
        </row>
        <row r="32">
          <cell r="B32" t="str">
            <v>PES1030 9</v>
          </cell>
          <cell r="C32" t="str">
            <v>Bóng bàn</v>
          </cell>
          <cell r="E32">
            <v>45</v>
          </cell>
          <cell r="F32">
            <v>0</v>
          </cell>
          <cell r="G32">
            <v>45</v>
          </cell>
        </row>
        <row r="33">
          <cell r="B33" t="str">
            <v>PES1030 10</v>
          </cell>
          <cell r="C33" t="str">
            <v>Bóng bàn</v>
          </cell>
          <cell r="E33">
            <v>45</v>
          </cell>
          <cell r="F33">
            <v>0</v>
          </cell>
          <cell r="G33">
            <v>45</v>
          </cell>
        </row>
        <row r="34">
          <cell r="B34" t="str">
            <v>INE2014</v>
          </cell>
          <cell r="C34" t="str">
            <v>Kinh tế thể chế</v>
          </cell>
          <cell r="E34">
            <v>80</v>
          </cell>
          <cell r="F34">
            <v>0</v>
          </cell>
          <cell r="G34">
            <v>9</v>
          </cell>
          <cell r="H34">
            <v>43486</v>
          </cell>
          <cell r="I34">
            <v>43618</v>
          </cell>
        </row>
        <row r="35">
          <cell r="B35" t="str">
            <v>FIB2003 1</v>
          </cell>
          <cell r="C35" t="str">
            <v>Các thị trường và định chế tài chính</v>
          </cell>
          <cell r="E35">
            <v>80</v>
          </cell>
          <cell r="F35">
            <v>0</v>
          </cell>
          <cell r="G35">
            <v>55</v>
          </cell>
          <cell r="H35">
            <v>43486</v>
          </cell>
          <cell r="I35">
            <v>43618</v>
          </cell>
        </row>
        <row r="36">
          <cell r="B36" t="str">
            <v>FIB2003 2</v>
          </cell>
          <cell r="C36" t="str">
            <v>Các thị trường và định chế tài chính</v>
          </cell>
          <cell r="E36">
            <v>60</v>
          </cell>
          <cell r="F36">
            <v>0</v>
          </cell>
          <cell r="G36">
            <v>11</v>
          </cell>
          <cell r="H36">
            <v>43486</v>
          </cell>
          <cell r="I36">
            <v>43618</v>
          </cell>
        </row>
        <row r="37">
          <cell r="B37" t="str">
            <v>FIB2003 3</v>
          </cell>
          <cell r="C37" t="str">
            <v>Các thị trường và định chế tài chính</v>
          </cell>
          <cell r="E37">
            <v>85</v>
          </cell>
          <cell r="F37">
            <v>0</v>
          </cell>
          <cell r="G37">
            <v>85</v>
          </cell>
          <cell r="H37">
            <v>43486</v>
          </cell>
          <cell r="I37">
            <v>43618</v>
          </cell>
        </row>
        <row r="38">
          <cell r="B38" t="str">
            <v>FIB2003 4</v>
          </cell>
          <cell r="C38" t="str">
            <v>Các thị trường và định chế tài chính</v>
          </cell>
          <cell r="E38">
            <v>70</v>
          </cell>
          <cell r="F38">
            <v>0</v>
          </cell>
          <cell r="G38">
            <v>69</v>
          </cell>
          <cell r="H38">
            <v>43486</v>
          </cell>
          <cell r="I38">
            <v>43618</v>
          </cell>
        </row>
        <row r="39">
          <cell r="B39" t="str">
            <v>BSA2019</v>
          </cell>
          <cell r="C39" t="str">
            <v>Kế toán tài chính</v>
          </cell>
          <cell r="E39">
            <v>85</v>
          </cell>
          <cell r="F39">
            <v>0</v>
          </cell>
          <cell r="G39">
            <v>55</v>
          </cell>
          <cell r="H39">
            <v>43486</v>
          </cell>
          <cell r="I39">
            <v>43618</v>
          </cell>
        </row>
        <row r="40">
          <cell r="B40" t="str">
            <v>FIB3060 1</v>
          </cell>
          <cell r="C40" t="str">
            <v>Thực hành kế toán tài chính</v>
          </cell>
          <cell r="E40">
            <v>80</v>
          </cell>
          <cell r="F40">
            <v>0</v>
          </cell>
          <cell r="G40">
            <v>80</v>
          </cell>
          <cell r="H40">
            <v>43486</v>
          </cell>
          <cell r="I40">
            <v>43618</v>
          </cell>
        </row>
        <row r="41">
          <cell r="B41" t="str">
            <v>FIB3060 2</v>
          </cell>
          <cell r="C41" t="str">
            <v>Thực hành kế toán tài chính</v>
          </cell>
          <cell r="E41">
            <v>80</v>
          </cell>
          <cell r="F41">
            <v>0</v>
          </cell>
          <cell r="G41">
            <v>60</v>
          </cell>
          <cell r="H41">
            <v>43486</v>
          </cell>
          <cell r="I41">
            <v>43618</v>
          </cell>
        </row>
        <row r="42">
          <cell r="B42" t="str">
            <v>PES1015 33</v>
          </cell>
          <cell r="C42" t="str">
            <v>Bóng chuyền</v>
          </cell>
          <cell r="E42">
            <v>45</v>
          </cell>
          <cell r="F42">
            <v>0</v>
          </cell>
          <cell r="G42">
            <v>45</v>
          </cell>
        </row>
        <row r="43">
          <cell r="B43" t="str">
            <v>PES1015 34</v>
          </cell>
          <cell r="C43" t="str">
            <v>Bóng chuyền</v>
          </cell>
          <cell r="E43">
            <v>45</v>
          </cell>
          <cell r="F43">
            <v>0</v>
          </cell>
          <cell r="G43">
            <v>45</v>
          </cell>
        </row>
        <row r="44">
          <cell r="B44" t="str">
            <v>PES1015 35</v>
          </cell>
          <cell r="C44" t="str">
            <v>Bóng chuyền</v>
          </cell>
          <cell r="E44">
            <v>45</v>
          </cell>
          <cell r="F44">
            <v>0</v>
          </cell>
          <cell r="G44">
            <v>45</v>
          </cell>
        </row>
        <row r="45">
          <cell r="B45" t="str">
            <v>PES1015 36</v>
          </cell>
          <cell r="C45" t="str">
            <v>Bóng chuyền</v>
          </cell>
          <cell r="E45">
            <v>45</v>
          </cell>
          <cell r="F45">
            <v>0</v>
          </cell>
          <cell r="G45">
            <v>45</v>
          </cell>
        </row>
        <row r="46">
          <cell r="B46" t="str">
            <v>BSA2025</v>
          </cell>
          <cell r="C46" t="str">
            <v>Đại cương về lãnh đạo trong tổ chức</v>
          </cell>
          <cell r="E46">
            <v>85</v>
          </cell>
          <cell r="F46">
            <v>0</v>
          </cell>
          <cell r="G46">
            <v>85</v>
          </cell>
          <cell r="H46">
            <v>43486</v>
          </cell>
          <cell r="I46">
            <v>43618</v>
          </cell>
        </row>
        <row r="47">
          <cell r="B47" t="str">
            <v>INE3023</v>
          </cell>
          <cell r="C47" t="str">
            <v>Chính sách công</v>
          </cell>
          <cell r="E47">
            <v>80</v>
          </cell>
          <cell r="F47">
            <v>0</v>
          </cell>
          <cell r="G47">
            <v>50</v>
          </cell>
          <cell r="H47">
            <v>43486</v>
          </cell>
          <cell r="I47">
            <v>43618</v>
          </cell>
        </row>
        <row r="48">
          <cell r="B48" t="str">
            <v>INE3034</v>
          </cell>
          <cell r="C48" t="str">
            <v>Phân tích chi tiêu công</v>
          </cell>
          <cell r="D48" t="str">
            <v>Nguyễn Đức Thành</v>
          </cell>
          <cell r="E48">
            <v>80</v>
          </cell>
          <cell r="F48">
            <v>0</v>
          </cell>
          <cell r="G48">
            <v>17</v>
          </cell>
          <cell r="H48">
            <v>43486</v>
          </cell>
          <cell r="I48">
            <v>43618</v>
          </cell>
        </row>
        <row r="49">
          <cell r="B49" t="str">
            <v>FIB2002</v>
          </cell>
          <cell r="C49" t="str">
            <v>Kinh tế công cộng</v>
          </cell>
          <cell r="E49">
            <v>85</v>
          </cell>
          <cell r="F49">
            <v>0</v>
          </cell>
          <cell r="G49">
            <v>85</v>
          </cell>
          <cell r="H49">
            <v>43486</v>
          </cell>
          <cell r="I49">
            <v>43618</v>
          </cell>
        </row>
        <row r="50">
          <cell r="B50" t="str">
            <v>INE3035</v>
          </cell>
          <cell r="C50" t="str">
            <v>Lựa chọn công cộng</v>
          </cell>
          <cell r="E50">
            <v>80</v>
          </cell>
          <cell r="F50">
            <v>0</v>
          </cell>
          <cell r="G50">
            <v>18</v>
          </cell>
          <cell r="H50">
            <v>43486</v>
          </cell>
          <cell r="I50">
            <v>43618</v>
          </cell>
        </row>
        <row r="51">
          <cell r="B51" t="str">
            <v>THL1057 1</v>
          </cell>
          <cell r="C51" t="str">
            <v>Nhà nước và pháp luật đại cương</v>
          </cell>
          <cell r="E51">
            <v>60</v>
          </cell>
          <cell r="F51">
            <v>0</v>
          </cell>
          <cell r="G51">
            <v>47</v>
          </cell>
          <cell r="H51">
            <v>43486</v>
          </cell>
          <cell r="I51">
            <v>43639</v>
          </cell>
        </row>
        <row r="52">
          <cell r="B52" t="str">
            <v>THL1057 2</v>
          </cell>
          <cell r="C52" t="str">
            <v>Nhà nước và pháp luật đại cương</v>
          </cell>
          <cell r="E52">
            <v>60</v>
          </cell>
          <cell r="F52">
            <v>0</v>
          </cell>
          <cell r="G52">
            <v>40</v>
          </cell>
          <cell r="H52">
            <v>43486</v>
          </cell>
          <cell r="I52">
            <v>43639</v>
          </cell>
        </row>
        <row r="53">
          <cell r="B53" t="str">
            <v>THL1057 3</v>
          </cell>
          <cell r="C53" t="str">
            <v>Nhà nước và pháp luật đại cương</v>
          </cell>
          <cell r="E53">
            <v>60</v>
          </cell>
          <cell r="F53">
            <v>0</v>
          </cell>
          <cell r="G53">
            <v>37</v>
          </cell>
          <cell r="H53">
            <v>43486</v>
          </cell>
          <cell r="I53">
            <v>43639</v>
          </cell>
        </row>
        <row r="54">
          <cell r="B54" t="str">
            <v>THL1057 4</v>
          </cell>
          <cell r="C54" t="str">
            <v>Nhà nước và pháp luật đại cương</v>
          </cell>
          <cell r="E54">
            <v>60</v>
          </cell>
          <cell r="F54">
            <v>0</v>
          </cell>
          <cell r="G54">
            <v>37</v>
          </cell>
          <cell r="H54">
            <v>43486</v>
          </cell>
          <cell r="I54">
            <v>43639</v>
          </cell>
        </row>
        <row r="55">
          <cell r="B55" t="str">
            <v>THL1057 5</v>
          </cell>
          <cell r="C55" t="str">
            <v>Nhà nước và pháp luật đại cương</v>
          </cell>
          <cell r="E55">
            <v>60</v>
          </cell>
          <cell r="F55">
            <v>0</v>
          </cell>
          <cell r="G55">
            <v>37</v>
          </cell>
          <cell r="H55">
            <v>43486</v>
          </cell>
          <cell r="I55">
            <v>43639</v>
          </cell>
        </row>
        <row r="56">
          <cell r="B56" t="str">
            <v>THL1057 6</v>
          </cell>
          <cell r="C56" t="str">
            <v>Nhà nước và pháp luật đại cương</v>
          </cell>
          <cell r="E56">
            <v>60</v>
          </cell>
          <cell r="F56">
            <v>0</v>
          </cell>
          <cell r="G56">
            <v>37</v>
          </cell>
          <cell r="H56">
            <v>43486</v>
          </cell>
          <cell r="I56">
            <v>43639</v>
          </cell>
        </row>
        <row r="57">
          <cell r="B57" t="str">
            <v>THL1057 7</v>
          </cell>
          <cell r="C57" t="str">
            <v>Nhà nước và pháp luật đại cương</v>
          </cell>
          <cell r="E57">
            <v>60</v>
          </cell>
          <cell r="F57">
            <v>0</v>
          </cell>
          <cell r="G57">
            <v>44</v>
          </cell>
          <cell r="H57">
            <v>43486</v>
          </cell>
          <cell r="I57">
            <v>43639</v>
          </cell>
        </row>
        <row r="58">
          <cell r="B58" t="str">
            <v>THL1057 8</v>
          </cell>
          <cell r="C58" t="str">
            <v>Nhà nước và pháp luật đại cương</v>
          </cell>
          <cell r="E58">
            <v>60</v>
          </cell>
          <cell r="F58">
            <v>0</v>
          </cell>
          <cell r="G58">
            <v>43</v>
          </cell>
          <cell r="H58">
            <v>43486</v>
          </cell>
          <cell r="I58">
            <v>43639</v>
          </cell>
        </row>
        <row r="59">
          <cell r="B59" t="str">
            <v>THL1057 9</v>
          </cell>
          <cell r="C59" t="str">
            <v>Nhà nước và pháp luật đại cương</v>
          </cell>
          <cell r="E59">
            <v>60</v>
          </cell>
          <cell r="F59">
            <v>0</v>
          </cell>
          <cell r="G59">
            <v>40</v>
          </cell>
          <cell r="H59">
            <v>43486</v>
          </cell>
          <cell r="I59">
            <v>43639</v>
          </cell>
        </row>
        <row r="60">
          <cell r="B60" t="str">
            <v>THL1057 10</v>
          </cell>
          <cell r="C60" t="str">
            <v>Nhà nước và pháp luật đại cương</v>
          </cell>
          <cell r="E60">
            <v>60</v>
          </cell>
          <cell r="F60">
            <v>0</v>
          </cell>
          <cell r="G60">
            <v>44</v>
          </cell>
          <cell r="H60">
            <v>43486</v>
          </cell>
          <cell r="I60">
            <v>43639</v>
          </cell>
        </row>
        <row r="61">
          <cell r="B61" t="str">
            <v>THL1057 11</v>
          </cell>
          <cell r="C61" t="str">
            <v>Nhà nước và pháp luật đại cương</v>
          </cell>
          <cell r="E61">
            <v>60</v>
          </cell>
          <cell r="F61">
            <v>0</v>
          </cell>
          <cell r="G61">
            <v>33</v>
          </cell>
          <cell r="H61">
            <v>43486</v>
          </cell>
          <cell r="I61">
            <v>43639</v>
          </cell>
        </row>
        <row r="62">
          <cell r="B62" t="str">
            <v>THL1057 12</v>
          </cell>
          <cell r="C62" t="str">
            <v>Nhà nước và pháp luật đại cương</v>
          </cell>
          <cell r="E62">
            <v>60</v>
          </cell>
          <cell r="F62">
            <v>0</v>
          </cell>
          <cell r="G62">
            <v>37</v>
          </cell>
          <cell r="H62">
            <v>43486</v>
          </cell>
          <cell r="I62">
            <v>43639</v>
          </cell>
        </row>
        <row r="63">
          <cell r="B63" t="str">
            <v>THL1057 13</v>
          </cell>
          <cell r="C63" t="str">
            <v>Nhà nước và pháp luật đại cương</v>
          </cell>
          <cell r="E63">
            <v>60</v>
          </cell>
          <cell r="F63">
            <v>0</v>
          </cell>
          <cell r="G63">
            <v>39</v>
          </cell>
          <cell r="H63">
            <v>43486</v>
          </cell>
          <cell r="I63">
            <v>43639</v>
          </cell>
        </row>
        <row r="64">
          <cell r="B64" t="str">
            <v>PEC3026</v>
          </cell>
          <cell r="C64" t="str">
            <v>Kinh tế học về chi phí giao dịch</v>
          </cell>
          <cell r="E64">
            <v>80</v>
          </cell>
          <cell r="F64">
            <v>0</v>
          </cell>
          <cell r="G64">
            <v>80</v>
          </cell>
          <cell r="H64">
            <v>43486</v>
          </cell>
          <cell r="I64">
            <v>43618</v>
          </cell>
        </row>
        <row r="65">
          <cell r="B65" t="str">
            <v>BSA2016 1</v>
          </cell>
          <cell r="C65" t="str">
            <v>Phân tích hoạt động kinh doanh</v>
          </cell>
          <cell r="D65" t="str">
            <v>Nguyễn Thị Hồng Thúy</v>
          </cell>
          <cell r="E65">
            <v>80</v>
          </cell>
          <cell r="F65">
            <v>0</v>
          </cell>
          <cell r="G65">
            <v>80</v>
          </cell>
          <cell r="H65">
            <v>43486</v>
          </cell>
          <cell r="I65">
            <v>43618</v>
          </cell>
        </row>
        <row r="66">
          <cell r="B66" t="str">
            <v>BSA2016 2</v>
          </cell>
          <cell r="C66" t="str">
            <v>Phân tích hoạt động kinh doanh</v>
          </cell>
          <cell r="D66" t="str">
            <v>Nguyễn Thị Hồng Thúy</v>
          </cell>
          <cell r="E66">
            <v>60</v>
          </cell>
          <cell r="F66">
            <v>0</v>
          </cell>
          <cell r="G66">
            <v>60</v>
          </cell>
          <cell r="H66">
            <v>43486</v>
          </cell>
          <cell r="I66">
            <v>43618</v>
          </cell>
        </row>
        <row r="67">
          <cell r="B67" t="str">
            <v>BSA4010 1</v>
          </cell>
          <cell r="C67" t="str">
            <v>Văn hóa và đạo đức kinh doanh</v>
          </cell>
          <cell r="E67">
            <v>100</v>
          </cell>
          <cell r="F67">
            <v>0</v>
          </cell>
          <cell r="G67">
            <v>17</v>
          </cell>
          <cell r="H67">
            <v>43486</v>
          </cell>
          <cell r="I67">
            <v>43618</v>
          </cell>
        </row>
        <row r="68">
          <cell r="B68" t="str">
            <v>BSA4010 2</v>
          </cell>
          <cell r="C68" t="str">
            <v>Văn hóa và đạo đức kinh doanh</v>
          </cell>
          <cell r="E68">
            <v>100</v>
          </cell>
          <cell r="F68">
            <v>0</v>
          </cell>
          <cell r="G68">
            <v>23</v>
          </cell>
          <cell r="H68">
            <v>43486</v>
          </cell>
          <cell r="I68">
            <v>43618</v>
          </cell>
        </row>
        <row r="69">
          <cell r="B69" t="str">
            <v>BSA3013</v>
          </cell>
          <cell r="C69" t="str">
            <v>Hành vi người tiêu dùng</v>
          </cell>
          <cell r="E69">
            <v>80</v>
          </cell>
          <cell r="F69">
            <v>0</v>
          </cell>
          <cell r="G69">
            <v>80</v>
          </cell>
          <cell r="H69">
            <v>43486</v>
          </cell>
          <cell r="I69">
            <v>43618</v>
          </cell>
        </row>
        <row r="70">
          <cell r="B70" t="str">
            <v>PEC2009</v>
          </cell>
          <cell r="C70" t="str">
            <v>Kinh tế chính trị về các nền kinh tế chuyển đổi</v>
          </cell>
          <cell r="E70">
            <v>80</v>
          </cell>
          <cell r="F70">
            <v>0</v>
          </cell>
          <cell r="G70">
            <v>42</v>
          </cell>
          <cell r="H70">
            <v>43486</v>
          </cell>
          <cell r="I70">
            <v>43618</v>
          </cell>
        </row>
        <row r="71">
          <cell r="B71" t="str">
            <v>PES1025 11</v>
          </cell>
          <cell r="C71" t="str">
            <v>Bóng đá</v>
          </cell>
          <cell r="E71">
            <v>45</v>
          </cell>
          <cell r="F71">
            <v>0</v>
          </cell>
          <cell r="G71">
            <v>45</v>
          </cell>
        </row>
        <row r="72">
          <cell r="B72" t="str">
            <v>PES1025 12</v>
          </cell>
          <cell r="C72" t="str">
            <v>Bóng đá</v>
          </cell>
          <cell r="E72">
            <v>45</v>
          </cell>
          <cell r="F72">
            <v>0</v>
          </cell>
          <cell r="G72">
            <v>45</v>
          </cell>
        </row>
        <row r="73">
          <cell r="B73" t="str">
            <v>PES1025 13</v>
          </cell>
          <cell r="C73" t="str">
            <v>Bóng đá</v>
          </cell>
          <cell r="E73">
            <v>45</v>
          </cell>
          <cell r="F73">
            <v>0</v>
          </cell>
          <cell r="G73">
            <v>45</v>
          </cell>
        </row>
        <row r="74">
          <cell r="B74" t="str">
            <v>PES1025 14</v>
          </cell>
          <cell r="C74" t="str">
            <v>Bóng đá</v>
          </cell>
          <cell r="E74">
            <v>45</v>
          </cell>
          <cell r="F74">
            <v>0</v>
          </cell>
          <cell r="G74">
            <v>45</v>
          </cell>
        </row>
        <row r="75">
          <cell r="B75" t="str">
            <v>INE3082</v>
          </cell>
          <cell r="C75" t="str">
            <v>Đàm phán trong kinh doanh quốc tế</v>
          </cell>
          <cell r="E75">
            <v>60</v>
          </cell>
          <cell r="F75">
            <v>0</v>
          </cell>
          <cell r="G75">
            <v>60</v>
          </cell>
          <cell r="H75">
            <v>43486</v>
          </cell>
          <cell r="I75">
            <v>43618</v>
          </cell>
        </row>
        <row r="76">
          <cell r="B76" t="str">
            <v>BSA3035 1</v>
          </cell>
          <cell r="C76" t="str">
            <v>Các mô hình ra quyết định</v>
          </cell>
          <cell r="E76">
            <v>70</v>
          </cell>
          <cell r="F76">
            <v>0</v>
          </cell>
          <cell r="G76">
            <v>48</v>
          </cell>
          <cell r="H76">
            <v>43486</v>
          </cell>
          <cell r="I76">
            <v>43618</v>
          </cell>
        </row>
        <row r="77">
          <cell r="B77" t="str">
            <v>BSA3035 2</v>
          </cell>
          <cell r="C77" t="str">
            <v>Các mô hình ra quyết định</v>
          </cell>
          <cell r="E77">
            <v>80</v>
          </cell>
          <cell r="F77">
            <v>0</v>
          </cell>
          <cell r="G77">
            <v>78</v>
          </cell>
          <cell r="H77">
            <v>43486</v>
          </cell>
          <cell r="I77">
            <v>43618</v>
          </cell>
        </row>
        <row r="78">
          <cell r="B78" t="str">
            <v>BSA3028</v>
          </cell>
          <cell r="C78" t="str">
            <v>Đàm phán và giải quyết xung đột</v>
          </cell>
          <cell r="E78">
            <v>80</v>
          </cell>
          <cell r="F78">
            <v>0</v>
          </cell>
          <cell r="G78">
            <v>67</v>
          </cell>
          <cell r="H78">
            <v>43486</v>
          </cell>
          <cell r="I78">
            <v>43618</v>
          </cell>
        </row>
        <row r="79">
          <cell r="B79" t="str">
            <v>INE3008 1</v>
          </cell>
          <cell r="C79" t="str">
            <v>Công ty xuyên quốc gia</v>
          </cell>
          <cell r="E79">
            <v>70</v>
          </cell>
          <cell r="F79">
            <v>0</v>
          </cell>
          <cell r="G79">
            <v>12</v>
          </cell>
          <cell r="H79">
            <v>43486</v>
          </cell>
          <cell r="I79">
            <v>43618</v>
          </cell>
        </row>
        <row r="80">
          <cell r="B80" t="str">
            <v>INE3008 2</v>
          </cell>
          <cell r="C80" t="str">
            <v>Công ty xuyên quốc gia</v>
          </cell>
          <cell r="E80">
            <v>40</v>
          </cell>
          <cell r="F80">
            <v>0</v>
          </cell>
          <cell r="G80">
            <v>5</v>
          </cell>
          <cell r="H80">
            <v>43486</v>
          </cell>
          <cell r="I80">
            <v>43618</v>
          </cell>
        </row>
        <row r="81">
          <cell r="B81" t="str">
            <v>INE3008 3</v>
          </cell>
          <cell r="C81" t="str">
            <v>Công ty xuyên quốc gia</v>
          </cell>
          <cell r="E81">
            <v>70</v>
          </cell>
          <cell r="F81">
            <v>0</v>
          </cell>
          <cell r="G81">
            <v>70</v>
          </cell>
          <cell r="H81">
            <v>43486</v>
          </cell>
          <cell r="I81">
            <v>43618</v>
          </cell>
        </row>
        <row r="82">
          <cell r="B82" t="str">
            <v>INE3107 *** 1</v>
          </cell>
          <cell r="C82" t="str">
            <v>Giao dịch thương mại quốc tế ***</v>
          </cell>
          <cell r="E82">
            <v>70</v>
          </cell>
          <cell r="F82">
            <v>0</v>
          </cell>
          <cell r="G82">
            <v>29</v>
          </cell>
          <cell r="H82">
            <v>43486</v>
          </cell>
          <cell r="I82">
            <v>43618</v>
          </cell>
        </row>
        <row r="83">
          <cell r="B83" t="str">
            <v>INE3107 *** 2</v>
          </cell>
          <cell r="C83" t="str">
            <v>Giao dịch thương mại quốc tế ***</v>
          </cell>
          <cell r="E83">
            <v>40</v>
          </cell>
          <cell r="F83">
            <v>0</v>
          </cell>
          <cell r="G83">
            <v>33</v>
          </cell>
          <cell r="H83">
            <v>43486</v>
          </cell>
          <cell r="I83">
            <v>43618</v>
          </cell>
        </row>
        <row r="84">
          <cell r="B84" t="str">
            <v>HIS1055</v>
          </cell>
          <cell r="C84" t="str">
            <v>Lịch sử văn minh thế giới</v>
          </cell>
          <cell r="E84">
            <v>80</v>
          </cell>
          <cell r="F84">
            <v>0</v>
          </cell>
          <cell r="G84">
            <v>27</v>
          </cell>
          <cell r="H84">
            <v>43486</v>
          </cell>
          <cell r="I84">
            <v>43639</v>
          </cell>
        </row>
        <row r="85">
          <cell r="B85" t="str">
            <v>FIB2001-E</v>
          </cell>
          <cell r="C85" t="str">
            <v>Kinh tế tiền tệ - ngân hàng</v>
          </cell>
          <cell r="E85">
            <v>40</v>
          </cell>
          <cell r="F85">
            <v>0</v>
          </cell>
          <cell r="G85">
            <v>30</v>
          </cell>
          <cell r="H85">
            <v>43486</v>
          </cell>
          <cell r="I85">
            <v>43618</v>
          </cell>
        </row>
        <row r="86">
          <cell r="B86" t="str">
            <v>FIB2001</v>
          </cell>
          <cell r="C86" t="str">
            <v>Kinh tế tiền tệ - ngân hàng</v>
          </cell>
          <cell r="E86">
            <v>100</v>
          </cell>
          <cell r="F86">
            <v>0</v>
          </cell>
          <cell r="G86">
            <v>100</v>
          </cell>
          <cell r="H86">
            <v>43486</v>
          </cell>
          <cell r="I86">
            <v>43618</v>
          </cell>
        </row>
        <row r="87">
          <cell r="B87" t="str">
            <v>BSA3029 1</v>
          </cell>
          <cell r="C87" t="str">
            <v>Marketing ngân hàng</v>
          </cell>
          <cell r="E87">
            <v>80</v>
          </cell>
          <cell r="F87">
            <v>0</v>
          </cell>
          <cell r="G87">
            <v>74</v>
          </cell>
          <cell r="H87">
            <v>43486</v>
          </cell>
          <cell r="I87">
            <v>43618</v>
          </cell>
        </row>
        <row r="88">
          <cell r="B88" t="str">
            <v>BSA3029 2</v>
          </cell>
          <cell r="C88" t="str">
            <v>Marketing ngân hàng</v>
          </cell>
          <cell r="E88">
            <v>60</v>
          </cell>
          <cell r="F88">
            <v>0</v>
          </cell>
          <cell r="G88">
            <v>29</v>
          </cell>
          <cell r="H88">
            <v>43486</v>
          </cell>
          <cell r="I88">
            <v>43618</v>
          </cell>
        </row>
        <row r="89">
          <cell r="B89" t="str">
            <v>FIB2012</v>
          </cell>
          <cell r="C89" t="str">
            <v>Pháp luật tài chính ngân hàng</v>
          </cell>
          <cell r="E89">
            <v>60</v>
          </cell>
          <cell r="F89">
            <v>0</v>
          </cell>
          <cell r="G89">
            <v>39</v>
          </cell>
          <cell r="H89">
            <v>43486</v>
          </cell>
          <cell r="I89">
            <v>43618</v>
          </cell>
        </row>
        <row r="90">
          <cell r="B90" t="str">
            <v>FIB3024</v>
          </cell>
          <cell r="C90" t="str">
            <v>Tín dụng ngân hàng</v>
          </cell>
          <cell r="E90">
            <v>100</v>
          </cell>
          <cell r="F90">
            <v>0</v>
          </cell>
          <cell r="G90">
            <v>81</v>
          </cell>
          <cell r="H90">
            <v>43486</v>
          </cell>
          <cell r="I90">
            <v>43618</v>
          </cell>
        </row>
        <row r="91">
          <cell r="B91" t="str">
            <v>BSA2004 1</v>
          </cell>
          <cell r="C91" t="str">
            <v>Quản trị học</v>
          </cell>
          <cell r="E91">
            <v>100</v>
          </cell>
          <cell r="F91">
            <v>0</v>
          </cell>
          <cell r="G91">
            <v>100</v>
          </cell>
          <cell r="H91">
            <v>43486</v>
          </cell>
          <cell r="I91">
            <v>43639</v>
          </cell>
        </row>
        <row r="92">
          <cell r="B92" t="str">
            <v>BSA2004 2</v>
          </cell>
          <cell r="C92" t="str">
            <v>Quản trị học</v>
          </cell>
          <cell r="E92">
            <v>100</v>
          </cell>
          <cell r="F92">
            <v>0</v>
          </cell>
          <cell r="G92">
            <v>100</v>
          </cell>
          <cell r="H92">
            <v>43486</v>
          </cell>
          <cell r="I92">
            <v>43639</v>
          </cell>
        </row>
        <row r="93">
          <cell r="B93" t="str">
            <v>BSA2004 3</v>
          </cell>
          <cell r="C93" t="str">
            <v>Quản trị học</v>
          </cell>
          <cell r="E93">
            <v>100</v>
          </cell>
          <cell r="F93">
            <v>0</v>
          </cell>
          <cell r="G93">
            <v>100</v>
          </cell>
          <cell r="H93">
            <v>43486</v>
          </cell>
          <cell r="I93">
            <v>43639</v>
          </cell>
        </row>
        <row r="94">
          <cell r="B94" t="str">
            <v>BSA2004 4</v>
          </cell>
          <cell r="C94" t="str">
            <v>Quản trị học</v>
          </cell>
          <cell r="E94">
            <v>100</v>
          </cell>
          <cell r="F94">
            <v>0</v>
          </cell>
          <cell r="G94">
            <v>100</v>
          </cell>
          <cell r="H94">
            <v>43486</v>
          </cell>
          <cell r="I94">
            <v>43639</v>
          </cell>
        </row>
        <row r="95">
          <cell r="B95" t="str">
            <v>MAT1101 1</v>
          </cell>
          <cell r="C95" t="str">
            <v>Xác suất thống kê</v>
          </cell>
          <cell r="E95">
            <v>60</v>
          </cell>
          <cell r="F95">
            <v>0</v>
          </cell>
          <cell r="G95">
            <v>100</v>
          </cell>
          <cell r="H95">
            <v>43486</v>
          </cell>
          <cell r="I95">
            <v>43639</v>
          </cell>
        </row>
        <row r="96">
          <cell r="B96" t="str">
            <v>MAT1101 2</v>
          </cell>
          <cell r="C96" t="str">
            <v>Xác suất thống kê</v>
          </cell>
          <cell r="E96">
            <v>60</v>
          </cell>
          <cell r="F96">
            <v>0</v>
          </cell>
          <cell r="G96">
            <v>100</v>
          </cell>
          <cell r="H96">
            <v>43486</v>
          </cell>
          <cell r="I96">
            <v>43639</v>
          </cell>
        </row>
        <row r="97">
          <cell r="B97" t="str">
            <v>MAT1101 3</v>
          </cell>
          <cell r="C97" t="str">
            <v>Xác suất thống kê</v>
          </cell>
          <cell r="E97">
            <v>60</v>
          </cell>
          <cell r="F97">
            <v>0</v>
          </cell>
          <cell r="G97">
            <v>100</v>
          </cell>
          <cell r="H97">
            <v>43486</v>
          </cell>
          <cell r="I97">
            <v>43639</v>
          </cell>
        </row>
        <row r="98">
          <cell r="B98" t="str">
            <v>MAT1101 4</v>
          </cell>
          <cell r="C98" t="str">
            <v>Xác suất thống kê</v>
          </cell>
          <cell r="E98">
            <v>60</v>
          </cell>
          <cell r="F98">
            <v>0</v>
          </cell>
          <cell r="G98">
            <v>100</v>
          </cell>
          <cell r="H98">
            <v>43486</v>
          </cell>
          <cell r="I98">
            <v>43639</v>
          </cell>
        </row>
        <row r="99">
          <cell r="B99" t="str">
            <v>MAT1101 5</v>
          </cell>
          <cell r="C99" t="str">
            <v>Xác suất thống kê</v>
          </cell>
          <cell r="E99">
            <v>60</v>
          </cell>
          <cell r="F99">
            <v>0</v>
          </cell>
          <cell r="G99">
            <v>38</v>
          </cell>
          <cell r="H99">
            <v>43486</v>
          </cell>
          <cell r="I99">
            <v>43639</v>
          </cell>
        </row>
        <row r="100">
          <cell r="B100" t="str">
            <v>MAT1101 6</v>
          </cell>
          <cell r="C100" t="str">
            <v>Xác suất thống kê</v>
          </cell>
          <cell r="E100">
            <v>60</v>
          </cell>
          <cell r="F100">
            <v>0</v>
          </cell>
          <cell r="G100">
            <v>41</v>
          </cell>
          <cell r="H100">
            <v>43486</v>
          </cell>
          <cell r="I100">
            <v>43639</v>
          </cell>
        </row>
        <row r="101">
          <cell r="B101" t="str">
            <v>MAT1101 7</v>
          </cell>
          <cell r="C101" t="str">
            <v>Xác suất thống kê</v>
          </cell>
          <cell r="E101">
            <v>60</v>
          </cell>
          <cell r="F101">
            <v>0</v>
          </cell>
          <cell r="G101">
            <v>38</v>
          </cell>
          <cell r="H101">
            <v>43486</v>
          </cell>
          <cell r="I101">
            <v>43639</v>
          </cell>
        </row>
        <row r="102">
          <cell r="B102" t="str">
            <v>MAT1101 8</v>
          </cell>
          <cell r="C102" t="str">
            <v>Xác suất thống kê</v>
          </cell>
          <cell r="E102">
            <v>60</v>
          </cell>
          <cell r="F102">
            <v>0</v>
          </cell>
          <cell r="G102">
            <v>41</v>
          </cell>
          <cell r="H102">
            <v>43486</v>
          </cell>
          <cell r="I102">
            <v>43639</v>
          </cell>
        </row>
        <row r="103">
          <cell r="B103" t="str">
            <v>MAT1101 9</v>
          </cell>
          <cell r="C103" t="str">
            <v>Xác suất thống kê</v>
          </cell>
          <cell r="E103">
            <v>60</v>
          </cell>
          <cell r="F103">
            <v>0</v>
          </cell>
          <cell r="G103">
            <v>36</v>
          </cell>
          <cell r="H103">
            <v>43486</v>
          </cell>
          <cell r="I103">
            <v>43639</v>
          </cell>
        </row>
        <row r="104">
          <cell r="B104" t="str">
            <v>MAT1101 10</v>
          </cell>
          <cell r="C104" t="str">
            <v>Xác suất thống kê</v>
          </cell>
          <cell r="E104">
            <v>60</v>
          </cell>
          <cell r="F104">
            <v>0</v>
          </cell>
          <cell r="G104">
            <v>42</v>
          </cell>
          <cell r="H104">
            <v>43486</v>
          </cell>
          <cell r="I104">
            <v>43639</v>
          </cell>
        </row>
        <row r="105">
          <cell r="B105" t="str">
            <v>MAT1101 11</v>
          </cell>
          <cell r="C105" t="str">
            <v>Xác suất thống kê</v>
          </cell>
          <cell r="E105">
            <v>60</v>
          </cell>
          <cell r="F105">
            <v>0</v>
          </cell>
          <cell r="G105">
            <v>45</v>
          </cell>
          <cell r="H105">
            <v>43486</v>
          </cell>
          <cell r="I105">
            <v>43639</v>
          </cell>
        </row>
        <row r="106">
          <cell r="B106" t="str">
            <v>MAT1101 12</v>
          </cell>
          <cell r="C106" t="str">
            <v>Xác suất thống kê</v>
          </cell>
          <cell r="E106">
            <v>60</v>
          </cell>
          <cell r="F106">
            <v>0</v>
          </cell>
          <cell r="G106">
            <v>48</v>
          </cell>
          <cell r="H106">
            <v>43486</v>
          </cell>
          <cell r="I106">
            <v>43639</v>
          </cell>
        </row>
        <row r="107">
          <cell r="B107" t="str">
            <v>MAT1101 13</v>
          </cell>
          <cell r="C107" t="str">
            <v>Xác suất thống kê</v>
          </cell>
          <cell r="E107">
            <v>60</v>
          </cell>
          <cell r="F107">
            <v>0</v>
          </cell>
          <cell r="G107">
            <v>51</v>
          </cell>
          <cell r="H107">
            <v>43486</v>
          </cell>
          <cell r="I107">
            <v>43639</v>
          </cell>
        </row>
        <row r="108">
          <cell r="B108" t="str">
            <v>MAT1101 14</v>
          </cell>
          <cell r="C108" t="str">
            <v>Xác suất thống kê</v>
          </cell>
          <cell r="E108">
            <v>60</v>
          </cell>
          <cell r="F108">
            <v>0</v>
          </cell>
          <cell r="G108">
            <v>37</v>
          </cell>
          <cell r="H108">
            <v>43486</v>
          </cell>
          <cell r="I108">
            <v>43639</v>
          </cell>
        </row>
        <row r="109">
          <cell r="B109" t="str">
            <v>MAT1101 15</v>
          </cell>
          <cell r="C109" t="str">
            <v>Xác suất thống kê</v>
          </cell>
          <cell r="E109">
            <v>60</v>
          </cell>
          <cell r="F109">
            <v>0</v>
          </cell>
          <cell r="G109">
            <v>37</v>
          </cell>
          <cell r="H109">
            <v>43486</v>
          </cell>
          <cell r="I109">
            <v>43639</v>
          </cell>
        </row>
        <row r="110">
          <cell r="B110" t="str">
            <v>MAT1101 16</v>
          </cell>
          <cell r="C110" t="str">
            <v>Xác suất thống kê</v>
          </cell>
          <cell r="E110">
            <v>60</v>
          </cell>
          <cell r="F110">
            <v>0</v>
          </cell>
          <cell r="G110">
            <v>39</v>
          </cell>
          <cell r="H110">
            <v>43486</v>
          </cell>
          <cell r="I110">
            <v>43639</v>
          </cell>
        </row>
        <row r="111">
          <cell r="B111" t="str">
            <v>MAT1101 17</v>
          </cell>
          <cell r="C111" t="str">
            <v>Xác suất thống kê</v>
          </cell>
          <cell r="E111">
            <v>60</v>
          </cell>
          <cell r="F111">
            <v>0</v>
          </cell>
          <cell r="G111">
            <v>44</v>
          </cell>
          <cell r="H111">
            <v>43486</v>
          </cell>
          <cell r="I111">
            <v>43639</v>
          </cell>
        </row>
        <row r="112">
          <cell r="B112" t="str">
            <v>MAT1101 18</v>
          </cell>
          <cell r="C112" t="str">
            <v>Xác suất thống kê</v>
          </cell>
          <cell r="E112">
            <v>60</v>
          </cell>
          <cell r="F112">
            <v>0</v>
          </cell>
          <cell r="G112">
            <v>42</v>
          </cell>
          <cell r="H112">
            <v>43486</v>
          </cell>
          <cell r="I112">
            <v>43639</v>
          </cell>
        </row>
        <row r="113">
          <cell r="B113" t="str">
            <v>MAT1101 19</v>
          </cell>
          <cell r="C113" t="str">
            <v>Xác suất thống kê</v>
          </cell>
          <cell r="E113">
            <v>60</v>
          </cell>
          <cell r="F113">
            <v>0</v>
          </cell>
          <cell r="G113">
            <v>48</v>
          </cell>
          <cell r="H113">
            <v>43486</v>
          </cell>
          <cell r="I113">
            <v>43639</v>
          </cell>
        </row>
        <row r="114">
          <cell r="B114" t="str">
            <v>MAT1101 20</v>
          </cell>
          <cell r="C114" t="str">
            <v>Xác suất thống kê</v>
          </cell>
          <cell r="E114">
            <v>60</v>
          </cell>
          <cell r="F114">
            <v>0</v>
          </cell>
          <cell r="G114">
            <v>38</v>
          </cell>
          <cell r="H114">
            <v>43486</v>
          </cell>
          <cell r="I114">
            <v>43639</v>
          </cell>
        </row>
        <row r="115">
          <cell r="B115" t="str">
            <v>FIB3119</v>
          </cell>
          <cell r="C115" t="str">
            <v>Kế toán công</v>
          </cell>
          <cell r="E115">
            <v>70</v>
          </cell>
          <cell r="F115">
            <v>0</v>
          </cell>
          <cell r="G115">
            <v>49</v>
          </cell>
          <cell r="H115">
            <v>43486</v>
          </cell>
          <cell r="I115">
            <v>43576</v>
          </cell>
        </row>
        <row r="116">
          <cell r="B116" t="str">
            <v>INE2028-E * 1</v>
          </cell>
          <cell r="C116" t="str">
            <v>Kinh doanh quốc tế *</v>
          </cell>
          <cell r="E116">
            <v>70</v>
          </cell>
          <cell r="F116">
            <v>0</v>
          </cell>
          <cell r="G116">
            <v>30</v>
          </cell>
          <cell r="H116">
            <v>43486</v>
          </cell>
          <cell r="I116">
            <v>43618</v>
          </cell>
        </row>
        <row r="117">
          <cell r="B117" t="str">
            <v>INE2028-E * 2</v>
          </cell>
          <cell r="C117" t="str">
            <v>Kinh doanh quốc tế *</v>
          </cell>
          <cell r="E117">
            <v>40</v>
          </cell>
          <cell r="F117">
            <v>0</v>
          </cell>
          <cell r="G117">
            <v>33</v>
          </cell>
          <cell r="H117">
            <v>43486</v>
          </cell>
          <cell r="I117">
            <v>43618</v>
          </cell>
        </row>
        <row r="118">
          <cell r="B118" t="str">
            <v>PEC3008</v>
          </cell>
          <cell r="C118" t="str">
            <v>Kinh tế chính trị quốc tế</v>
          </cell>
          <cell r="E118">
            <v>80</v>
          </cell>
          <cell r="F118">
            <v>0</v>
          </cell>
          <cell r="G118">
            <v>53</v>
          </cell>
          <cell r="H118">
            <v>43486</v>
          </cell>
          <cell r="I118">
            <v>43618</v>
          </cell>
        </row>
        <row r="119">
          <cell r="B119" t="str">
            <v>INE2020-E *** 1</v>
          </cell>
          <cell r="C119" t="str">
            <v>Kinh tế quốc tế ***</v>
          </cell>
          <cell r="E119">
            <v>50</v>
          </cell>
          <cell r="F119">
            <v>0</v>
          </cell>
          <cell r="G119">
            <v>37</v>
          </cell>
          <cell r="H119">
            <v>43486</v>
          </cell>
          <cell r="I119">
            <v>43618</v>
          </cell>
        </row>
        <row r="120">
          <cell r="B120" t="str">
            <v>INE2020-E *** 2</v>
          </cell>
          <cell r="C120" t="str">
            <v>Kinh tế quốc tế ***</v>
          </cell>
          <cell r="E120">
            <v>50</v>
          </cell>
          <cell r="F120">
            <v>0</v>
          </cell>
          <cell r="G120">
            <v>47</v>
          </cell>
          <cell r="H120">
            <v>43486</v>
          </cell>
          <cell r="I120">
            <v>43618</v>
          </cell>
        </row>
        <row r="121">
          <cell r="B121" t="str">
            <v>INE1151 ** 1</v>
          </cell>
          <cell r="C121" t="str">
            <v>Kinh tế vĩ mô **</v>
          </cell>
          <cell r="E121">
            <v>60</v>
          </cell>
          <cell r="F121">
            <v>0</v>
          </cell>
          <cell r="G121">
            <v>39</v>
          </cell>
          <cell r="H121">
            <v>43486</v>
          </cell>
          <cell r="I121">
            <v>43639</v>
          </cell>
        </row>
        <row r="122">
          <cell r="B122" t="str">
            <v>INE1151 ** 2</v>
          </cell>
          <cell r="C122" t="str">
            <v>Kinh tế vĩ mô **</v>
          </cell>
          <cell r="E122">
            <v>60</v>
          </cell>
          <cell r="F122">
            <v>0</v>
          </cell>
          <cell r="G122">
            <v>27</v>
          </cell>
          <cell r="H122">
            <v>43486</v>
          </cell>
          <cell r="I122">
            <v>43639</v>
          </cell>
        </row>
        <row r="123">
          <cell r="B123" t="str">
            <v>INE1151 ** 3</v>
          </cell>
          <cell r="C123" t="str">
            <v>Kinh tế vĩ mô **</v>
          </cell>
          <cell r="E123">
            <v>60</v>
          </cell>
          <cell r="F123">
            <v>0</v>
          </cell>
          <cell r="G123">
            <v>49</v>
          </cell>
          <cell r="H123">
            <v>43486</v>
          </cell>
          <cell r="I123">
            <v>43639</v>
          </cell>
        </row>
        <row r="124">
          <cell r="B124" t="str">
            <v>INE1151 ** 4</v>
          </cell>
          <cell r="C124" t="str">
            <v>Kinh tế vĩ mô **</v>
          </cell>
          <cell r="E124">
            <v>60</v>
          </cell>
          <cell r="F124">
            <v>0</v>
          </cell>
          <cell r="G124">
            <v>35</v>
          </cell>
          <cell r="H124">
            <v>43486</v>
          </cell>
          <cell r="I124">
            <v>43639</v>
          </cell>
        </row>
        <row r="125">
          <cell r="B125" t="str">
            <v>INE1151 ** 5</v>
          </cell>
          <cell r="C125" t="str">
            <v>Kinh tế vĩ mô **</v>
          </cell>
          <cell r="E125">
            <v>60</v>
          </cell>
          <cell r="F125">
            <v>0</v>
          </cell>
          <cell r="G125">
            <v>60</v>
          </cell>
          <cell r="H125">
            <v>43486</v>
          </cell>
          <cell r="I125">
            <v>43639</v>
          </cell>
        </row>
        <row r="126">
          <cell r="B126" t="str">
            <v>INE1151 ** 6</v>
          </cell>
          <cell r="C126" t="str">
            <v>Kinh tế vĩ mô **</v>
          </cell>
          <cell r="E126">
            <v>60</v>
          </cell>
          <cell r="F126">
            <v>0</v>
          </cell>
          <cell r="G126">
            <v>37</v>
          </cell>
          <cell r="H126">
            <v>43486</v>
          </cell>
          <cell r="I126">
            <v>43639</v>
          </cell>
        </row>
        <row r="127">
          <cell r="B127" t="str">
            <v>INE1151 ** 7</v>
          </cell>
          <cell r="C127" t="str">
            <v>Kinh tế vĩ mô **</v>
          </cell>
          <cell r="E127">
            <v>60</v>
          </cell>
          <cell r="F127">
            <v>0</v>
          </cell>
          <cell r="G127">
            <v>37</v>
          </cell>
          <cell r="H127">
            <v>43486</v>
          </cell>
          <cell r="I127">
            <v>43639</v>
          </cell>
        </row>
        <row r="128">
          <cell r="B128" t="str">
            <v>INE1151 ** 8</v>
          </cell>
          <cell r="C128" t="str">
            <v>Kinh tế vĩ mô **</v>
          </cell>
          <cell r="E128">
            <v>60</v>
          </cell>
          <cell r="F128">
            <v>0</v>
          </cell>
          <cell r="G128">
            <v>34</v>
          </cell>
          <cell r="H128">
            <v>43486</v>
          </cell>
          <cell r="I128">
            <v>43639</v>
          </cell>
        </row>
        <row r="129">
          <cell r="B129" t="str">
            <v>INE1151 ** 9</v>
          </cell>
          <cell r="C129" t="str">
            <v>Kinh tế vĩ mô **</v>
          </cell>
          <cell r="E129">
            <v>60</v>
          </cell>
          <cell r="F129">
            <v>0</v>
          </cell>
          <cell r="G129">
            <v>37</v>
          </cell>
          <cell r="H129">
            <v>43486</v>
          </cell>
          <cell r="I129">
            <v>43639</v>
          </cell>
        </row>
        <row r="130">
          <cell r="B130" t="str">
            <v>INE1151 ** 10</v>
          </cell>
          <cell r="C130" t="str">
            <v>Kinh tế vĩ mô **</v>
          </cell>
          <cell r="E130">
            <v>60</v>
          </cell>
          <cell r="F130">
            <v>0</v>
          </cell>
          <cell r="G130">
            <v>37</v>
          </cell>
          <cell r="H130">
            <v>43486</v>
          </cell>
          <cell r="I130">
            <v>43639</v>
          </cell>
        </row>
        <row r="131">
          <cell r="B131" t="str">
            <v>BSA2030 1</v>
          </cell>
          <cell r="C131" t="str">
            <v>Kỹ năng bổ trợ</v>
          </cell>
          <cell r="E131">
            <v>80</v>
          </cell>
          <cell r="F131">
            <v>0</v>
          </cell>
          <cell r="G131">
            <v>80</v>
          </cell>
          <cell r="H131">
            <v>43486</v>
          </cell>
          <cell r="I131">
            <v>43618</v>
          </cell>
        </row>
        <row r="132">
          <cell r="B132" t="str">
            <v>BSA2030 2</v>
          </cell>
          <cell r="C132" t="str">
            <v>Kỹ năng bổ trợ</v>
          </cell>
          <cell r="E132">
            <v>60</v>
          </cell>
          <cell r="F132">
            <v>0</v>
          </cell>
          <cell r="G132">
            <v>60</v>
          </cell>
          <cell r="H132">
            <v>43486</v>
          </cell>
          <cell r="I132">
            <v>43618</v>
          </cell>
        </row>
        <row r="133">
          <cell r="B133" t="str">
            <v>BSA2030 3</v>
          </cell>
          <cell r="C133" t="str">
            <v>Kỹ năng bổ trợ</v>
          </cell>
          <cell r="E133">
            <v>80</v>
          </cell>
          <cell r="F133">
            <v>0</v>
          </cell>
          <cell r="G133">
            <v>80</v>
          </cell>
          <cell r="H133">
            <v>43486</v>
          </cell>
          <cell r="I133">
            <v>43618</v>
          </cell>
        </row>
        <row r="134">
          <cell r="B134" t="str">
            <v>BSA2030 4</v>
          </cell>
          <cell r="C134" t="str">
            <v>Kỹ năng bổ trợ</v>
          </cell>
          <cell r="E134">
            <v>80</v>
          </cell>
          <cell r="F134">
            <v>0</v>
          </cell>
          <cell r="G134">
            <v>80</v>
          </cell>
          <cell r="H134">
            <v>43486</v>
          </cell>
          <cell r="I134">
            <v>43618</v>
          </cell>
        </row>
        <row r="135">
          <cell r="B135" t="str">
            <v>BSA2030 5</v>
          </cell>
          <cell r="C135" t="str">
            <v>Kỹ năng bổ trợ</v>
          </cell>
          <cell r="E135">
            <v>80</v>
          </cell>
          <cell r="F135">
            <v>0</v>
          </cell>
          <cell r="G135">
            <v>80</v>
          </cell>
          <cell r="H135">
            <v>43486</v>
          </cell>
          <cell r="I135">
            <v>43618</v>
          </cell>
        </row>
        <row r="136">
          <cell r="B136" t="str">
            <v>BSA2030 6</v>
          </cell>
          <cell r="C136" t="str">
            <v>Kỹ năng bổ trợ</v>
          </cell>
          <cell r="E136">
            <v>60</v>
          </cell>
          <cell r="F136">
            <v>0</v>
          </cell>
          <cell r="G136">
            <v>60</v>
          </cell>
          <cell r="H136">
            <v>43486</v>
          </cell>
          <cell r="I136">
            <v>43618</v>
          </cell>
        </row>
        <row r="137">
          <cell r="B137" t="str">
            <v>INE3056 1</v>
          </cell>
          <cell r="C137" t="str">
            <v>Logistic</v>
          </cell>
          <cell r="E137">
            <v>70</v>
          </cell>
          <cell r="F137">
            <v>0</v>
          </cell>
          <cell r="G137">
            <v>13</v>
          </cell>
          <cell r="H137">
            <v>43486</v>
          </cell>
          <cell r="I137">
            <v>43618</v>
          </cell>
        </row>
        <row r="138">
          <cell r="B138" t="str">
            <v>INE3056 2</v>
          </cell>
          <cell r="C138" t="str">
            <v>Logistic</v>
          </cell>
          <cell r="E138">
            <v>40</v>
          </cell>
          <cell r="F138">
            <v>0</v>
          </cell>
          <cell r="G138">
            <v>22</v>
          </cell>
          <cell r="H138">
            <v>43486</v>
          </cell>
          <cell r="I138">
            <v>43618</v>
          </cell>
        </row>
        <row r="139">
          <cell r="B139" t="str">
            <v>PEC3031</v>
          </cell>
          <cell r="C139" t="str">
            <v>Mô hình nhà nước phúc lợi</v>
          </cell>
          <cell r="E139">
            <v>80</v>
          </cell>
          <cell r="F139">
            <v>0</v>
          </cell>
          <cell r="G139">
            <v>80</v>
          </cell>
          <cell r="H139">
            <v>43486</v>
          </cell>
          <cell r="I139">
            <v>43618</v>
          </cell>
        </row>
        <row r="140">
          <cell r="B140" t="str">
            <v>BSA3063</v>
          </cell>
          <cell r="C140" t="str">
            <v>Luật doanh nghiệp***</v>
          </cell>
          <cell r="E140">
            <v>50</v>
          </cell>
          <cell r="F140">
            <v>0</v>
          </cell>
          <cell r="G140">
            <v>50</v>
          </cell>
          <cell r="H140">
            <v>43486</v>
          </cell>
          <cell r="I140">
            <v>43618</v>
          </cell>
        </row>
        <row r="141">
          <cell r="B141" t="str">
            <v>INE1052 1</v>
          </cell>
          <cell r="C141" t="str">
            <v>Kinh tế lượng</v>
          </cell>
          <cell r="E141">
            <v>85</v>
          </cell>
          <cell r="F141">
            <v>0</v>
          </cell>
          <cell r="G141">
            <v>85</v>
          </cell>
          <cell r="H141">
            <v>43486</v>
          </cell>
          <cell r="I141">
            <v>43618</v>
          </cell>
        </row>
        <row r="142">
          <cell r="B142" t="str">
            <v>INE1052 2</v>
          </cell>
          <cell r="C142" t="str">
            <v>Kinh tế lượng</v>
          </cell>
          <cell r="E142">
            <v>100</v>
          </cell>
          <cell r="F142">
            <v>0</v>
          </cell>
          <cell r="G142">
            <v>100</v>
          </cell>
          <cell r="H142">
            <v>43486</v>
          </cell>
          <cell r="I142">
            <v>43618</v>
          </cell>
        </row>
        <row r="143">
          <cell r="B143" t="str">
            <v>INE1052 5</v>
          </cell>
          <cell r="C143" t="str">
            <v>Kinh tế lượng</v>
          </cell>
          <cell r="E143">
            <v>70</v>
          </cell>
          <cell r="F143">
            <v>0</v>
          </cell>
          <cell r="G143">
            <v>70</v>
          </cell>
          <cell r="H143">
            <v>43486</v>
          </cell>
          <cell r="I143">
            <v>43618</v>
          </cell>
        </row>
        <row r="144">
          <cell r="B144" t="str">
            <v>INE1052 6</v>
          </cell>
          <cell r="C144" t="str">
            <v>Kinh tế lượng</v>
          </cell>
          <cell r="E144">
            <v>85</v>
          </cell>
          <cell r="F144">
            <v>0</v>
          </cell>
          <cell r="G144">
            <v>85</v>
          </cell>
          <cell r="H144">
            <v>43486</v>
          </cell>
          <cell r="I144">
            <v>43618</v>
          </cell>
        </row>
        <row r="145">
          <cell r="B145" t="str">
            <v>INE1052 7</v>
          </cell>
          <cell r="C145" t="str">
            <v>Kinh tế lượng</v>
          </cell>
          <cell r="E145">
            <v>50</v>
          </cell>
          <cell r="F145">
            <v>0</v>
          </cell>
          <cell r="G145">
            <v>50</v>
          </cell>
          <cell r="H145">
            <v>43486</v>
          </cell>
          <cell r="I145">
            <v>43618</v>
          </cell>
        </row>
        <row r="146">
          <cell r="B146" t="str">
            <v>INE1052 8</v>
          </cell>
          <cell r="C146" t="str">
            <v>Kinh tế lượng</v>
          </cell>
          <cell r="E146">
            <v>40</v>
          </cell>
          <cell r="F146">
            <v>0</v>
          </cell>
          <cell r="G146">
            <v>39</v>
          </cell>
          <cell r="H146">
            <v>43486</v>
          </cell>
          <cell r="I146">
            <v>43618</v>
          </cell>
        </row>
        <row r="147">
          <cell r="B147" t="str">
            <v>PHI1004 1</v>
          </cell>
          <cell r="C147" t="str">
            <v>Những nguyên lý cơ bản của chủ nghĩa Mác-Lênin 1</v>
          </cell>
          <cell r="E147">
            <v>60</v>
          </cell>
          <cell r="F147">
            <v>0</v>
          </cell>
          <cell r="G147">
            <v>40</v>
          </cell>
          <cell r="H147">
            <v>43486</v>
          </cell>
          <cell r="I147">
            <v>43639</v>
          </cell>
        </row>
        <row r="148">
          <cell r="B148" t="str">
            <v>PHI1004 2</v>
          </cell>
          <cell r="C148" t="str">
            <v>Những nguyên lý cơ bản của chủ nghĩa Mác-Lênin 1</v>
          </cell>
          <cell r="E148">
            <v>60</v>
          </cell>
          <cell r="F148">
            <v>0</v>
          </cell>
          <cell r="G148">
            <v>49</v>
          </cell>
          <cell r="H148">
            <v>43486</v>
          </cell>
          <cell r="I148">
            <v>43639</v>
          </cell>
        </row>
        <row r="149">
          <cell r="B149" t="str">
            <v>PHI1004 3</v>
          </cell>
          <cell r="C149" t="str">
            <v>Những nguyên lý cơ bản của chủ nghĩa Mác-Lênin 1</v>
          </cell>
          <cell r="E149">
            <v>60</v>
          </cell>
          <cell r="F149">
            <v>0</v>
          </cell>
          <cell r="G149">
            <v>42</v>
          </cell>
          <cell r="H149">
            <v>43486</v>
          </cell>
          <cell r="I149">
            <v>43639</v>
          </cell>
        </row>
        <row r="150">
          <cell r="B150" t="str">
            <v>PHI1005 1</v>
          </cell>
          <cell r="C150" t="str">
            <v>Những nguyên lý cơ bản của chủ nghĩa Mác-Lênin 2</v>
          </cell>
          <cell r="E150">
            <v>100</v>
          </cell>
          <cell r="F150">
            <v>0</v>
          </cell>
          <cell r="G150">
            <v>100</v>
          </cell>
          <cell r="H150">
            <v>43486</v>
          </cell>
          <cell r="I150">
            <v>43639</v>
          </cell>
        </row>
        <row r="151">
          <cell r="B151" t="str">
            <v>PHI1005 2</v>
          </cell>
          <cell r="C151" t="str">
            <v>Những nguyên lý cơ bản của chủ nghĩa Mác-Lênin 2</v>
          </cell>
          <cell r="E151">
            <v>100</v>
          </cell>
          <cell r="F151">
            <v>0</v>
          </cell>
          <cell r="G151">
            <v>100</v>
          </cell>
          <cell r="H151">
            <v>43486</v>
          </cell>
          <cell r="I151">
            <v>43639</v>
          </cell>
        </row>
        <row r="152">
          <cell r="B152" t="str">
            <v>PHI1005 3</v>
          </cell>
          <cell r="C152" t="str">
            <v>Những nguyên lý cơ bản của chủ nghĩa Mác-Lênin 2</v>
          </cell>
          <cell r="E152">
            <v>100</v>
          </cell>
          <cell r="F152">
            <v>0</v>
          </cell>
          <cell r="G152">
            <v>100</v>
          </cell>
          <cell r="H152">
            <v>43486</v>
          </cell>
          <cell r="I152">
            <v>43639</v>
          </cell>
        </row>
        <row r="153">
          <cell r="B153" t="str">
            <v>PHI1005 4</v>
          </cell>
          <cell r="C153" t="str">
            <v>Những nguyên lý cơ bản của chủ nghĩa Mác-Lênin 2</v>
          </cell>
          <cell r="E153">
            <v>100</v>
          </cell>
          <cell r="F153">
            <v>0</v>
          </cell>
          <cell r="G153">
            <v>100</v>
          </cell>
          <cell r="H153">
            <v>43486</v>
          </cell>
          <cell r="I153">
            <v>43639</v>
          </cell>
        </row>
        <row r="154">
          <cell r="B154" t="str">
            <v>PHI1005 5</v>
          </cell>
          <cell r="C154" t="str">
            <v>Những nguyên lý cơ bản của chủ nghĩa Mác-Lênin 2</v>
          </cell>
          <cell r="E154">
            <v>50</v>
          </cell>
          <cell r="F154">
            <v>0</v>
          </cell>
          <cell r="G154">
            <v>50</v>
          </cell>
          <cell r="H154">
            <v>43486</v>
          </cell>
          <cell r="I154">
            <v>43618</v>
          </cell>
        </row>
        <row r="155">
          <cell r="B155" t="str">
            <v>PHI1005 6</v>
          </cell>
          <cell r="C155" t="str">
            <v>Những nguyên lý cơ bản của chủ nghĩa Mác-Lênin 2</v>
          </cell>
          <cell r="E155">
            <v>50</v>
          </cell>
          <cell r="F155">
            <v>0</v>
          </cell>
          <cell r="G155">
            <v>50</v>
          </cell>
          <cell r="H155">
            <v>43486</v>
          </cell>
          <cell r="I155">
            <v>43618</v>
          </cell>
        </row>
        <row r="156">
          <cell r="B156" t="str">
            <v>PHI1005 7</v>
          </cell>
          <cell r="C156" t="str">
            <v>Những nguyên lý cơ bản của chủ nghĩa Mác-Lênin 2</v>
          </cell>
          <cell r="E156">
            <v>50</v>
          </cell>
          <cell r="F156">
            <v>0</v>
          </cell>
          <cell r="G156">
            <v>50</v>
          </cell>
          <cell r="H156">
            <v>43486</v>
          </cell>
          <cell r="I156">
            <v>43618</v>
          </cell>
        </row>
        <row r="157">
          <cell r="B157" t="str">
            <v>PHI1005 8</v>
          </cell>
          <cell r="C157" t="str">
            <v>Những nguyên lý cơ bản của chủ nghĩa Mác-Lênin 2</v>
          </cell>
          <cell r="E157">
            <v>40</v>
          </cell>
          <cell r="F157">
            <v>0</v>
          </cell>
          <cell r="G157">
            <v>39</v>
          </cell>
          <cell r="H157">
            <v>43486</v>
          </cell>
          <cell r="I157">
            <v>43618</v>
          </cell>
        </row>
        <row r="158">
          <cell r="B158" t="str">
            <v>FIB2005</v>
          </cell>
          <cell r="C158" t="str">
            <v>Quản trị ngân hàng thương mại</v>
          </cell>
          <cell r="E158">
            <v>85</v>
          </cell>
          <cell r="F158">
            <v>0</v>
          </cell>
          <cell r="G158">
            <v>72</v>
          </cell>
          <cell r="H158">
            <v>43486</v>
          </cell>
          <cell r="I158">
            <v>43618</v>
          </cell>
        </row>
        <row r="159">
          <cell r="B159" t="str">
            <v>BSA2008</v>
          </cell>
          <cell r="C159" t="str">
            <v>Quản trị marketing</v>
          </cell>
          <cell r="E159">
            <v>80</v>
          </cell>
          <cell r="F159">
            <v>0</v>
          </cell>
          <cell r="G159">
            <v>80</v>
          </cell>
          <cell r="H159">
            <v>43486</v>
          </cell>
          <cell r="I159">
            <v>43618</v>
          </cell>
        </row>
        <row r="160">
          <cell r="B160" t="str">
            <v>POL1001</v>
          </cell>
          <cell r="C160" t="str">
            <v>Tư tưởng Hồ Chí Minh</v>
          </cell>
          <cell r="E160">
            <v>80</v>
          </cell>
          <cell r="F160">
            <v>0</v>
          </cell>
          <cell r="G160">
            <v>27</v>
          </cell>
          <cell r="H160">
            <v>43486</v>
          </cell>
          <cell r="I160">
            <v>43618</v>
          </cell>
        </row>
        <row r="161">
          <cell r="B161" t="str">
            <v>INE1050</v>
          </cell>
          <cell r="C161" t="str">
            <v>Kinh tế vi mô</v>
          </cell>
          <cell r="E161">
            <v>80</v>
          </cell>
          <cell r="F161">
            <v>0</v>
          </cell>
          <cell r="G161">
            <v>7</v>
          </cell>
          <cell r="H161">
            <v>43486</v>
          </cell>
          <cell r="I161">
            <v>43639</v>
          </cell>
        </row>
        <row r="162">
          <cell r="B162" t="str">
            <v>INE1051 1</v>
          </cell>
          <cell r="C162" t="str">
            <v>Kinh tế vĩ mô</v>
          </cell>
          <cell r="E162">
            <v>60</v>
          </cell>
          <cell r="F162">
            <v>0</v>
          </cell>
          <cell r="G162">
            <v>40</v>
          </cell>
          <cell r="H162">
            <v>43486</v>
          </cell>
          <cell r="I162">
            <v>43639</v>
          </cell>
        </row>
        <row r="163">
          <cell r="B163" t="str">
            <v>INE1051 2</v>
          </cell>
          <cell r="C163" t="str">
            <v>Kinh tế vĩ mô</v>
          </cell>
          <cell r="E163">
            <v>60</v>
          </cell>
          <cell r="F163">
            <v>0</v>
          </cell>
          <cell r="G163">
            <v>39</v>
          </cell>
          <cell r="H163">
            <v>43486</v>
          </cell>
          <cell r="I163">
            <v>43639</v>
          </cell>
        </row>
        <row r="164">
          <cell r="B164" t="str">
            <v>INE1051 3</v>
          </cell>
          <cell r="C164" t="str">
            <v>Kinh tế vĩ mô</v>
          </cell>
          <cell r="E164">
            <v>60</v>
          </cell>
          <cell r="F164">
            <v>0</v>
          </cell>
          <cell r="G164">
            <v>40</v>
          </cell>
          <cell r="H164">
            <v>43486</v>
          </cell>
          <cell r="I164">
            <v>43639</v>
          </cell>
        </row>
        <row r="165">
          <cell r="B165" t="str">
            <v>INE1051 4</v>
          </cell>
          <cell r="C165" t="str">
            <v>Kinh tế vĩ mô</v>
          </cell>
          <cell r="E165">
            <v>100</v>
          </cell>
          <cell r="F165">
            <v>0</v>
          </cell>
          <cell r="G165">
            <v>100</v>
          </cell>
          <cell r="H165">
            <v>43486</v>
          </cell>
          <cell r="I165">
            <v>43639</v>
          </cell>
        </row>
        <row r="166">
          <cell r="B166" t="str">
            <v>INE1051 5</v>
          </cell>
          <cell r="C166" t="str">
            <v>Kinh tế vĩ mô</v>
          </cell>
          <cell r="E166">
            <v>100</v>
          </cell>
          <cell r="F166">
            <v>0</v>
          </cell>
          <cell r="G166">
            <v>100</v>
          </cell>
          <cell r="H166">
            <v>43486</v>
          </cell>
          <cell r="I166">
            <v>43639</v>
          </cell>
        </row>
        <row r="167">
          <cell r="B167" t="str">
            <v>INE1051 6</v>
          </cell>
          <cell r="C167" t="str">
            <v>Kinh tế vĩ mô</v>
          </cell>
          <cell r="E167">
            <v>100</v>
          </cell>
          <cell r="F167">
            <v>0</v>
          </cell>
          <cell r="G167">
            <v>100</v>
          </cell>
          <cell r="H167">
            <v>43486</v>
          </cell>
          <cell r="I167">
            <v>43639</v>
          </cell>
        </row>
        <row r="168">
          <cell r="B168" t="str">
            <v>INE1051 7</v>
          </cell>
          <cell r="C168" t="str">
            <v>Kinh tế vĩ mô</v>
          </cell>
          <cell r="E168">
            <v>100</v>
          </cell>
          <cell r="F168">
            <v>0</v>
          </cell>
          <cell r="G168">
            <v>81</v>
          </cell>
          <cell r="H168">
            <v>43486</v>
          </cell>
          <cell r="I168">
            <v>43639</v>
          </cell>
        </row>
        <row r="169">
          <cell r="B169" t="str">
            <v>INE1051 8</v>
          </cell>
          <cell r="C169" t="str">
            <v>Kinh tế vĩ mô</v>
          </cell>
          <cell r="E169">
            <v>80</v>
          </cell>
          <cell r="F169">
            <v>0</v>
          </cell>
          <cell r="G169">
            <v>6</v>
          </cell>
          <cell r="H169">
            <v>43486</v>
          </cell>
          <cell r="I169">
            <v>43639</v>
          </cell>
        </row>
        <row r="170">
          <cell r="B170" t="str">
            <v>INE1051 9</v>
          </cell>
          <cell r="C170" t="str">
            <v>Kinh tế vĩ mô</v>
          </cell>
          <cell r="E170">
            <v>60</v>
          </cell>
          <cell r="F170">
            <v>0</v>
          </cell>
          <cell r="G170">
            <v>38</v>
          </cell>
          <cell r="H170">
            <v>43486</v>
          </cell>
          <cell r="I170">
            <v>43639</v>
          </cell>
        </row>
        <row r="171">
          <cell r="B171" t="str">
            <v>INE1051 10</v>
          </cell>
          <cell r="C171" t="str">
            <v>Kinh tế vĩ mô</v>
          </cell>
          <cell r="E171">
            <v>60</v>
          </cell>
          <cell r="F171">
            <v>0</v>
          </cell>
          <cell r="G171">
            <v>44</v>
          </cell>
          <cell r="H171">
            <v>43486</v>
          </cell>
          <cell r="I171">
            <v>43639</v>
          </cell>
        </row>
        <row r="172">
          <cell r="B172" t="str">
            <v>INE1051 11</v>
          </cell>
          <cell r="C172" t="str">
            <v>Kinh tế vĩ mô</v>
          </cell>
          <cell r="E172">
            <v>60</v>
          </cell>
          <cell r="F172">
            <v>0</v>
          </cell>
          <cell r="G172">
            <v>42</v>
          </cell>
          <cell r="H172">
            <v>43486</v>
          </cell>
          <cell r="I172">
            <v>43639</v>
          </cell>
        </row>
        <row r="173">
          <cell r="B173" t="str">
            <v>INE1051 12</v>
          </cell>
          <cell r="C173" t="str">
            <v>Kinh tế vĩ mô</v>
          </cell>
          <cell r="E173">
            <v>80</v>
          </cell>
          <cell r="F173">
            <v>0</v>
          </cell>
          <cell r="G173">
            <v>15</v>
          </cell>
          <cell r="H173">
            <v>43486</v>
          </cell>
          <cell r="I173">
            <v>43639</v>
          </cell>
        </row>
        <row r="174">
          <cell r="B174" t="str">
            <v>PEC3015</v>
          </cell>
          <cell r="C174" t="str">
            <v>Mô hình kinh tế thị trường ở Việt Nam</v>
          </cell>
          <cell r="E174">
            <v>80</v>
          </cell>
          <cell r="F174">
            <v>0</v>
          </cell>
          <cell r="G174">
            <v>80</v>
          </cell>
          <cell r="H174">
            <v>43486</v>
          </cell>
          <cell r="I174">
            <v>43618</v>
          </cell>
        </row>
        <row r="175">
          <cell r="B175" t="str">
            <v>FIB3010 1</v>
          </cell>
          <cell r="C175" t="str">
            <v>Định giá doanh nghiệp</v>
          </cell>
          <cell r="E175">
            <v>85</v>
          </cell>
          <cell r="F175">
            <v>0</v>
          </cell>
          <cell r="G175">
            <v>85</v>
          </cell>
          <cell r="H175">
            <v>43486</v>
          </cell>
          <cell r="I175">
            <v>43618</v>
          </cell>
        </row>
        <row r="176">
          <cell r="B176" t="str">
            <v>FIB3010 2</v>
          </cell>
          <cell r="C176" t="str">
            <v>Định giá doanh nghiệp</v>
          </cell>
          <cell r="E176">
            <v>80</v>
          </cell>
          <cell r="F176">
            <v>0</v>
          </cell>
          <cell r="G176">
            <v>80</v>
          </cell>
          <cell r="H176">
            <v>43486</v>
          </cell>
          <cell r="I176">
            <v>43618</v>
          </cell>
        </row>
        <row r="177">
          <cell r="B177" t="str">
            <v>BSA4014</v>
          </cell>
          <cell r="C177" t="str">
            <v>Quản trị sản xuất và tác nghiệp</v>
          </cell>
          <cell r="E177">
            <v>100</v>
          </cell>
          <cell r="F177">
            <v>0</v>
          </cell>
          <cell r="G177">
            <v>80</v>
          </cell>
          <cell r="H177">
            <v>43486</v>
          </cell>
          <cell r="I177">
            <v>43618</v>
          </cell>
        </row>
        <row r="178">
          <cell r="B178" t="str">
            <v>BSA2018 1</v>
          </cell>
          <cell r="C178" t="str">
            <v>Tài chính doanh nghiệp</v>
          </cell>
          <cell r="E178">
            <v>100</v>
          </cell>
          <cell r="F178">
            <v>0</v>
          </cell>
          <cell r="G178">
            <v>80</v>
          </cell>
          <cell r="H178">
            <v>43486</v>
          </cell>
          <cell r="I178">
            <v>43618</v>
          </cell>
        </row>
        <row r="179">
          <cell r="B179" t="str">
            <v>BSA2018 2</v>
          </cell>
          <cell r="C179" t="str">
            <v>Tài chính doanh nghiệp</v>
          </cell>
          <cell r="E179">
            <v>100</v>
          </cell>
          <cell r="F179">
            <v>0</v>
          </cell>
          <cell r="G179">
            <v>50</v>
          </cell>
          <cell r="H179">
            <v>43486</v>
          </cell>
          <cell r="I179">
            <v>43618</v>
          </cell>
        </row>
        <row r="180">
          <cell r="B180" t="str">
            <v>BSA2018 3</v>
          </cell>
          <cell r="C180" t="str">
            <v>Tài chính doanh nghiệp</v>
          </cell>
          <cell r="E180">
            <v>100</v>
          </cell>
          <cell r="F180">
            <v>0</v>
          </cell>
          <cell r="G180">
            <v>85</v>
          </cell>
          <cell r="H180">
            <v>43486</v>
          </cell>
          <cell r="I180">
            <v>43618</v>
          </cell>
        </row>
        <row r="181">
          <cell r="B181" t="str">
            <v>INE3025</v>
          </cell>
          <cell r="C181" t="str">
            <v>Quản lý nợ nước ngoài</v>
          </cell>
          <cell r="E181">
            <v>70</v>
          </cell>
          <cell r="F181">
            <v>0</v>
          </cell>
          <cell r="G181">
            <v>70</v>
          </cell>
          <cell r="H181">
            <v>43486</v>
          </cell>
          <cell r="I181">
            <v>43618</v>
          </cell>
        </row>
        <row r="182">
          <cell r="B182" t="str">
            <v>BSA2001-E *</v>
          </cell>
          <cell r="C182" t="str">
            <v>Nguyên lý kế toán *</v>
          </cell>
          <cell r="E182">
            <v>40</v>
          </cell>
          <cell r="F182">
            <v>0</v>
          </cell>
          <cell r="G182">
            <v>28</v>
          </cell>
          <cell r="H182">
            <v>43486</v>
          </cell>
          <cell r="I182">
            <v>43618</v>
          </cell>
        </row>
        <row r="183">
          <cell r="B183" t="str">
            <v>BSA2002-E *</v>
          </cell>
          <cell r="C183" t="str">
            <v>Nguyên lý Marketing *</v>
          </cell>
          <cell r="E183">
            <v>50</v>
          </cell>
          <cell r="F183">
            <v>0</v>
          </cell>
          <cell r="G183">
            <v>50</v>
          </cell>
          <cell r="H183">
            <v>43486</v>
          </cell>
          <cell r="I183">
            <v>43618</v>
          </cell>
        </row>
        <row r="184">
          <cell r="B184" t="str">
            <v>FDE3003</v>
          </cell>
          <cell r="C184" t="str">
            <v>Nhập môn kinh tế học về Biến đổi khí hậu</v>
          </cell>
          <cell r="D184" t="str">
            <v>Bùi Đại Dũng</v>
          </cell>
          <cell r="E184">
            <v>80</v>
          </cell>
          <cell r="F184">
            <v>0</v>
          </cell>
          <cell r="G184">
            <v>48</v>
          </cell>
          <cell r="H184">
            <v>43486</v>
          </cell>
          <cell r="I184">
            <v>43618</v>
          </cell>
        </row>
        <row r="185">
          <cell r="B185" t="str">
            <v>FDE3002</v>
          </cell>
          <cell r="C185" t="str">
            <v>Phân tích năng suất hiệu quả</v>
          </cell>
          <cell r="E185">
            <v>80</v>
          </cell>
          <cell r="F185">
            <v>0</v>
          </cell>
          <cell r="G185">
            <v>53</v>
          </cell>
          <cell r="H185">
            <v>43517</v>
          </cell>
          <cell r="I185">
            <v>43618</v>
          </cell>
        </row>
        <row r="186">
          <cell r="B186" t="str">
            <v>BSA2005-E*</v>
          </cell>
          <cell r="C186" t="str">
            <v>Quản trị chiến lược*</v>
          </cell>
          <cell r="E186">
            <v>60</v>
          </cell>
          <cell r="F186">
            <v>0</v>
          </cell>
          <cell r="G186">
            <v>14</v>
          </cell>
          <cell r="H186">
            <v>43486</v>
          </cell>
          <cell r="I186">
            <v>43576</v>
          </cell>
        </row>
        <row r="187">
          <cell r="B187" t="str">
            <v>INE3081</v>
          </cell>
          <cell r="C187" t="str">
            <v>Quản trị chuỗi cung ứng</v>
          </cell>
          <cell r="D187" t="str">
            <v>Nguyễn Tiến Minh</v>
          </cell>
          <cell r="E187">
            <v>70</v>
          </cell>
          <cell r="F187">
            <v>0</v>
          </cell>
          <cell r="G187">
            <v>70</v>
          </cell>
          <cell r="H187">
            <v>43486</v>
          </cell>
          <cell r="I187">
            <v>43618</v>
          </cell>
        </row>
        <row r="188">
          <cell r="B188" t="str">
            <v>BSA3070</v>
          </cell>
          <cell r="C188" t="str">
            <v>Quản trị công nghệ***</v>
          </cell>
          <cell r="E188">
            <v>100</v>
          </cell>
          <cell r="F188">
            <v>0</v>
          </cell>
          <cell r="G188">
            <v>47</v>
          </cell>
          <cell r="H188">
            <v>43486</v>
          </cell>
          <cell r="I188">
            <v>43618</v>
          </cell>
        </row>
        <row r="189">
          <cell r="B189" t="str">
            <v>BSA2006-E *</v>
          </cell>
          <cell r="C189" t="str">
            <v>Quản trị nguồn nhân lực *</v>
          </cell>
          <cell r="E189">
            <v>70</v>
          </cell>
          <cell r="F189">
            <v>0</v>
          </cell>
          <cell r="G189">
            <v>48</v>
          </cell>
          <cell r="H189">
            <v>43486</v>
          </cell>
          <cell r="I189">
            <v>43618</v>
          </cell>
        </row>
        <row r="190">
          <cell r="B190" t="str">
            <v>INE3223-E * 1</v>
          </cell>
          <cell r="C190" t="str">
            <v>Quản trị quốc tế, quản trị đa văn hóa và xuyên quốc gia *</v>
          </cell>
          <cell r="E190">
            <v>70</v>
          </cell>
          <cell r="F190">
            <v>0</v>
          </cell>
          <cell r="G190">
            <v>30</v>
          </cell>
          <cell r="H190">
            <v>43486</v>
          </cell>
          <cell r="I190">
            <v>43618</v>
          </cell>
        </row>
        <row r="191">
          <cell r="B191" t="str">
            <v>INE3223-E * 2</v>
          </cell>
          <cell r="C191" t="str">
            <v>Quản trị quốc tế, quản trị đa văn hóa và xuyên quốc gia *</v>
          </cell>
          <cell r="E191">
            <v>70</v>
          </cell>
          <cell r="F191">
            <v>0</v>
          </cell>
          <cell r="G191">
            <v>32</v>
          </cell>
          <cell r="H191">
            <v>43486</v>
          </cell>
          <cell r="I191">
            <v>43618</v>
          </cell>
        </row>
        <row r="192">
          <cell r="B192" t="str">
            <v>BSA3068</v>
          </cell>
          <cell r="C192" t="str">
            <v>Quản trị rủi ro***</v>
          </cell>
          <cell r="E192">
            <v>100</v>
          </cell>
          <cell r="F192">
            <v>0</v>
          </cell>
          <cell r="G192">
            <v>49</v>
          </cell>
          <cell r="H192">
            <v>43486</v>
          </cell>
          <cell r="I192">
            <v>43618</v>
          </cell>
        </row>
        <row r="193">
          <cell r="B193" t="str">
            <v>FIB2036 1</v>
          </cell>
          <cell r="C193" t="str">
            <v>Quản trị rủi ro ***</v>
          </cell>
          <cell r="E193">
            <v>100</v>
          </cell>
          <cell r="F193">
            <v>0</v>
          </cell>
          <cell r="G193">
            <v>4</v>
          </cell>
          <cell r="H193">
            <v>43486</v>
          </cell>
          <cell r="I193">
            <v>43576</v>
          </cell>
        </row>
        <row r="194">
          <cell r="B194" t="str">
            <v>FIB2036 2</v>
          </cell>
          <cell r="C194" t="str">
            <v>Quản trị rủi ro ***</v>
          </cell>
          <cell r="E194">
            <v>100</v>
          </cell>
          <cell r="F194">
            <v>0</v>
          </cell>
          <cell r="G194">
            <v>24</v>
          </cell>
          <cell r="H194">
            <v>43486</v>
          </cell>
          <cell r="I194">
            <v>43618</v>
          </cell>
        </row>
        <row r="195">
          <cell r="B195" t="str">
            <v>BSA3055-E ***</v>
          </cell>
          <cell r="C195" t="str">
            <v>Quản trị sáng tạo và sự thay đổi ***</v>
          </cell>
          <cell r="E195">
            <v>60</v>
          </cell>
          <cell r="F195">
            <v>0</v>
          </cell>
          <cell r="G195">
            <v>15</v>
          </cell>
          <cell r="H195">
            <v>43486</v>
          </cell>
          <cell r="I195">
            <v>43576</v>
          </cell>
        </row>
        <row r="196">
          <cell r="B196" t="str">
            <v>PES1020 40</v>
          </cell>
          <cell r="C196" t="str">
            <v>Bóng rổ</v>
          </cell>
          <cell r="E196">
            <v>45</v>
          </cell>
          <cell r="F196">
            <v>0</v>
          </cell>
          <cell r="G196">
            <v>45</v>
          </cell>
        </row>
        <row r="197">
          <cell r="B197" t="str">
            <v>PES1020 39</v>
          </cell>
          <cell r="C197" t="str">
            <v>Bóng rổ</v>
          </cell>
          <cell r="E197">
            <v>45</v>
          </cell>
          <cell r="F197">
            <v>0</v>
          </cell>
          <cell r="G197">
            <v>45</v>
          </cell>
        </row>
        <row r="198">
          <cell r="B198" t="str">
            <v>PES1020 42</v>
          </cell>
          <cell r="C198" t="str">
            <v>Bóng rổ</v>
          </cell>
          <cell r="E198">
            <v>45</v>
          </cell>
          <cell r="F198">
            <v>0</v>
          </cell>
          <cell r="G198">
            <v>45</v>
          </cell>
        </row>
        <row r="199">
          <cell r="B199" t="str">
            <v>PES1020 41</v>
          </cell>
          <cell r="C199" t="str">
            <v>Bóng rổ</v>
          </cell>
          <cell r="E199">
            <v>45</v>
          </cell>
          <cell r="F199">
            <v>0</v>
          </cell>
          <cell r="G199">
            <v>45</v>
          </cell>
        </row>
        <row r="200">
          <cell r="B200" t="str">
            <v>INE2012</v>
          </cell>
          <cell r="C200" t="str">
            <v>Kinh tế phát triển chuyên sâu</v>
          </cell>
          <cell r="E200">
            <v>70</v>
          </cell>
          <cell r="F200">
            <v>0</v>
          </cell>
          <cell r="G200">
            <v>44</v>
          </cell>
          <cell r="H200">
            <v>43486</v>
          </cell>
          <cell r="I200">
            <v>43618</v>
          </cell>
        </row>
        <row r="201">
          <cell r="B201" t="str">
            <v>INE2001 1</v>
          </cell>
          <cell r="C201" t="str">
            <v>Kinh tế vi mô chuyên sâu</v>
          </cell>
          <cell r="E201">
            <v>100</v>
          </cell>
          <cell r="F201">
            <v>0</v>
          </cell>
          <cell r="G201">
            <v>100</v>
          </cell>
          <cell r="H201">
            <v>43486</v>
          </cell>
          <cell r="I201">
            <v>43639</v>
          </cell>
        </row>
        <row r="202">
          <cell r="B202" t="str">
            <v>INE2001 2</v>
          </cell>
          <cell r="C202" t="str">
            <v>Kinh tế vi mô chuyên sâu</v>
          </cell>
          <cell r="E202">
            <v>100</v>
          </cell>
          <cell r="F202">
            <v>0</v>
          </cell>
          <cell r="G202">
            <v>100</v>
          </cell>
          <cell r="H202">
            <v>43486</v>
          </cell>
          <cell r="I202">
            <v>43639</v>
          </cell>
        </row>
        <row r="203">
          <cell r="B203" t="str">
            <v>INE2001 3</v>
          </cell>
          <cell r="C203" t="str">
            <v>Kinh tế vi mô chuyên sâu</v>
          </cell>
          <cell r="E203">
            <v>100</v>
          </cell>
          <cell r="F203">
            <v>0</v>
          </cell>
          <cell r="G203">
            <v>100</v>
          </cell>
          <cell r="H203">
            <v>43486</v>
          </cell>
          <cell r="I203">
            <v>43639</v>
          </cell>
        </row>
        <row r="204">
          <cell r="B204" t="str">
            <v>INE2001 4</v>
          </cell>
          <cell r="C204" t="str">
            <v>Kinh tế vi mô chuyên sâu</v>
          </cell>
          <cell r="E204">
            <v>100</v>
          </cell>
          <cell r="F204">
            <v>0</v>
          </cell>
          <cell r="G204">
            <v>100</v>
          </cell>
          <cell r="H204">
            <v>43486</v>
          </cell>
          <cell r="I204">
            <v>43639</v>
          </cell>
        </row>
        <row r="205">
          <cell r="B205" t="str">
            <v>INE2001 5</v>
          </cell>
          <cell r="C205" t="str">
            <v>Kinh tế vi mô chuyên sâu</v>
          </cell>
          <cell r="E205">
            <v>80</v>
          </cell>
          <cell r="F205">
            <v>0</v>
          </cell>
          <cell r="G205">
            <v>44</v>
          </cell>
          <cell r="H205">
            <v>43486</v>
          </cell>
          <cell r="I205">
            <v>43639</v>
          </cell>
        </row>
        <row r="206">
          <cell r="B206" t="str">
            <v>INE2002</v>
          </cell>
          <cell r="C206" t="str">
            <v>Kinh tế vĩ mô chuyên sâu</v>
          </cell>
          <cell r="E206">
            <v>100</v>
          </cell>
          <cell r="F206">
            <v>0</v>
          </cell>
          <cell r="G206">
            <v>66</v>
          </cell>
          <cell r="H206">
            <v>43486</v>
          </cell>
          <cell r="I206">
            <v>43618</v>
          </cell>
        </row>
        <row r="207">
          <cell r="B207" t="str">
            <v>BSA3030 1</v>
          </cell>
          <cell r="C207" t="str">
            <v>Tài chính doanh nghiệp chuyên sâu</v>
          </cell>
          <cell r="E207">
            <v>100</v>
          </cell>
          <cell r="F207">
            <v>0</v>
          </cell>
          <cell r="G207">
            <v>50</v>
          </cell>
          <cell r="H207">
            <v>43486</v>
          </cell>
          <cell r="I207">
            <v>43618</v>
          </cell>
        </row>
        <row r="208">
          <cell r="B208" t="str">
            <v>BSA3030 2</v>
          </cell>
          <cell r="C208" t="str">
            <v>Tài chính doanh nghiệp chuyên sâu</v>
          </cell>
          <cell r="E208">
            <v>100</v>
          </cell>
          <cell r="F208">
            <v>0</v>
          </cell>
          <cell r="G208">
            <v>80</v>
          </cell>
          <cell r="H208">
            <v>43486</v>
          </cell>
          <cell r="I208">
            <v>43618</v>
          </cell>
        </row>
        <row r="209">
          <cell r="B209" t="str">
            <v>BSA3030 3</v>
          </cell>
          <cell r="C209" t="str">
            <v>Tài chính doanh nghiệp chuyên sâu</v>
          </cell>
          <cell r="E209">
            <v>100</v>
          </cell>
          <cell r="F209">
            <v>0</v>
          </cell>
          <cell r="G209">
            <v>19</v>
          </cell>
          <cell r="H209">
            <v>43486</v>
          </cell>
          <cell r="I209">
            <v>43618</v>
          </cell>
        </row>
        <row r="210">
          <cell r="B210" t="str">
            <v>BSA3030-E</v>
          </cell>
          <cell r="C210" t="str">
            <v>Tài chính doanh nghiệp chuyên sâu</v>
          </cell>
          <cell r="E210">
            <v>100</v>
          </cell>
          <cell r="F210">
            <v>0</v>
          </cell>
          <cell r="G210">
            <v>3</v>
          </cell>
          <cell r="H210">
            <v>43486</v>
          </cell>
          <cell r="I210">
            <v>43618</v>
          </cell>
        </row>
        <row r="211">
          <cell r="B211" t="str">
            <v>INE3074 1</v>
          </cell>
          <cell r="C211" t="str">
            <v>Các vấn đề chính sách trong nền kinh tế quốc tế</v>
          </cell>
          <cell r="E211">
            <v>80</v>
          </cell>
          <cell r="F211">
            <v>0</v>
          </cell>
          <cell r="G211">
            <v>57</v>
          </cell>
          <cell r="H211">
            <v>43486</v>
          </cell>
          <cell r="I211">
            <v>43618</v>
          </cell>
        </row>
        <row r="212">
          <cell r="B212" t="str">
            <v>INE3074 2</v>
          </cell>
          <cell r="C212" t="str">
            <v>Các vấn đề chính sách trong nền kinh tế quốc tế</v>
          </cell>
          <cell r="E212">
            <v>70</v>
          </cell>
          <cell r="F212">
            <v>0</v>
          </cell>
          <cell r="G212">
            <v>31</v>
          </cell>
          <cell r="H212">
            <v>43486</v>
          </cell>
          <cell r="I212">
            <v>43618</v>
          </cell>
        </row>
        <row r="213">
          <cell r="B213" t="str">
            <v>INE3074 3</v>
          </cell>
          <cell r="C213" t="str">
            <v>Các vấn đề chính sách trong nền kinh tế quốc tế</v>
          </cell>
          <cell r="E213">
            <v>40</v>
          </cell>
          <cell r="F213">
            <v>0</v>
          </cell>
          <cell r="G213">
            <v>37</v>
          </cell>
          <cell r="H213">
            <v>43486</v>
          </cell>
          <cell r="I213">
            <v>43618</v>
          </cell>
        </row>
        <row r="214">
          <cell r="B214" t="str">
            <v>FIB3114 1</v>
          </cell>
          <cell r="C214" t="str">
            <v>Tài chính cá nhân căn bản</v>
          </cell>
          <cell r="E214">
            <v>100</v>
          </cell>
          <cell r="F214">
            <v>0</v>
          </cell>
          <cell r="G214">
            <v>63</v>
          </cell>
          <cell r="H214">
            <v>43486</v>
          </cell>
          <cell r="I214">
            <v>43618</v>
          </cell>
        </row>
        <row r="215">
          <cell r="B215" t="str">
            <v>FIB3114 2</v>
          </cell>
          <cell r="C215" t="str">
            <v>Tài chính cá nhân căn bản</v>
          </cell>
          <cell r="E215">
            <v>100</v>
          </cell>
          <cell r="F215">
            <v>0</v>
          </cell>
          <cell r="G215">
            <v>42</v>
          </cell>
          <cell r="H215">
            <v>43486</v>
          </cell>
          <cell r="I215">
            <v>43618</v>
          </cell>
        </row>
        <row r="216">
          <cell r="B216" t="str">
            <v>FIB3111</v>
          </cell>
          <cell r="C216" t="str">
            <v>Tài chính công</v>
          </cell>
          <cell r="E216">
            <v>40</v>
          </cell>
          <cell r="F216">
            <v>0</v>
          </cell>
          <cell r="G216">
            <v>30</v>
          </cell>
          <cell r="H216">
            <v>43486</v>
          </cell>
          <cell r="I216">
            <v>43618</v>
          </cell>
        </row>
        <row r="217">
          <cell r="B217" t="str">
            <v>INE3003-E * 1</v>
          </cell>
          <cell r="C217" t="str">
            <v>Tài chính quốc tế *</v>
          </cell>
          <cell r="E217">
            <v>100</v>
          </cell>
          <cell r="F217">
            <v>0</v>
          </cell>
          <cell r="G217">
            <v>30</v>
          </cell>
          <cell r="H217">
            <v>43486</v>
          </cell>
          <cell r="I217">
            <v>43618</v>
          </cell>
        </row>
        <row r="218">
          <cell r="B218" t="str">
            <v>INE3003-E * 2</v>
          </cell>
          <cell r="C218" t="str">
            <v>Tài chính quốc tế *</v>
          </cell>
          <cell r="E218">
            <v>100</v>
          </cell>
          <cell r="F218">
            <v>0</v>
          </cell>
          <cell r="G218">
            <v>32</v>
          </cell>
          <cell r="H218">
            <v>43486</v>
          </cell>
          <cell r="I218">
            <v>43618</v>
          </cell>
        </row>
        <row r="219">
          <cell r="B219" t="str">
            <v>FDE3001</v>
          </cell>
          <cell r="C219" t="str">
            <v>Tăng trưởng xanh</v>
          </cell>
          <cell r="E219">
            <v>80</v>
          </cell>
          <cell r="F219">
            <v>0</v>
          </cell>
          <cell r="G219">
            <v>60</v>
          </cell>
          <cell r="H219">
            <v>43486</v>
          </cell>
          <cell r="I219">
            <v>43618</v>
          </cell>
        </row>
        <row r="220">
          <cell r="B220" t="str">
            <v>INE4002 1</v>
          </cell>
          <cell r="C220" t="str">
            <v>Đầu tư quốc tế</v>
          </cell>
          <cell r="E220">
            <v>100</v>
          </cell>
          <cell r="F220">
            <v>0</v>
          </cell>
          <cell r="G220">
            <v>100</v>
          </cell>
          <cell r="H220">
            <v>43486</v>
          </cell>
          <cell r="I220">
            <v>43618</v>
          </cell>
        </row>
        <row r="221">
          <cell r="B221" t="str">
            <v>INE4002 2</v>
          </cell>
          <cell r="C221" t="str">
            <v>Đầu tư quốc tế</v>
          </cell>
          <cell r="E221">
            <v>70</v>
          </cell>
          <cell r="F221">
            <v>0</v>
          </cell>
          <cell r="G221">
            <v>70</v>
          </cell>
          <cell r="H221">
            <v>43486</v>
          </cell>
          <cell r="I221">
            <v>43618</v>
          </cell>
        </row>
        <row r="222">
          <cell r="B222" t="str">
            <v>INE3107</v>
          </cell>
          <cell r="C222" t="str">
            <v>Giao dịch thương mại quốc tế</v>
          </cell>
          <cell r="E222">
            <v>60</v>
          </cell>
          <cell r="F222">
            <v>0</v>
          </cell>
          <cell r="G222">
            <v>35</v>
          </cell>
          <cell r="H222">
            <v>43486</v>
          </cell>
          <cell r="I222">
            <v>43576</v>
          </cell>
        </row>
        <row r="223">
          <cell r="B223" t="str">
            <v>INE2020</v>
          </cell>
          <cell r="C223" t="str">
            <v>Kinh tế quốc tế</v>
          </cell>
          <cell r="E223">
            <v>100</v>
          </cell>
          <cell r="F223">
            <v>0</v>
          </cell>
          <cell r="G223">
            <v>100</v>
          </cell>
          <cell r="H223">
            <v>43486</v>
          </cell>
          <cell r="I223">
            <v>43618</v>
          </cell>
        </row>
        <row r="224">
          <cell r="B224" t="str">
            <v>PEC1050</v>
          </cell>
          <cell r="C224" t="str">
            <v>Lịch sử các học thuyết kinh tế</v>
          </cell>
          <cell r="E224">
            <v>70</v>
          </cell>
          <cell r="F224">
            <v>0</v>
          </cell>
          <cell r="G224">
            <v>70</v>
          </cell>
          <cell r="H224">
            <v>43486</v>
          </cell>
          <cell r="I224">
            <v>43618</v>
          </cell>
        </row>
        <row r="225">
          <cell r="B225" t="str">
            <v>PEC1061</v>
          </cell>
          <cell r="C225" t="str">
            <v>Lịch sử kinh tế</v>
          </cell>
          <cell r="E225">
            <v>100</v>
          </cell>
          <cell r="F225">
            <v>0</v>
          </cell>
          <cell r="G225">
            <v>99</v>
          </cell>
          <cell r="H225">
            <v>43486</v>
          </cell>
          <cell r="I225">
            <v>43618</v>
          </cell>
        </row>
        <row r="226">
          <cell r="B226" t="str">
            <v>BSL2050 1</v>
          </cell>
          <cell r="C226" t="str">
            <v>Luật kinh tế</v>
          </cell>
          <cell r="E226">
            <v>80</v>
          </cell>
          <cell r="F226">
            <v>0</v>
          </cell>
          <cell r="G226">
            <v>47</v>
          </cell>
          <cell r="H226">
            <v>43486</v>
          </cell>
          <cell r="I226">
            <v>43639</v>
          </cell>
        </row>
        <row r="227">
          <cell r="B227" t="str">
            <v>BSL2050 2</v>
          </cell>
          <cell r="C227" t="str">
            <v>Luật kinh tế</v>
          </cell>
          <cell r="E227">
            <v>60</v>
          </cell>
          <cell r="F227">
            <v>0</v>
          </cell>
          <cell r="G227">
            <v>60</v>
          </cell>
          <cell r="H227">
            <v>43486</v>
          </cell>
          <cell r="I227">
            <v>43639</v>
          </cell>
        </row>
        <row r="228">
          <cell r="B228" t="str">
            <v>BSA3001</v>
          </cell>
          <cell r="C228" t="str">
            <v>Marketing quốc tế</v>
          </cell>
          <cell r="E228">
            <v>60</v>
          </cell>
          <cell r="F228">
            <v>0</v>
          </cell>
          <cell r="G228">
            <v>60</v>
          </cell>
          <cell r="H228">
            <v>43486</v>
          </cell>
          <cell r="I228">
            <v>43618</v>
          </cell>
        </row>
        <row r="229">
          <cell r="B229" t="str">
            <v>FIB2035</v>
          </cell>
          <cell r="C229" t="str">
            <v>Ngân hàng quốc tế</v>
          </cell>
          <cell r="E229">
            <v>60</v>
          </cell>
          <cell r="F229">
            <v>0</v>
          </cell>
          <cell r="G229">
            <v>31</v>
          </cell>
          <cell r="H229">
            <v>43486</v>
          </cell>
          <cell r="I229">
            <v>43576</v>
          </cell>
        </row>
        <row r="230">
          <cell r="B230" t="str">
            <v>BSA1053</v>
          </cell>
          <cell r="C230" t="str">
            <v>Nguyên lý thống kê kinh tế</v>
          </cell>
          <cell r="E230">
            <v>60</v>
          </cell>
          <cell r="F230">
            <v>0</v>
          </cell>
          <cell r="G230">
            <v>44</v>
          </cell>
          <cell r="H230">
            <v>43486</v>
          </cell>
          <cell r="I230">
            <v>43639</v>
          </cell>
        </row>
        <row r="231">
          <cell r="B231" t="str">
            <v>PEC2002</v>
          </cell>
          <cell r="C231" t="str">
            <v>Quản lý nhà nước về kinh tế</v>
          </cell>
          <cell r="E231">
            <v>100</v>
          </cell>
          <cell r="F231">
            <v>0</v>
          </cell>
          <cell r="G231">
            <v>23</v>
          </cell>
          <cell r="H231">
            <v>43486</v>
          </cell>
          <cell r="I231">
            <v>43576</v>
          </cell>
        </row>
        <row r="232">
          <cell r="B232" t="str">
            <v>INE3066 1</v>
          </cell>
          <cell r="C232" t="str">
            <v>Quản trị tài chính quốc tế</v>
          </cell>
          <cell r="E232">
            <v>80</v>
          </cell>
          <cell r="F232">
            <v>0</v>
          </cell>
          <cell r="G232">
            <v>80</v>
          </cell>
          <cell r="H232">
            <v>43486</v>
          </cell>
          <cell r="I232">
            <v>43618</v>
          </cell>
        </row>
        <row r="233">
          <cell r="B233" t="str">
            <v>INE3066 2</v>
          </cell>
          <cell r="C233" t="str">
            <v>Quản trị tài chính quốc tế</v>
          </cell>
          <cell r="E233">
            <v>50</v>
          </cell>
          <cell r="F233">
            <v>0</v>
          </cell>
          <cell r="G233">
            <v>46</v>
          </cell>
          <cell r="H233">
            <v>43486</v>
          </cell>
          <cell r="I233">
            <v>43618</v>
          </cell>
        </row>
        <row r="234">
          <cell r="B234" t="str">
            <v>INE3066 3</v>
          </cell>
          <cell r="C234" t="str">
            <v>Quản trị tài chính quốc tế</v>
          </cell>
          <cell r="E234">
            <v>50</v>
          </cell>
          <cell r="F234">
            <v>0</v>
          </cell>
          <cell r="G234">
            <v>50</v>
          </cell>
          <cell r="H234">
            <v>43486</v>
          </cell>
          <cell r="I234">
            <v>43618</v>
          </cell>
        </row>
        <row r="235">
          <cell r="B235" t="str">
            <v>INE3003</v>
          </cell>
          <cell r="C235" t="str">
            <v>Tài chính quốc tế</v>
          </cell>
          <cell r="E235">
            <v>80</v>
          </cell>
          <cell r="F235">
            <v>0</v>
          </cell>
          <cell r="G235">
            <v>80</v>
          </cell>
          <cell r="H235">
            <v>43486</v>
          </cell>
          <cell r="I235">
            <v>43618</v>
          </cell>
        </row>
        <row r="236">
          <cell r="B236" t="str">
            <v>INE3003-E</v>
          </cell>
          <cell r="C236" t="str">
            <v>Tài chính quốc tế</v>
          </cell>
          <cell r="E236">
            <v>100</v>
          </cell>
          <cell r="F236">
            <v>0</v>
          </cell>
          <cell r="G236">
            <v>49</v>
          </cell>
          <cell r="H236">
            <v>43486</v>
          </cell>
          <cell r="I236">
            <v>43618</v>
          </cell>
        </row>
        <row r="237">
          <cell r="B237" t="str">
            <v>INE3106</v>
          </cell>
          <cell r="C237" t="str">
            <v>Thanh toán quốc tế</v>
          </cell>
          <cell r="E237">
            <v>100</v>
          </cell>
          <cell r="F237">
            <v>0</v>
          </cell>
          <cell r="G237">
            <v>80</v>
          </cell>
          <cell r="H237">
            <v>43486</v>
          </cell>
          <cell r="I237">
            <v>43618</v>
          </cell>
        </row>
        <row r="238">
          <cell r="B238" t="str">
            <v>PEC3032</v>
          </cell>
          <cell r="C238" t="str">
            <v>Toàn cầu hóa và phát triển kinh tế</v>
          </cell>
          <cell r="E238">
            <v>60</v>
          </cell>
          <cell r="F238">
            <v>0</v>
          </cell>
          <cell r="G238">
            <v>60</v>
          </cell>
          <cell r="H238">
            <v>43486</v>
          </cell>
          <cell r="I238">
            <v>43576</v>
          </cell>
        </row>
        <row r="239">
          <cell r="B239" t="str">
            <v>MAT1005 1</v>
          </cell>
          <cell r="C239" t="str">
            <v>Toán kinh tế</v>
          </cell>
          <cell r="E239">
            <v>85</v>
          </cell>
          <cell r="F239">
            <v>0</v>
          </cell>
          <cell r="G239">
            <v>85</v>
          </cell>
          <cell r="H239">
            <v>43486</v>
          </cell>
          <cell r="I239">
            <v>43618</v>
          </cell>
        </row>
        <row r="240">
          <cell r="B240" t="str">
            <v>MAT1005 2</v>
          </cell>
          <cell r="C240" t="str">
            <v>Toán kinh tế</v>
          </cell>
          <cell r="E240">
            <v>100</v>
          </cell>
          <cell r="F240">
            <v>0</v>
          </cell>
          <cell r="G240">
            <v>100</v>
          </cell>
          <cell r="H240">
            <v>43486</v>
          </cell>
          <cell r="I240">
            <v>43618</v>
          </cell>
        </row>
        <row r="241">
          <cell r="B241" t="str">
            <v>MAT1005 3</v>
          </cell>
          <cell r="C241" t="str">
            <v>Toán kinh tế</v>
          </cell>
          <cell r="E241">
            <v>100</v>
          </cell>
          <cell r="F241">
            <v>0</v>
          </cell>
          <cell r="G241">
            <v>85</v>
          </cell>
          <cell r="H241">
            <v>43486</v>
          </cell>
          <cell r="I241">
            <v>43618</v>
          </cell>
        </row>
        <row r="242">
          <cell r="B242" t="str">
            <v>MAT1005 4</v>
          </cell>
          <cell r="C242" t="str">
            <v>Toán kinh tế</v>
          </cell>
          <cell r="E242">
            <v>100</v>
          </cell>
          <cell r="F242">
            <v>0</v>
          </cell>
          <cell r="G242">
            <v>100</v>
          </cell>
          <cell r="H242">
            <v>43486</v>
          </cell>
          <cell r="I242">
            <v>43618</v>
          </cell>
        </row>
        <row r="243">
          <cell r="B243" t="str">
            <v>MAT1005 5</v>
          </cell>
          <cell r="C243" t="str">
            <v>Toán kinh tế</v>
          </cell>
          <cell r="E243">
            <v>100</v>
          </cell>
          <cell r="F243">
            <v>0</v>
          </cell>
          <cell r="G243">
            <v>50</v>
          </cell>
          <cell r="H243">
            <v>43486</v>
          </cell>
          <cell r="I243">
            <v>43618</v>
          </cell>
        </row>
        <row r="244">
          <cell r="B244" t="str">
            <v>MAT1005 6</v>
          </cell>
          <cell r="C244" t="str">
            <v>Toán kinh tế</v>
          </cell>
          <cell r="E244">
            <v>100</v>
          </cell>
          <cell r="F244">
            <v>0</v>
          </cell>
          <cell r="G244">
            <v>48</v>
          </cell>
          <cell r="H244">
            <v>43486</v>
          </cell>
          <cell r="I244">
            <v>43618</v>
          </cell>
        </row>
        <row r="245">
          <cell r="B245" t="str">
            <v>MAT1005 7</v>
          </cell>
          <cell r="C245" t="str">
            <v>Toán kinh tế</v>
          </cell>
          <cell r="E245">
            <v>100</v>
          </cell>
          <cell r="F245">
            <v>0</v>
          </cell>
          <cell r="G245">
            <v>70</v>
          </cell>
          <cell r="H245">
            <v>43486</v>
          </cell>
          <cell r="I245">
            <v>43618</v>
          </cell>
        </row>
        <row r="246">
          <cell r="B246" t="str">
            <v>MAT1005 8</v>
          </cell>
          <cell r="C246" t="str">
            <v>Toán kinh tế</v>
          </cell>
          <cell r="E246">
            <v>100</v>
          </cell>
          <cell r="F246">
            <v>0</v>
          </cell>
          <cell r="G246">
            <v>85</v>
          </cell>
          <cell r="H246">
            <v>43486</v>
          </cell>
          <cell r="I246">
            <v>43618</v>
          </cell>
        </row>
        <row r="247">
          <cell r="B247" t="str">
            <v>MAT1005 9</v>
          </cell>
          <cell r="C247" t="str">
            <v>Toán kinh tế</v>
          </cell>
          <cell r="E247">
            <v>100</v>
          </cell>
          <cell r="F247">
            <v>0</v>
          </cell>
          <cell r="G247">
            <v>85</v>
          </cell>
          <cell r="H247">
            <v>43486</v>
          </cell>
          <cell r="I247">
            <v>43618</v>
          </cell>
        </row>
        <row r="248">
          <cell r="B248" t="str">
            <v>MAT1005 10</v>
          </cell>
          <cell r="C248" t="str">
            <v>Toán kinh tế</v>
          </cell>
          <cell r="E248">
            <v>100</v>
          </cell>
          <cell r="F248">
            <v>0</v>
          </cell>
          <cell r="G248">
            <v>40</v>
          </cell>
          <cell r="H248">
            <v>43486</v>
          </cell>
          <cell r="I248">
            <v>43618</v>
          </cell>
        </row>
        <row r="249">
          <cell r="B249" t="str">
            <v>INE3109</v>
          </cell>
          <cell r="C249" t="str">
            <v>Toàn cầu hóa và khu vực hóa trong nền kinh tế thế giới</v>
          </cell>
          <cell r="D249" t="str">
            <v>Nguyễn Xuân Thiên</v>
          </cell>
          <cell r="E249">
            <v>100</v>
          </cell>
          <cell r="F249">
            <v>0</v>
          </cell>
          <cell r="G249">
            <v>70</v>
          </cell>
          <cell r="H249">
            <v>43486</v>
          </cell>
          <cell r="I249">
            <v>43618</v>
          </cell>
        </row>
        <row r="250">
          <cell r="B250" t="str">
            <v>PES1045 9</v>
          </cell>
          <cell r="C250" t="str">
            <v>Khiêu vũ thể thao</v>
          </cell>
          <cell r="E250">
            <v>45</v>
          </cell>
          <cell r="F250">
            <v>1</v>
          </cell>
          <cell r="G250">
            <v>45</v>
          </cell>
        </row>
        <row r="251">
          <cell r="B251" t="str">
            <v>PES1045 10</v>
          </cell>
          <cell r="C251" t="str">
            <v>Khiêu vũ thể thao</v>
          </cell>
          <cell r="E251">
            <v>100</v>
          </cell>
          <cell r="F251">
            <v>0</v>
          </cell>
          <cell r="G251">
            <v>100</v>
          </cell>
        </row>
        <row r="252">
          <cell r="B252" t="str">
            <v>PEC3034</v>
          </cell>
          <cell r="C252" t="str">
            <v>Nông nghiệp, nông dân và nông thôn</v>
          </cell>
          <cell r="E252">
            <v>80</v>
          </cell>
          <cell r="F252">
            <v>0</v>
          </cell>
          <cell r="G252">
            <v>80</v>
          </cell>
          <cell r="H252">
            <v>43486</v>
          </cell>
          <cell r="I252">
            <v>43618</v>
          </cell>
        </row>
        <row r="253">
          <cell r="B253" t="str">
            <v>FLF2102 1</v>
          </cell>
          <cell r="C253" t="str">
            <v>Tiếng Anh cơ sở 2</v>
          </cell>
          <cell r="E253">
            <v>85</v>
          </cell>
          <cell r="F253">
            <v>0</v>
          </cell>
          <cell r="G253">
            <v>6</v>
          </cell>
          <cell r="H253">
            <v>43486</v>
          </cell>
          <cell r="I253">
            <v>43618</v>
          </cell>
        </row>
        <row r="254">
          <cell r="B254" t="str">
            <v>FLF2102 2</v>
          </cell>
          <cell r="C254" t="str">
            <v>Tiếng Anh cơ sở 2</v>
          </cell>
          <cell r="E254">
            <v>85</v>
          </cell>
          <cell r="F254">
            <v>0</v>
          </cell>
          <cell r="G254">
            <v>1</v>
          </cell>
          <cell r="H254">
            <v>43486</v>
          </cell>
          <cell r="I254">
            <v>43618</v>
          </cell>
        </row>
        <row r="255">
          <cell r="B255" t="str">
            <v>FLF2102 3</v>
          </cell>
          <cell r="C255" t="str">
            <v>Tiếng Anh cơ sở 2</v>
          </cell>
          <cell r="E255">
            <v>85</v>
          </cell>
          <cell r="F255">
            <v>0</v>
          </cell>
          <cell r="G255">
            <v>1</v>
          </cell>
          <cell r="H255">
            <v>43486</v>
          </cell>
          <cell r="I255">
            <v>43618</v>
          </cell>
        </row>
        <row r="256">
          <cell r="B256" t="str">
            <v>FLF2102 4</v>
          </cell>
          <cell r="C256" t="str">
            <v>Tiếng Anh cơ sở 2</v>
          </cell>
          <cell r="E256">
            <v>85</v>
          </cell>
          <cell r="F256">
            <v>0</v>
          </cell>
          <cell r="G256">
            <v>5</v>
          </cell>
          <cell r="H256">
            <v>43486</v>
          </cell>
          <cell r="I256">
            <v>43618</v>
          </cell>
        </row>
        <row r="257">
          <cell r="B257" t="str">
            <v>FLF2102 5</v>
          </cell>
          <cell r="C257" t="str">
            <v>Tiếng Anh cơ sở 2</v>
          </cell>
          <cell r="E257">
            <v>85</v>
          </cell>
          <cell r="F257">
            <v>0</v>
          </cell>
          <cell r="G257">
            <v>2</v>
          </cell>
          <cell r="H257">
            <v>43486</v>
          </cell>
          <cell r="I257">
            <v>43618</v>
          </cell>
        </row>
        <row r="258">
          <cell r="B258" t="str">
            <v>FLF2103 1</v>
          </cell>
          <cell r="C258" t="str">
            <v>Tiếng Anh cơ sở 3</v>
          </cell>
          <cell r="E258">
            <v>60</v>
          </cell>
          <cell r="F258">
            <v>0</v>
          </cell>
          <cell r="G258">
            <v>55</v>
          </cell>
          <cell r="H258">
            <v>43486</v>
          </cell>
          <cell r="I258">
            <v>43586</v>
          </cell>
        </row>
        <row r="259">
          <cell r="B259" t="str">
            <v>FLF2103 2</v>
          </cell>
          <cell r="C259" t="str">
            <v>Tiếng Anh cơ sở 3</v>
          </cell>
          <cell r="E259">
            <v>60</v>
          </cell>
          <cell r="F259">
            <v>0</v>
          </cell>
          <cell r="G259">
            <v>55</v>
          </cell>
          <cell r="H259">
            <v>43486</v>
          </cell>
          <cell r="I259">
            <v>43586</v>
          </cell>
        </row>
        <row r="260">
          <cell r="B260" t="str">
            <v>FLF2103 3</v>
          </cell>
          <cell r="C260" t="str">
            <v>Tiếng Anh cơ sở 3</v>
          </cell>
          <cell r="E260">
            <v>60</v>
          </cell>
          <cell r="F260">
            <v>0</v>
          </cell>
          <cell r="G260">
            <v>47</v>
          </cell>
          <cell r="H260">
            <v>43486</v>
          </cell>
          <cell r="I260">
            <v>43586</v>
          </cell>
        </row>
        <row r="261">
          <cell r="B261" t="str">
            <v>FLF2103 4</v>
          </cell>
          <cell r="C261" t="str">
            <v>Tiếng Anh cơ sở 3</v>
          </cell>
          <cell r="E261">
            <v>60</v>
          </cell>
          <cell r="F261">
            <v>0</v>
          </cell>
          <cell r="G261">
            <v>48</v>
          </cell>
          <cell r="H261">
            <v>43486</v>
          </cell>
          <cell r="I261">
            <v>43586</v>
          </cell>
        </row>
        <row r="262">
          <cell r="B262" t="str">
            <v>FLF2103 5</v>
          </cell>
          <cell r="C262" t="str">
            <v>Tiếng Anh cơ sở 3</v>
          </cell>
          <cell r="E262">
            <v>60</v>
          </cell>
          <cell r="F262">
            <v>0</v>
          </cell>
          <cell r="G262">
            <v>44</v>
          </cell>
          <cell r="H262">
            <v>43486</v>
          </cell>
          <cell r="I262">
            <v>43586</v>
          </cell>
        </row>
        <row r="263">
          <cell r="B263" t="str">
            <v>FLF2103 6</v>
          </cell>
          <cell r="C263" t="str">
            <v>Tiếng Anh cơ sở 3</v>
          </cell>
          <cell r="E263">
            <v>60</v>
          </cell>
          <cell r="F263">
            <v>0</v>
          </cell>
          <cell r="G263">
            <v>47</v>
          </cell>
          <cell r="H263">
            <v>43486</v>
          </cell>
          <cell r="I263">
            <v>43586</v>
          </cell>
        </row>
        <row r="264">
          <cell r="B264" t="str">
            <v>FLF2103 7</v>
          </cell>
          <cell r="C264" t="str">
            <v>Tiếng Anh cơ sở 3</v>
          </cell>
          <cell r="E264">
            <v>60</v>
          </cell>
          <cell r="F264">
            <v>0</v>
          </cell>
          <cell r="G264">
            <v>54</v>
          </cell>
          <cell r="H264">
            <v>43486</v>
          </cell>
          <cell r="I264">
            <v>43586</v>
          </cell>
        </row>
        <row r="265">
          <cell r="B265" t="str">
            <v>FLF2103 8</v>
          </cell>
          <cell r="C265" t="str">
            <v>Tiếng Anh cơ sở 3</v>
          </cell>
          <cell r="E265">
            <v>60</v>
          </cell>
          <cell r="F265">
            <v>0</v>
          </cell>
          <cell r="G265">
            <v>50</v>
          </cell>
          <cell r="H265">
            <v>43486</v>
          </cell>
          <cell r="I265">
            <v>43586</v>
          </cell>
        </row>
        <row r="266">
          <cell r="B266" t="str">
            <v>FLF2103 9</v>
          </cell>
          <cell r="C266" t="str">
            <v>Tiếng Anh cơ sở 3</v>
          </cell>
          <cell r="E266">
            <v>60</v>
          </cell>
          <cell r="F266">
            <v>0</v>
          </cell>
          <cell r="G266">
            <v>54</v>
          </cell>
          <cell r="H266">
            <v>43486</v>
          </cell>
          <cell r="I266">
            <v>43586</v>
          </cell>
        </row>
        <row r="267">
          <cell r="B267" t="str">
            <v>FLF2103 10</v>
          </cell>
          <cell r="C267" t="str">
            <v>Tiếng Anh cơ sở 3</v>
          </cell>
          <cell r="E267">
            <v>60</v>
          </cell>
          <cell r="F267">
            <v>0</v>
          </cell>
          <cell r="G267">
            <v>51</v>
          </cell>
          <cell r="H267">
            <v>43486</v>
          </cell>
          <cell r="I267">
            <v>43586</v>
          </cell>
        </row>
        <row r="268">
          <cell r="B268" t="str">
            <v>FLF2103 11</v>
          </cell>
          <cell r="C268" t="str">
            <v>Tiếng Anh cơ sở 3</v>
          </cell>
          <cell r="E268">
            <v>60</v>
          </cell>
          <cell r="F268">
            <v>0</v>
          </cell>
          <cell r="G268">
            <v>57</v>
          </cell>
          <cell r="H268">
            <v>43486</v>
          </cell>
          <cell r="I268">
            <v>43586</v>
          </cell>
        </row>
        <row r="269">
          <cell r="B269" t="str">
            <v>FLF2103 12</v>
          </cell>
          <cell r="C269" t="str">
            <v>Tiếng Anh cơ sở 3</v>
          </cell>
          <cell r="E269">
            <v>60</v>
          </cell>
          <cell r="F269">
            <v>0</v>
          </cell>
          <cell r="G269">
            <v>1</v>
          </cell>
          <cell r="H269">
            <v>43486</v>
          </cell>
          <cell r="I269">
            <v>43586</v>
          </cell>
        </row>
        <row r="270">
          <cell r="B270" t="str">
            <v>FLF2104 1</v>
          </cell>
          <cell r="C270" t="str">
            <v>Tiếng Anh cơ sở 4</v>
          </cell>
          <cell r="E270">
            <v>100</v>
          </cell>
          <cell r="F270">
            <v>0</v>
          </cell>
          <cell r="G270">
            <v>55</v>
          </cell>
          <cell r="H270">
            <v>43587</v>
          </cell>
          <cell r="I270">
            <v>43639</v>
          </cell>
        </row>
        <row r="271">
          <cell r="B271" t="str">
            <v>FLF2104 2</v>
          </cell>
          <cell r="C271" t="str">
            <v>Tiếng Anh cơ sở 4</v>
          </cell>
          <cell r="E271">
            <v>100</v>
          </cell>
          <cell r="F271">
            <v>0</v>
          </cell>
          <cell r="G271">
            <v>53</v>
          </cell>
          <cell r="H271">
            <v>43587</v>
          </cell>
          <cell r="I271">
            <v>43639</v>
          </cell>
        </row>
        <row r="272">
          <cell r="B272" t="str">
            <v>FLF2104 3</v>
          </cell>
          <cell r="C272" t="str">
            <v>Tiếng Anh cơ sở 4</v>
          </cell>
          <cell r="E272">
            <v>100</v>
          </cell>
          <cell r="F272">
            <v>0</v>
          </cell>
          <cell r="G272">
            <v>47</v>
          </cell>
          <cell r="H272">
            <v>43587</v>
          </cell>
          <cell r="I272">
            <v>43639</v>
          </cell>
        </row>
        <row r="273">
          <cell r="B273" t="str">
            <v>FLF2104 4</v>
          </cell>
          <cell r="C273" t="str">
            <v>Tiếng Anh cơ sở 4</v>
          </cell>
          <cell r="E273">
            <v>100</v>
          </cell>
          <cell r="F273">
            <v>0</v>
          </cell>
          <cell r="G273">
            <v>47</v>
          </cell>
          <cell r="H273">
            <v>43587</v>
          </cell>
          <cell r="I273">
            <v>43639</v>
          </cell>
        </row>
        <row r="274">
          <cell r="B274" t="str">
            <v>FLF2104 5</v>
          </cell>
          <cell r="C274" t="str">
            <v>Tiếng Anh cơ sở 4</v>
          </cell>
          <cell r="E274">
            <v>100</v>
          </cell>
          <cell r="F274">
            <v>0</v>
          </cell>
          <cell r="G274">
            <v>43</v>
          </cell>
          <cell r="H274">
            <v>43587</v>
          </cell>
          <cell r="I274">
            <v>43639</v>
          </cell>
        </row>
        <row r="275">
          <cell r="B275" t="str">
            <v>FLF2104 6</v>
          </cell>
          <cell r="C275" t="str">
            <v>Tiếng Anh cơ sở 4</v>
          </cell>
          <cell r="E275">
            <v>100</v>
          </cell>
          <cell r="F275">
            <v>0</v>
          </cell>
          <cell r="G275">
            <v>46</v>
          </cell>
          <cell r="H275">
            <v>43587</v>
          </cell>
          <cell r="I275">
            <v>43639</v>
          </cell>
        </row>
        <row r="276">
          <cell r="B276" t="str">
            <v>FLF2104 7</v>
          </cell>
          <cell r="C276" t="str">
            <v>Tiếng Anh cơ sở 4</v>
          </cell>
          <cell r="E276">
            <v>100</v>
          </cell>
          <cell r="F276">
            <v>0</v>
          </cell>
          <cell r="G276">
            <v>52</v>
          </cell>
          <cell r="H276">
            <v>43587</v>
          </cell>
          <cell r="I276">
            <v>43639</v>
          </cell>
        </row>
        <row r="277">
          <cell r="B277" t="str">
            <v>FLF2104 8</v>
          </cell>
          <cell r="C277" t="str">
            <v>Tiếng Anh cơ sở 4</v>
          </cell>
          <cell r="E277">
            <v>100</v>
          </cell>
          <cell r="F277">
            <v>0</v>
          </cell>
          <cell r="G277">
            <v>55</v>
          </cell>
          <cell r="H277">
            <v>43587</v>
          </cell>
          <cell r="I277">
            <v>43639</v>
          </cell>
        </row>
        <row r="278">
          <cell r="B278" t="str">
            <v>FLF2104 9</v>
          </cell>
          <cell r="C278" t="str">
            <v>Tiếng Anh cơ sở 4</v>
          </cell>
          <cell r="E278">
            <v>100</v>
          </cell>
          <cell r="F278">
            <v>0</v>
          </cell>
          <cell r="G278">
            <v>53</v>
          </cell>
          <cell r="H278">
            <v>43587</v>
          </cell>
          <cell r="I278">
            <v>43639</v>
          </cell>
        </row>
        <row r="279">
          <cell r="B279" t="str">
            <v>FLF2104 10</v>
          </cell>
          <cell r="C279" t="str">
            <v>Tiếng Anh cơ sở 4</v>
          </cell>
          <cell r="E279">
            <v>100</v>
          </cell>
          <cell r="F279">
            <v>0</v>
          </cell>
          <cell r="G279">
            <v>50</v>
          </cell>
          <cell r="H279">
            <v>43587</v>
          </cell>
          <cell r="I279">
            <v>43639</v>
          </cell>
        </row>
        <row r="280">
          <cell r="B280" t="str">
            <v>FLF2104 11</v>
          </cell>
          <cell r="C280" t="str">
            <v>Tiếng Anh cơ sở 4</v>
          </cell>
          <cell r="E280">
            <v>100</v>
          </cell>
          <cell r="F280">
            <v>0</v>
          </cell>
          <cell r="G280">
            <v>55</v>
          </cell>
          <cell r="H280">
            <v>43587</v>
          </cell>
          <cell r="I280">
            <v>43639</v>
          </cell>
        </row>
        <row r="281">
          <cell r="B281" t="str">
            <v>FIB3009 1</v>
          </cell>
          <cell r="C281" t="str">
            <v>Hệ thống thông tin kế toán</v>
          </cell>
          <cell r="E281">
            <v>80</v>
          </cell>
          <cell r="F281">
            <v>0</v>
          </cell>
          <cell r="G281">
            <v>73</v>
          </cell>
          <cell r="H281">
            <v>43486</v>
          </cell>
          <cell r="I281">
            <v>43618</v>
          </cell>
        </row>
        <row r="282">
          <cell r="B282" t="str">
            <v>FIB3009 2</v>
          </cell>
          <cell r="C282" t="str">
            <v>Hệ thống thông tin kế toán</v>
          </cell>
          <cell r="E282">
            <v>60</v>
          </cell>
          <cell r="F282">
            <v>0</v>
          </cell>
          <cell r="G282">
            <v>14</v>
          </cell>
          <cell r="H282">
            <v>43486</v>
          </cell>
          <cell r="I282">
            <v>43618</v>
          </cell>
        </row>
        <row r="283">
          <cell r="B283" t="str">
            <v>BSA3040</v>
          </cell>
          <cell r="C283" t="str">
            <v>Trách nhiệm xã hội của doanh nghiệp</v>
          </cell>
          <cell r="E283">
            <v>100</v>
          </cell>
          <cell r="F283">
            <v>0</v>
          </cell>
          <cell r="G283">
            <v>56</v>
          </cell>
          <cell r="H283">
            <v>43486</v>
          </cell>
          <cell r="I283">
            <v>43576</v>
          </cell>
        </row>
        <row r="284">
          <cell r="B284" t="str">
            <v>INE3065</v>
          </cell>
          <cell r="C284" t="str">
            <v>Hoạch định chính sách phát triển</v>
          </cell>
          <cell r="E284">
            <v>60</v>
          </cell>
          <cell r="F284">
            <v>0</v>
          </cell>
          <cell r="G284">
            <v>60</v>
          </cell>
          <cell r="H284">
            <v>43486</v>
          </cell>
          <cell r="I284">
            <v>43576</v>
          </cell>
        </row>
        <row r="285">
          <cell r="B285" t="str">
            <v>INE2003 1</v>
          </cell>
          <cell r="C285" t="str">
            <v>Kinh tế phát triển</v>
          </cell>
          <cell r="E285">
            <v>85</v>
          </cell>
          <cell r="F285">
            <v>0</v>
          </cell>
          <cell r="G285">
            <v>85</v>
          </cell>
          <cell r="H285">
            <v>43486</v>
          </cell>
          <cell r="I285">
            <v>43618</v>
          </cell>
        </row>
        <row r="286">
          <cell r="B286" t="str">
            <v>INE2003 2</v>
          </cell>
          <cell r="C286" t="str">
            <v>Kinh tế phát triển</v>
          </cell>
          <cell r="E286">
            <v>100</v>
          </cell>
          <cell r="F286">
            <v>0</v>
          </cell>
          <cell r="G286">
            <v>100</v>
          </cell>
          <cell r="H286">
            <v>43486</v>
          </cell>
          <cell r="I286">
            <v>43618</v>
          </cell>
        </row>
        <row r="287">
          <cell r="B287" t="str">
            <v>INE2016</v>
          </cell>
          <cell r="C287" t="str">
            <v>Tài chính cho phát triển</v>
          </cell>
          <cell r="E287">
            <v>60</v>
          </cell>
          <cell r="F287">
            <v>0</v>
          </cell>
          <cell r="G287">
            <v>60</v>
          </cell>
          <cell r="H287">
            <v>43486</v>
          </cell>
          <cell r="I287">
            <v>43576</v>
          </cell>
        </row>
        <row r="288">
          <cell r="B288" t="str">
            <v>BSA3007 1</v>
          </cell>
          <cell r="C288" t="str">
            <v>Kế toán quản trị</v>
          </cell>
          <cell r="E288">
            <v>80</v>
          </cell>
          <cell r="F288">
            <v>0</v>
          </cell>
          <cell r="G288">
            <v>80</v>
          </cell>
          <cell r="H288">
            <v>43486</v>
          </cell>
          <cell r="I288">
            <v>43618</v>
          </cell>
        </row>
        <row r="289">
          <cell r="B289" t="str">
            <v>BSA3007 2</v>
          </cell>
          <cell r="C289" t="str">
            <v>Kế toán quản trị</v>
          </cell>
          <cell r="E289">
            <v>60</v>
          </cell>
          <cell r="F289">
            <v>0</v>
          </cell>
          <cell r="G289">
            <v>60</v>
          </cell>
          <cell r="H289">
            <v>43486</v>
          </cell>
          <cell r="I289">
            <v>43618</v>
          </cell>
        </row>
        <row r="290">
          <cell r="B290" t="str">
            <v>INE2004</v>
          </cell>
          <cell r="C290" t="str">
            <v>Kinh tế môi trường</v>
          </cell>
          <cell r="E290">
            <v>85</v>
          </cell>
          <cell r="F290">
            <v>0</v>
          </cell>
          <cell r="G290">
            <v>85</v>
          </cell>
          <cell r="H290">
            <v>43486</v>
          </cell>
          <cell r="I290">
            <v>43618</v>
          </cell>
        </row>
        <row r="291">
          <cell r="B291" t="str">
            <v>INE3040</v>
          </cell>
          <cell r="C291" t="str">
            <v>Quản lý môi trường</v>
          </cell>
          <cell r="D291" t="str">
            <v>Nguyễn An Thịnh</v>
          </cell>
          <cell r="E291">
            <v>80</v>
          </cell>
          <cell r="F291">
            <v>0</v>
          </cell>
          <cell r="G291">
            <v>42</v>
          </cell>
          <cell r="H291">
            <v>43486</v>
          </cell>
          <cell r="I291">
            <v>43618</v>
          </cell>
        </row>
        <row r="292">
          <cell r="B292" t="str">
            <v>INE3104 1</v>
          </cell>
          <cell r="C292" t="str">
            <v>Thương mại điện tử</v>
          </cell>
          <cell r="E292">
            <v>80</v>
          </cell>
          <cell r="F292">
            <v>0</v>
          </cell>
          <cell r="G292">
            <v>80</v>
          </cell>
          <cell r="H292">
            <v>43486</v>
          </cell>
          <cell r="I292">
            <v>43618</v>
          </cell>
        </row>
        <row r="293">
          <cell r="B293" t="str">
            <v>INE3104 2</v>
          </cell>
          <cell r="C293" t="str">
            <v>Thương mại điện tử</v>
          </cell>
          <cell r="E293">
            <v>80</v>
          </cell>
          <cell r="F293">
            <v>0</v>
          </cell>
          <cell r="G293">
            <v>50</v>
          </cell>
          <cell r="H293">
            <v>43486</v>
          </cell>
          <cell r="I293">
            <v>43618</v>
          </cell>
        </row>
        <row r="294">
          <cell r="B294" t="str">
            <v>BSA4024</v>
          </cell>
          <cell r="C294" t="str">
            <v>Quản trị công ty</v>
          </cell>
          <cell r="E294">
            <v>60</v>
          </cell>
          <cell r="F294">
            <v>0</v>
          </cell>
          <cell r="G294">
            <v>55</v>
          </cell>
          <cell r="H294">
            <v>43486</v>
          </cell>
          <cell r="I294">
            <v>43576</v>
          </cell>
        </row>
        <row r="295">
          <cell r="B295" t="str">
            <v>HIS1002 1</v>
          </cell>
          <cell r="C295" t="str">
            <v>Đường lối cách mạng của Đảng Cộng sản Việt Nam</v>
          </cell>
          <cell r="E295">
            <v>85</v>
          </cell>
          <cell r="F295">
            <v>0</v>
          </cell>
          <cell r="G295">
            <v>85</v>
          </cell>
          <cell r="H295">
            <v>43486</v>
          </cell>
          <cell r="I295">
            <v>43618</v>
          </cell>
        </row>
        <row r="296">
          <cell r="B296" t="str">
            <v>HIS1002 2</v>
          </cell>
          <cell r="C296" t="str">
            <v>Đường lối cách mạng của Đảng Cộng sản Việt Nam</v>
          </cell>
          <cell r="E296">
            <v>100</v>
          </cell>
          <cell r="F296">
            <v>0</v>
          </cell>
          <cell r="G296">
            <v>100</v>
          </cell>
          <cell r="H296">
            <v>43486</v>
          </cell>
          <cell r="I296">
            <v>43618</v>
          </cell>
        </row>
        <row r="297">
          <cell r="B297" t="str">
            <v>HIS1002 3</v>
          </cell>
          <cell r="C297" t="str">
            <v>Đường lối cách mạng của Đảng Cộng sản Việt Nam</v>
          </cell>
          <cell r="E297">
            <v>85</v>
          </cell>
          <cell r="F297">
            <v>0</v>
          </cell>
          <cell r="G297">
            <v>85</v>
          </cell>
          <cell r="H297">
            <v>43486</v>
          </cell>
          <cell r="I297">
            <v>43618</v>
          </cell>
        </row>
        <row r="298">
          <cell r="B298" t="str">
            <v>HIS1002 4</v>
          </cell>
          <cell r="C298" t="str">
            <v>Đường lối cách mạng của Đảng Cộng sản Việt Nam</v>
          </cell>
          <cell r="E298">
            <v>100</v>
          </cell>
          <cell r="F298">
            <v>0</v>
          </cell>
          <cell r="G298">
            <v>100</v>
          </cell>
          <cell r="H298">
            <v>43486</v>
          </cell>
          <cell r="I298">
            <v>43618</v>
          </cell>
        </row>
        <row r="299">
          <cell r="B299" t="str">
            <v>HIS1002 5</v>
          </cell>
          <cell r="C299" t="str">
            <v>Đường lối cách mạng của Đảng Cộng sản Việt Nam</v>
          </cell>
          <cell r="E299">
            <v>70</v>
          </cell>
          <cell r="F299">
            <v>0</v>
          </cell>
          <cell r="G299">
            <v>28</v>
          </cell>
          <cell r="H299">
            <v>43486</v>
          </cell>
          <cell r="I299">
            <v>43618</v>
          </cell>
        </row>
        <row r="300">
          <cell r="B300" t="str">
            <v>HIS1002 6</v>
          </cell>
          <cell r="C300" t="str">
            <v>Đường lối cách mạng của Đảng Cộng sản Việt Nam</v>
          </cell>
          <cell r="E300">
            <v>40</v>
          </cell>
          <cell r="F300">
            <v>0</v>
          </cell>
          <cell r="G300">
            <v>30</v>
          </cell>
          <cell r="H300">
            <v>43486</v>
          </cell>
          <cell r="I300">
            <v>43618</v>
          </cell>
        </row>
        <row r="301">
          <cell r="B301" t="str">
            <v>HIS1002 7</v>
          </cell>
          <cell r="C301" t="str">
            <v>Đường lối cách mạng của Đảng Cộng sản Việt Nam</v>
          </cell>
          <cell r="E301">
            <v>100</v>
          </cell>
          <cell r="F301">
            <v>0</v>
          </cell>
          <cell r="G301">
            <v>93</v>
          </cell>
          <cell r="H301">
            <v>43486</v>
          </cell>
          <cell r="I301">
            <v>43618</v>
          </cell>
        </row>
        <row r="302">
          <cell r="B302" t="str">
            <v>HIS1002 8</v>
          </cell>
          <cell r="C302" t="str">
            <v>Đường lối cách mạng của Đảng Cộng sản Việt Nam</v>
          </cell>
          <cell r="E302">
            <v>70</v>
          </cell>
          <cell r="F302">
            <v>0</v>
          </cell>
          <cell r="G302">
            <v>46</v>
          </cell>
          <cell r="H302">
            <v>43486</v>
          </cell>
          <cell r="I302">
            <v>43618</v>
          </cell>
        </row>
        <row r="303">
          <cell r="B303" t="str">
            <v>HIS1002 9</v>
          </cell>
          <cell r="C303" t="str">
            <v>Đường lối cách mạng của Đảng Cộng sản Việt Nam</v>
          </cell>
          <cell r="E303">
            <v>85</v>
          </cell>
          <cell r="F303">
            <v>0</v>
          </cell>
          <cell r="G303">
            <v>85</v>
          </cell>
          <cell r="H303">
            <v>43486</v>
          </cell>
          <cell r="I303">
            <v>43618</v>
          </cell>
        </row>
        <row r="304">
          <cell r="B304" t="str">
            <v>INE3223</v>
          </cell>
          <cell r="C304" t="str">
            <v>Quản trị quốc tế: Quản trị đa văn hóa và xuyên quốc gia</v>
          </cell>
          <cell r="E304">
            <v>80</v>
          </cell>
          <cell r="F304">
            <v>0</v>
          </cell>
          <cell r="G304">
            <v>80</v>
          </cell>
          <cell r="H304">
            <v>43486</v>
          </cell>
          <cell r="I304">
            <v>43618</v>
          </cell>
        </row>
        <row r="305">
          <cell r="B305">
            <v>1</v>
          </cell>
          <cell r="C305">
            <v>2</v>
          </cell>
          <cell r="D305">
            <v>3</v>
          </cell>
          <cell r="E305">
            <v>4</v>
          </cell>
          <cell r="F305">
            <v>5</v>
          </cell>
          <cell r="G305">
            <v>6</v>
          </cell>
          <cell r="H305">
            <v>7</v>
          </cell>
          <cell r="I305">
            <v>8</v>
          </cell>
          <cell r="J305">
            <v>9</v>
          </cell>
          <cell r="K305">
            <v>10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B26-11-2018 (lan 1)"/>
    </sheetNames>
    <sheetDataSet>
      <sheetData sheetId="0" refreshError="1">
        <row r="1">
          <cell r="F1" t="str">
            <v>CỘNG HÒA XÃ HỘI CHỦ NGHĨA VIỆT NAM</v>
          </cell>
        </row>
        <row r="2">
          <cell r="F2" t="str">
            <v>Độc lập - Tự do - Hạnh phúc</v>
          </cell>
        </row>
        <row r="6">
          <cell r="E6" t="str">
            <v>Mã LHP</v>
          </cell>
          <cell r="F6" t="str">
            <v>Giảng Viên</v>
          </cell>
          <cell r="G6" t="str">
            <v>Số SV</v>
          </cell>
          <cell r="H6" t="str">
            <v>Số ĐK</v>
          </cell>
          <cell r="I6" t="str">
            <v>Thứ</v>
          </cell>
          <cell r="J6" t="str">
            <v>Tiết</v>
          </cell>
          <cell r="K6" t="str">
            <v>Giảng đường</v>
          </cell>
        </row>
        <row r="7">
          <cell r="E7" t="str">
            <v>INE3082</v>
          </cell>
          <cell r="F7" t="str">
            <v>PGS. TS.Nguyễn Thị Kim Chi; TS.Đặng Quý Dương</v>
          </cell>
          <cell r="G7">
            <v>60</v>
          </cell>
          <cell r="H7">
            <v>0</v>
          </cell>
          <cell r="I7" t="str">
            <v>2</v>
          </cell>
          <cell r="J7" t="str">
            <v>7-9</v>
          </cell>
          <cell r="K7" t="str">
            <v>202CSS</v>
          </cell>
        </row>
        <row r="8">
          <cell r="E8" t="str">
            <v>INE3082</v>
          </cell>
          <cell r="F8" t="str">
            <v>PGS. TS.Nguyễn Thị Kim Chi; TS.Đặng Quý Dương</v>
          </cell>
          <cell r="G8">
            <v>60</v>
          </cell>
          <cell r="H8">
            <v>0</v>
          </cell>
          <cell r="I8" t="str">
            <v>4</v>
          </cell>
          <cell r="J8" t="str">
            <v>7-9</v>
          </cell>
          <cell r="K8" t="str">
            <v>202CSS</v>
          </cell>
        </row>
        <row r="9">
          <cell r="E9" t="str">
            <v>BSA3028</v>
          </cell>
          <cell r="F9" t="str">
            <v>ThS.Trần Văn Tuệ</v>
          </cell>
          <cell r="G9">
            <v>80</v>
          </cell>
          <cell r="H9">
            <v>0</v>
          </cell>
          <cell r="I9" t="str">
            <v>2</v>
          </cell>
          <cell r="J9" t="str">
            <v>10-12</v>
          </cell>
          <cell r="K9" t="str">
            <v>103CSS</v>
          </cell>
        </row>
        <row r="10">
          <cell r="E10" t="str">
            <v>FIB3010 1</v>
          </cell>
          <cell r="F10" t="str">
            <v>ThS.Nguyễn Quốc Việt (TCNH)</v>
          </cell>
          <cell r="G10">
            <v>85</v>
          </cell>
          <cell r="H10">
            <v>0</v>
          </cell>
          <cell r="I10" t="str">
            <v>2</v>
          </cell>
          <cell r="J10" t="str">
            <v>1-3</v>
          </cell>
          <cell r="K10" t="str">
            <v>705VU</v>
          </cell>
        </row>
        <row r="11">
          <cell r="E11" t="str">
            <v>FIB3010 2</v>
          </cell>
          <cell r="F11" t="str">
            <v>ThS.Nguyễn Tiến Thành</v>
          </cell>
          <cell r="G11">
            <v>80</v>
          </cell>
          <cell r="H11">
            <v>0</v>
          </cell>
          <cell r="I11" t="str">
            <v>2</v>
          </cell>
          <cell r="J11" t="str">
            <v>10-12</v>
          </cell>
          <cell r="K11" t="str">
            <v>101CSS</v>
          </cell>
        </row>
        <row r="12">
          <cell r="E12" t="str">
            <v>HIS1002 1</v>
          </cell>
          <cell r="G12">
            <v>85</v>
          </cell>
          <cell r="H12">
            <v>0</v>
          </cell>
          <cell r="I12" t="str">
            <v>2</v>
          </cell>
          <cell r="J12" t="str">
            <v>4-6</v>
          </cell>
          <cell r="K12" t="str">
            <v>705VU</v>
          </cell>
        </row>
        <row r="13">
          <cell r="E13" t="str">
            <v>HIS1002 2</v>
          </cell>
          <cell r="G13">
            <v>100</v>
          </cell>
          <cell r="H13">
            <v>0</v>
          </cell>
          <cell r="I13" t="str">
            <v>2</v>
          </cell>
          <cell r="J13" t="str">
            <v>4-6</v>
          </cell>
          <cell r="K13" t="str">
            <v>706VU</v>
          </cell>
        </row>
        <row r="14">
          <cell r="E14" t="str">
            <v>HIS1002 3</v>
          </cell>
          <cell r="G14">
            <v>85</v>
          </cell>
          <cell r="H14">
            <v>0</v>
          </cell>
          <cell r="I14" t="str">
            <v>2</v>
          </cell>
          <cell r="J14" t="str">
            <v>1-3</v>
          </cell>
          <cell r="K14" t="str">
            <v>702VU</v>
          </cell>
        </row>
        <row r="15">
          <cell r="E15" t="str">
            <v>HIS1002 4</v>
          </cell>
          <cell r="G15">
            <v>100</v>
          </cell>
          <cell r="H15">
            <v>0</v>
          </cell>
          <cell r="I15" t="str">
            <v>2</v>
          </cell>
          <cell r="J15" t="str">
            <v>7-9</v>
          </cell>
          <cell r="K15" t="str">
            <v>706VU</v>
          </cell>
        </row>
        <row r="16">
          <cell r="E16" t="str">
            <v>HIS1002 5</v>
          </cell>
          <cell r="G16">
            <v>70</v>
          </cell>
          <cell r="H16">
            <v>0</v>
          </cell>
          <cell r="I16" t="str">
            <v>3</v>
          </cell>
          <cell r="J16" t="str">
            <v>4-6</v>
          </cell>
          <cell r="K16" t="str">
            <v>406E4</v>
          </cell>
        </row>
        <row r="17">
          <cell r="E17" t="str">
            <v>HIS1002 6</v>
          </cell>
          <cell r="G17">
            <v>40</v>
          </cell>
          <cell r="H17">
            <v>0</v>
          </cell>
          <cell r="I17" t="str">
            <v>3</v>
          </cell>
          <cell r="J17" t="str">
            <v>1-3</v>
          </cell>
          <cell r="K17" t="str">
            <v>508E4</v>
          </cell>
        </row>
        <row r="18">
          <cell r="E18" t="str">
            <v>HIS1002 7</v>
          </cell>
          <cell r="G18">
            <v>100</v>
          </cell>
          <cell r="H18">
            <v>0</v>
          </cell>
          <cell r="I18" t="str">
            <v>2</v>
          </cell>
          <cell r="J18" t="str">
            <v>1-3</v>
          </cell>
          <cell r="K18" t="str">
            <v>706VU</v>
          </cell>
        </row>
        <row r="19">
          <cell r="E19" t="str">
            <v>HIS1002 8</v>
          </cell>
          <cell r="G19">
            <v>70</v>
          </cell>
          <cell r="H19">
            <v>0</v>
          </cell>
          <cell r="I19" t="str">
            <v>2</v>
          </cell>
          <cell r="J19" t="str">
            <v>7-9</v>
          </cell>
          <cell r="K19" t="str">
            <v>406E4</v>
          </cell>
        </row>
        <row r="20">
          <cell r="E20" t="str">
            <v>HIS1002 9</v>
          </cell>
          <cell r="G20">
            <v>85</v>
          </cell>
          <cell r="H20">
            <v>0</v>
          </cell>
          <cell r="I20" t="str">
            <v>2</v>
          </cell>
          <cell r="J20" t="str">
            <v>10-12</v>
          </cell>
          <cell r="K20" t="str">
            <v>702VU</v>
          </cell>
        </row>
        <row r="21">
          <cell r="E21" t="str">
            <v>BSA2025</v>
          </cell>
          <cell r="F21" t="str">
            <v>TS.Lưu Thị Minh Ngọc</v>
          </cell>
          <cell r="G21">
            <v>85</v>
          </cell>
          <cell r="H21">
            <v>0</v>
          </cell>
          <cell r="I21" t="str">
            <v>2</v>
          </cell>
          <cell r="J21" t="str">
            <v>7-9</v>
          </cell>
          <cell r="K21" t="str">
            <v>705VU</v>
          </cell>
        </row>
        <row r="22">
          <cell r="E22" t="str">
            <v>INE4002 1</v>
          </cell>
          <cell r="F22" t="str">
            <v>PGS. TS.Nguyễn Thị Kim Anh; TS.Phạm Thu Phương</v>
          </cell>
          <cell r="G22">
            <v>100</v>
          </cell>
          <cell r="H22">
            <v>0</v>
          </cell>
          <cell r="I22" t="str">
            <v>2</v>
          </cell>
          <cell r="J22" t="str">
            <v>10-12</v>
          </cell>
          <cell r="K22" t="str">
            <v>706VU</v>
          </cell>
        </row>
        <row r="23">
          <cell r="E23" t="str">
            <v>INE4002 2</v>
          </cell>
          <cell r="F23" t="str">
            <v>TS.Phạm Vũ Thắng</v>
          </cell>
          <cell r="G23">
            <v>70</v>
          </cell>
          <cell r="H23">
            <v>0</v>
          </cell>
          <cell r="I23" t="str">
            <v>2</v>
          </cell>
          <cell r="J23" t="str">
            <v>4-6</v>
          </cell>
          <cell r="K23" t="str">
            <v>707VU</v>
          </cell>
        </row>
        <row r="24">
          <cell r="E24" t="str">
            <v>PES1025 11</v>
          </cell>
          <cell r="G24">
            <v>45</v>
          </cell>
          <cell r="H24">
            <v>0</v>
          </cell>
          <cell r="I24" t="str">
            <v>4</v>
          </cell>
          <cell r="J24" t="str">
            <v>1-2</v>
          </cell>
          <cell r="K24" t="str">
            <v>Khu GDTC - ĐHNN</v>
          </cell>
        </row>
        <row r="25">
          <cell r="E25" t="str">
            <v>PES1025 12</v>
          </cell>
          <cell r="G25">
            <v>45</v>
          </cell>
          <cell r="H25">
            <v>0</v>
          </cell>
          <cell r="I25" t="str">
            <v>4</v>
          </cell>
          <cell r="J25" t="str">
            <v>3-4</v>
          </cell>
          <cell r="K25" t="str">
            <v>Khu GDTC - ĐHNN</v>
          </cell>
        </row>
        <row r="26">
          <cell r="E26" t="str">
            <v>PES1025 13</v>
          </cell>
          <cell r="G26">
            <v>45</v>
          </cell>
          <cell r="H26">
            <v>0</v>
          </cell>
          <cell r="I26" t="str">
            <v>4</v>
          </cell>
          <cell r="J26" t="str">
            <v>7-8</v>
          </cell>
          <cell r="K26" t="str">
            <v>Khu GDTC - ĐHNN</v>
          </cell>
        </row>
        <row r="27">
          <cell r="E27" t="str">
            <v>PES1025 14</v>
          </cell>
          <cell r="G27">
            <v>45</v>
          </cell>
          <cell r="H27">
            <v>0</v>
          </cell>
          <cell r="I27" t="str">
            <v>4</v>
          </cell>
          <cell r="J27" t="str">
            <v>9-10</v>
          </cell>
          <cell r="K27" t="str">
            <v>Khu GDTC - ĐHNN</v>
          </cell>
        </row>
        <row r="28">
          <cell r="E28" t="str">
            <v>PES1030 10</v>
          </cell>
          <cell r="G28">
            <v>45</v>
          </cell>
          <cell r="H28">
            <v>0</v>
          </cell>
          <cell r="I28" t="str">
            <v>5</v>
          </cell>
          <cell r="J28" t="str">
            <v>9-10</v>
          </cell>
          <cell r="K28" t="str">
            <v>Khu GDTC - ĐHNN</v>
          </cell>
        </row>
        <row r="29">
          <cell r="E29" t="str">
            <v>PES1030 7</v>
          </cell>
          <cell r="G29">
            <v>45</v>
          </cell>
          <cell r="H29">
            <v>0</v>
          </cell>
          <cell r="I29" t="str">
            <v>3</v>
          </cell>
          <cell r="J29" t="str">
            <v>7-8</v>
          </cell>
          <cell r="K29" t="str">
            <v>Khu GDTC - ĐHNN</v>
          </cell>
        </row>
        <row r="30">
          <cell r="E30" t="str">
            <v>PES1030 8</v>
          </cell>
          <cell r="G30">
            <v>45</v>
          </cell>
          <cell r="H30">
            <v>0</v>
          </cell>
          <cell r="I30" t="str">
            <v>3</v>
          </cell>
          <cell r="J30" t="str">
            <v>9-10</v>
          </cell>
          <cell r="K30" t="str">
            <v>Khu GDTC - ĐHNN</v>
          </cell>
        </row>
        <row r="31">
          <cell r="E31" t="str">
            <v>PES1030 9</v>
          </cell>
          <cell r="G31">
            <v>45</v>
          </cell>
          <cell r="H31">
            <v>0</v>
          </cell>
          <cell r="I31" t="str">
            <v>5</v>
          </cell>
          <cell r="J31" t="str">
            <v>7-8</v>
          </cell>
          <cell r="K31" t="str">
            <v>Khu GDTC - ĐHNN</v>
          </cell>
        </row>
        <row r="32">
          <cell r="E32" t="str">
            <v>PES1015 33</v>
          </cell>
          <cell r="G32">
            <v>45</v>
          </cell>
          <cell r="H32">
            <v>0</v>
          </cell>
          <cell r="I32" t="str">
            <v>2</v>
          </cell>
          <cell r="J32" t="str">
            <v>7-8</v>
          </cell>
          <cell r="K32" t="str">
            <v>Khu GDTC - ĐHNN</v>
          </cell>
        </row>
        <row r="33">
          <cell r="E33" t="str">
            <v>PES1015 34</v>
          </cell>
          <cell r="G33">
            <v>45</v>
          </cell>
          <cell r="H33">
            <v>0</v>
          </cell>
          <cell r="I33" t="str">
            <v>2</v>
          </cell>
          <cell r="J33" t="str">
            <v>9-10</v>
          </cell>
          <cell r="K33" t="str">
            <v>Khu GDTC - ĐHNN</v>
          </cell>
        </row>
        <row r="34">
          <cell r="E34" t="str">
            <v>PES1015 35</v>
          </cell>
          <cell r="G34">
            <v>45</v>
          </cell>
          <cell r="H34">
            <v>0</v>
          </cell>
          <cell r="I34" t="str">
            <v>6</v>
          </cell>
          <cell r="J34" t="str">
            <v>7-8</v>
          </cell>
          <cell r="K34" t="str">
            <v>Khu GDTC - ĐHNN</v>
          </cell>
        </row>
        <row r="35">
          <cell r="E35" t="str">
            <v>PES1015 36</v>
          </cell>
          <cell r="G35">
            <v>45</v>
          </cell>
          <cell r="H35">
            <v>0</v>
          </cell>
          <cell r="I35" t="str">
            <v>6</v>
          </cell>
          <cell r="J35" t="str">
            <v>9-10</v>
          </cell>
          <cell r="K35" t="str">
            <v>Khu GDTC - ĐHNN</v>
          </cell>
        </row>
        <row r="36">
          <cell r="E36" t="str">
            <v>PES1020 39</v>
          </cell>
          <cell r="G36">
            <v>45</v>
          </cell>
          <cell r="H36">
            <v>0</v>
          </cell>
          <cell r="I36" t="str">
            <v>3</v>
          </cell>
          <cell r="J36" t="str">
            <v>1-2</v>
          </cell>
          <cell r="K36" t="str">
            <v>Khu GDTC - ĐHNN</v>
          </cell>
        </row>
        <row r="37">
          <cell r="E37" t="str">
            <v>PES1020 40</v>
          </cell>
          <cell r="G37">
            <v>45</v>
          </cell>
          <cell r="H37">
            <v>0</v>
          </cell>
          <cell r="I37" t="str">
            <v>3</v>
          </cell>
          <cell r="J37" t="str">
            <v>3-4</v>
          </cell>
          <cell r="K37" t="str">
            <v>Khu GDTC - ĐHNN</v>
          </cell>
        </row>
        <row r="38">
          <cell r="E38" t="str">
            <v>PES1020 41</v>
          </cell>
          <cell r="G38">
            <v>45</v>
          </cell>
          <cell r="H38">
            <v>0</v>
          </cell>
          <cell r="I38" t="str">
            <v>6</v>
          </cell>
          <cell r="J38" t="str">
            <v>1-2</v>
          </cell>
          <cell r="K38" t="str">
            <v>Khu GDTC - ĐHNN</v>
          </cell>
        </row>
        <row r="39">
          <cell r="E39" t="str">
            <v>PES1020 42</v>
          </cell>
          <cell r="G39">
            <v>45</v>
          </cell>
          <cell r="H39">
            <v>0</v>
          </cell>
          <cell r="I39" t="str">
            <v>6</v>
          </cell>
          <cell r="J39" t="str">
            <v>3-4</v>
          </cell>
          <cell r="K39" t="str">
            <v>Khu GDTC - ĐHNN</v>
          </cell>
        </row>
        <row r="40">
          <cell r="E40" t="str">
            <v>BSA3035 1</v>
          </cell>
          <cell r="F40" t="str">
            <v>TS.Lưu Hữu Văn; TS.Lưu Quốc Đạt</v>
          </cell>
          <cell r="G40">
            <v>70</v>
          </cell>
          <cell r="H40">
            <v>0</v>
          </cell>
          <cell r="I40" t="str">
            <v>2</v>
          </cell>
          <cell r="J40" t="str">
            <v>10-12</v>
          </cell>
          <cell r="K40" t="str">
            <v>406E4</v>
          </cell>
        </row>
        <row r="41">
          <cell r="E41" t="str">
            <v>BSA3035 2</v>
          </cell>
          <cell r="F41" t="str">
            <v>TS.Lưu Hữu Văn; TS.Lưu Quốc Đạt</v>
          </cell>
          <cell r="G41">
            <v>80</v>
          </cell>
          <cell r="H41">
            <v>0</v>
          </cell>
          <cell r="I41" t="str">
            <v>2</v>
          </cell>
          <cell r="J41" t="str">
            <v>7-9</v>
          </cell>
          <cell r="K41" t="str">
            <v>103CSS</v>
          </cell>
        </row>
        <row r="42">
          <cell r="E42" t="str">
            <v>FIB2003 1</v>
          </cell>
          <cell r="F42" t="str">
            <v>TS.Trần Thị Vân Anh; ThS.Lê Thị Phương Thảo</v>
          </cell>
          <cell r="G42">
            <v>80</v>
          </cell>
          <cell r="H42">
            <v>0</v>
          </cell>
          <cell r="I42" t="str">
            <v>2</v>
          </cell>
          <cell r="J42" t="str">
            <v>1-3</v>
          </cell>
          <cell r="K42" t="str">
            <v>101CSS</v>
          </cell>
        </row>
        <row r="43">
          <cell r="E43" t="str">
            <v>FIB2003 2</v>
          </cell>
          <cell r="F43" t="str">
            <v>ThS.Lê Thị Phương Thảo; TS.Trần Thị Vân Anh</v>
          </cell>
          <cell r="G43">
            <v>60</v>
          </cell>
          <cell r="H43">
            <v>0</v>
          </cell>
          <cell r="I43" t="str">
            <v>2</v>
          </cell>
          <cell r="J43" t="str">
            <v>1-3</v>
          </cell>
          <cell r="K43" t="str">
            <v>201CSS</v>
          </cell>
        </row>
        <row r="44">
          <cell r="E44" t="str">
            <v>FIB2003 3</v>
          </cell>
          <cell r="F44" t="str">
            <v>ThS.Lê Thị Phương Thảo; TS.Trần Thị Vân Anh</v>
          </cell>
          <cell r="G44">
            <v>85</v>
          </cell>
          <cell r="H44">
            <v>0</v>
          </cell>
          <cell r="I44" t="str">
            <v>2</v>
          </cell>
          <cell r="J44" t="str">
            <v>7-9</v>
          </cell>
          <cell r="K44" t="str">
            <v>702VU</v>
          </cell>
        </row>
        <row r="45">
          <cell r="E45" t="str">
            <v>FIB2003 4</v>
          </cell>
          <cell r="F45" t="str">
            <v>TS.Trần Thị Vân Anh; ThS.Lê Thị Phương Thảo</v>
          </cell>
          <cell r="G45">
            <v>70</v>
          </cell>
          <cell r="H45">
            <v>0</v>
          </cell>
          <cell r="I45" t="str">
            <v>5</v>
          </cell>
          <cell r="J45" t="str">
            <v>10-12</v>
          </cell>
          <cell r="K45" t="str">
            <v>707VU</v>
          </cell>
        </row>
        <row r="46">
          <cell r="E46" t="str">
            <v>INE3074 1</v>
          </cell>
          <cell r="F46" t="str">
            <v>PGS.TS.Nguyễn Xuân Thiên; TS.Hoàng Thị Bảo Thoa</v>
          </cell>
          <cell r="G46">
            <v>80</v>
          </cell>
          <cell r="H46">
            <v>0</v>
          </cell>
          <cell r="I46" t="str">
            <v>2</v>
          </cell>
          <cell r="J46" t="str">
            <v>10-12</v>
          </cell>
          <cell r="K46" t="str">
            <v>102CSS</v>
          </cell>
        </row>
        <row r="47">
          <cell r="E47" t="str">
            <v>INE3074 2</v>
          </cell>
          <cell r="F47" t="str">
            <v>PGS.TS.Nguyễn Xuân Thiên; TS.Hoàng Thị Bảo Thoa</v>
          </cell>
          <cell r="G47">
            <v>70</v>
          </cell>
          <cell r="H47">
            <v>0</v>
          </cell>
          <cell r="I47" t="str">
            <v>2</v>
          </cell>
          <cell r="J47" t="str">
            <v>1-3</v>
          </cell>
          <cell r="K47" t="str">
            <v>406E4</v>
          </cell>
        </row>
        <row r="48">
          <cell r="E48" t="str">
            <v>INE3074 3</v>
          </cell>
          <cell r="F48" t="str">
            <v>PGS.TS.Nguyễn Xuân Thiên; TS.Hoàng Thị Bảo Thoa</v>
          </cell>
          <cell r="G48">
            <v>40</v>
          </cell>
          <cell r="H48">
            <v>0</v>
          </cell>
          <cell r="I48" t="str">
            <v>4</v>
          </cell>
          <cell r="J48" t="str">
            <v>1-3</v>
          </cell>
          <cell r="K48" t="str">
            <v>508E4</v>
          </cell>
        </row>
        <row r="49">
          <cell r="E49" t="str">
            <v>INE3008 1</v>
          </cell>
          <cell r="F49" t="str">
            <v>PGS. TS.Nguyễn Thị Kim Anh; TS.Phạm Thu Phương</v>
          </cell>
          <cell r="G49">
            <v>70</v>
          </cell>
          <cell r="H49">
            <v>0</v>
          </cell>
          <cell r="I49" t="str">
            <v>2</v>
          </cell>
          <cell r="J49" t="str">
            <v>4-6</v>
          </cell>
          <cell r="K49" t="str">
            <v>406E4</v>
          </cell>
        </row>
        <row r="50">
          <cell r="E50" t="str">
            <v>INE3008 2</v>
          </cell>
          <cell r="F50" t="str">
            <v>TS.Phạm Thu Phương; PGS. TS.Nguyễn Thị Kim Anh</v>
          </cell>
          <cell r="G50">
            <v>40</v>
          </cell>
          <cell r="H50">
            <v>0</v>
          </cell>
          <cell r="I50" t="str">
            <v>2</v>
          </cell>
          <cell r="J50" t="str">
            <v>4-6</v>
          </cell>
          <cell r="K50" t="str">
            <v>508E4</v>
          </cell>
        </row>
        <row r="51">
          <cell r="E51" t="str">
            <v>INE3008 3</v>
          </cell>
          <cell r="F51" t="str">
            <v>TS.Phạm Thu Phương; PGS. TS.Nguyễn Thị Kim Anh</v>
          </cell>
          <cell r="G51">
            <v>70</v>
          </cell>
          <cell r="H51">
            <v>0</v>
          </cell>
          <cell r="I51" t="str">
            <v>2</v>
          </cell>
          <cell r="J51" t="str">
            <v>1-3</v>
          </cell>
          <cell r="K51" t="str">
            <v>707VU</v>
          </cell>
        </row>
        <row r="52">
          <cell r="E52" t="str">
            <v>INE3023</v>
          </cell>
          <cell r="F52" t="str">
            <v>TS.Bùi Đại Dũng</v>
          </cell>
          <cell r="G52">
            <v>80</v>
          </cell>
          <cell r="H52">
            <v>0</v>
          </cell>
          <cell r="I52" t="str">
            <v>3</v>
          </cell>
          <cell r="J52" t="str">
            <v>4-6</v>
          </cell>
          <cell r="K52" t="str">
            <v>103CSS</v>
          </cell>
        </row>
        <row r="53">
          <cell r="E53" t="str">
            <v>INE3107</v>
          </cell>
          <cell r="F53" t="str">
            <v>ThS.Nguyễn Quang Huy; PGS.TS.Hà Văn Hội</v>
          </cell>
          <cell r="G53">
            <v>60</v>
          </cell>
          <cell r="H53">
            <v>0</v>
          </cell>
          <cell r="I53" t="str">
            <v>3</v>
          </cell>
          <cell r="J53" t="str">
            <v>7-9</v>
          </cell>
          <cell r="K53" t="str">
            <v>202CSS</v>
          </cell>
        </row>
        <row r="54">
          <cell r="E54" t="str">
            <v>INE3107</v>
          </cell>
          <cell r="F54" t="str">
            <v>ThS.Nguyễn Quang Huy; PGS.TS.Hà Văn Hội</v>
          </cell>
          <cell r="G54">
            <v>60</v>
          </cell>
          <cell r="H54">
            <v>0</v>
          </cell>
          <cell r="I54" t="str">
            <v>5</v>
          </cell>
          <cell r="J54" t="str">
            <v>7-9</v>
          </cell>
          <cell r="K54" t="str">
            <v>202CSS</v>
          </cell>
        </row>
        <row r="55">
          <cell r="E55" t="str">
            <v>INE3107 *** 1</v>
          </cell>
          <cell r="F55" t="str">
            <v>PGS.TS.Hà Văn Hội; ThS.Nguyễn Thị Thanh Mai</v>
          </cell>
          <cell r="G55">
            <v>100</v>
          </cell>
          <cell r="H55">
            <v>0</v>
          </cell>
          <cell r="I55" t="str">
            <v>4</v>
          </cell>
          <cell r="J55" t="str">
            <v>1-3</v>
          </cell>
          <cell r="K55" t="str">
            <v>406E4</v>
          </cell>
        </row>
        <row r="56">
          <cell r="E56" t="str">
            <v>INE3107 *** 2</v>
          </cell>
          <cell r="F56" t="str">
            <v>PGS.TS.Hà Văn Hội; ThS.Nguyễn Thị Thanh Mai</v>
          </cell>
          <cell r="G56">
            <v>100</v>
          </cell>
          <cell r="H56">
            <v>0</v>
          </cell>
          <cell r="I56" t="str">
            <v>5</v>
          </cell>
          <cell r="J56" t="str">
            <v>1-3</v>
          </cell>
          <cell r="K56" t="str">
            <v>508E4</v>
          </cell>
        </row>
        <row r="57">
          <cell r="E57" t="str">
            <v>BSA3013</v>
          </cell>
          <cell r="F57" t="str">
            <v>TS.Nguyễn Thu Hà</v>
          </cell>
          <cell r="G57">
            <v>80</v>
          </cell>
          <cell r="H57">
            <v>0</v>
          </cell>
          <cell r="I57" t="str">
            <v>3</v>
          </cell>
          <cell r="J57" t="str">
            <v>7-9</v>
          </cell>
          <cell r="K57" t="str">
            <v>103CSS</v>
          </cell>
        </row>
        <row r="58">
          <cell r="E58" t="str">
            <v>FIB3009 1</v>
          </cell>
          <cell r="F58" t="str">
            <v>TS.Nguyễn Thị Hương Liên; ThS.Đỗ Quỳnh Chi</v>
          </cell>
          <cell r="G58">
            <v>80</v>
          </cell>
          <cell r="H58">
            <v>0</v>
          </cell>
          <cell r="I58" t="str">
            <v>2</v>
          </cell>
          <cell r="J58" t="str">
            <v>4-6</v>
          </cell>
          <cell r="K58" t="str">
            <v>101CSS</v>
          </cell>
        </row>
        <row r="59">
          <cell r="E59" t="str">
            <v>FIB3009 2</v>
          </cell>
          <cell r="F59" t="str">
            <v>ThS.Đỗ Quỳnh Chi; ThS.Nguyễn Hoàng Thái</v>
          </cell>
          <cell r="G59">
            <v>60</v>
          </cell>
          <cell r="H59">
            <v>0</v>
          </cell>
          <cell r="I59" t="str">
            <v>2</v>
          </cell>
          <cell r="J59" t="str">
            <v>4-6</v>
          </cell>
          <cell r="K59" t="str">
            <v>201CSS</v>
          </cell>
        </row>
        <row r="60">
          <cell r="E60" t="str">
            <v>INE3065</v>
          </cell>
          <cell r="F60" t="str">
            <v>TS.Bùi Đại Dũng</v>
          </cell>
          <cell r="G60">
            <v>60</v>
          </cell>
          <cell r="H60">
            <v>0</v>
          </cell>
          <cell r="I60" t="str">
            <v>2</v>
          </cell>
          <cell r="J60" t="str">
            <v>1-3</v>
          </cell>
          <cell r="K60" t="str">
            <v>202CSS</v>
          </cell>
        </row>
        <row r="61">
          <cell r="E61" t="str">
            <v>INE3065</v>
          </cell>
          <cell r="F61" t="str">
            <v>TS.Bùi Đại Dũng</v>
          </cell>
          <cell r="G61">
            <v>60</v>
          </cell>
          <cell r="H61">
            <v>0</v>
          </cell>
          <cell r="I61" t="str">
            <v>4</v>
          </cell>
          <cell r="J61" t="str">
            <v>1-3</v>
          </cell>
          <cell r="K61" t="str">
            <v>202CSS</v>
          </cell>
        </row>
        <row r="62">
          <cell r="E62" t="str">
            <v>BSA2030 1</v>
          </cell>
          <cell r="F62" t="str">
            <v>ThS.Lê Thành Trung</v>
          </cell>
          <cell r="G62">
            <v>80</v>
          </cell>
          <cell r="H62">
            <v>0</v>
          </cell>
          <cell r="I62" t="str">
            <v>4</v>
          </cell>
          <cell r="J62" t="str">
            <v>1-3</v>
          </cell>
          <cell r="K62" t="str">
            <v>101CSS</v>
          </cell>
        </row>
        <row r="63">
          <cell r="E63" t="str">
            <v>BSA2030 2</v>
          </cell>
          <cell r="F63" t="str">
            <v>ThS.Nguyễn Lan Phương</v>
          </cell>
          <cell r="G63">
            <v>60</v>
          </cell>
          <cell r="H63">
            <v>0</v>
          </cell>
          <cell r="I63" t="str">
            <v>4</v>
          </cell>
          <cell r="J63" t="str">
            <v>1-3</v>
          </cell>
          <cell r="K63" t="str">
            <v>201CSS</v>
          </cell>
        </row>
        <row r="64">
          <cell r="E64" t="str">
            <v>BSA2030 3</v>
          </cell>
          <cell r="F64" t="str">
            <v>ThS.Nguyễn Lan Phương</v>
          </cell>
          <cell r="G64">
            <v>80</v>
          </cell>
          <cell r="H64">
            <v>0</v>
          </cell>
          <cell r="I64" t="str">
            <v>2</v>
          </cell>
          <cell r="J64" t="str">
            <v>1-3</v>
          </cell>
          <cell r="K64" t="str">
            <v>103CSS</v>
          </cell>
        </row>
        <row r="65">
          <cell r="E65" t="str">
            <v>BSA2030 4</v>
          </cell>
          <cell r="F65" t="str">
            <v>ThS.Trần Văn Tuệ</v>
          </cell>
          <cell r="G65">
            <v>80</v>
          </cell>
          <cell r="H65">
            <v>0</v>
          </cell>
          <cell r="I65" t="str">
            <v>2</v>
          </cell>
          <cell r="J65" t="str">
            <v>7-9</v>
          </cell>
          <cell r="K65" t="str">
            <v>102CSS</v>
          </cell>
        </row>
        <row r="66">
          <cell r="E66" t="str">
            <v>BSA2030 5</v>
          </cell>
          <cell r="F66" t="str">
            <v>ThS.Lê Thành Trung</v>
          </cell>
          <cell r="G66">
            <v>80</v>
          </cell>
          <cell r="H66">
            <v>0</v>
          </cell>
          <cell r="I66" t="str">
            <v>2</v>
          </cell>
          <cell r="J66" t="str">
            <v>7-9</v>
          </cell>
          <cell r="K66" t="str">
            <v>101CSS</v>
          </cell>
        </row>
        <row r="67">
          <cell r="E67" t="str">
            <v>BSA2030 6</v>
          </cell>
          <cell r="F67" t="str">
            <v>TS.Nguyễn Thùy Dung</v>
          </cell>
          <cell r="G67">
            <v>60</v>
          </cell>
          <cell r="H67">
            <v>0</v>
          </cell>
          <cell r="I67" t="str">
            <v>2</v>
          </cell>
          <cell r="J67" t="str">
            <v>1-3</v>
          </cell>
          <cell r="K67" t="str">
            <v>808VU</v>
          </cell>
        </row>
        <row r="68">
          <cell r="E68" t="str">
            <v>FIB3119</v>
          </cell>
          <cell r="F68" t="str">
            <v>TS.Đỗ Kiều Oanh; TS.Nguyễn Thị Phương Dung</v>
          </cell>
          <cell r="G68">
            <v>70</v>
          </cell>
          <cell r="H68">
            <v>0</v>
          </cell>
          <cell r="I68" t="str">
            <v>2</v>
          </cell>
          <cell r="J68" t="str">
            <v>7-9</v>
          </cell>
          <cell r="K68" t="str">
            <v>707VU</v>
          </cell>
        </row>
        <row r="69">
          <cell r="E69" t="str">
            <v>FIB3119</v>
          </cell>
          <cell r="F69" t="str">
            <v>TS.Đỗ Kiều Oanh; TS.Nguyễn Thị Phương Dung</v>
          </cell>
          <cell r="G69">
            <v>70</v>
          </cell>
          <cell r="H69">
            <v>0</v>
          </cell>
          <cell r="I69" t="str">
            <v>4</v>
          </cell>
          <cell r="J69" t="str">
            <v>7-9</v>
          </cell>
          <cell r="K69" t="str">
            <v>707VU</v>
          </cell>
        </row>
        <row r="70">
          <cell r="E70" t="str">
            <v>BSA3007 1</v>
          </cell>
          <cell r="F70" t="str">
            <v>TS.Nguyễn Thị Phương Dung; TS.Trần Thế Nữ</v>
          </cell>
          <cell r="G70">
            <v>80</v>
          </cell>
          <cell r="H70">
            <v>0</v>
          </cell>
          <cell r="I70" t="str">
            <v>3</v>
          </cell>
          <cell r="J70" t="str">
            <v>1-3</v>
          </cell>
          <cell r="K70" t="str">
            <v>101CSS</v>
          </cell>
        </row>
        <row r="71">
          <cell r="E71" t="str">
            <v>BSA3007 2</v>
          </cell>
          <cell r="F71" t="str">
            <v>TS.Trần Thế Nữ; TS.Nguyễn Thị Phương Dung</v>
          </cell>
          <cell r="G71">
            <v>60</v>
          </cell>
          <cell r="H71">
            <v>0</v>
          </cell>
          <cell r="I71" t="str">
            <v>3</v>
          </cell>
          <cell r="J71" t="str">
            <v>1-3</v>
          </cell>
          <cell r="K71" t="str">
            <v>201CSS</v>
          </cell>
        </row>
        <row r="72">
          <cell r="E72" t="str">
            <v>BSA2019</v>
          </cell>
          <cell r="F72" t="str">
            <v>ThS.Nguyễn Hoàng Thái; ThS.Nguyễn Thị Hải Hà</v>
          </cell>
          <cell r="G72">
            <v>85</v>
          </cell>
          <cell r="H72">
            <v>0</v>
          </cell>
          <cell r="I72" t="str">
            <v>3</v>
          </cell>
          <cell r="J72" t="str">
            <v>1-3</v>
          </cell>
          <cell r="K72" t="str">
            <v>705VU</v>
          </cell>
        </row>
        <row r="73">
          <cell r="E73" t="str">
            <v>FIB3013</v>
          </cell>
          <cell r="G73">
            <v>80</v>
          </cell>
          <cell r="H73">
            <v>0</v>
          </cell>
          <cell r="I73" t="str">
            <v>3</v>
          </cell>
          <cell r="J73" t="str">
            <v>4-6</v>
          </cell>
          <cell r="K73" t="str">
            <v>101CSS</v>
          </cell>
        </row>
        <row r="74">
          <cell r="E74" t="str">
            <v>FIB3014</v>
          </cell>
          <cell r="G74">
            <v>60</v>
          </cell>
          <cell r="H74">
            <v>0</v>
          </cell>
          <cell r="I74" t="str">
            <v>3</v>
          </cell>
          <cell r="J74" t="str">
            <v>4-6</v>
          </cell>
          <cell r="K74" t="str">
            <v>201CSS</v>
          </cell>
        </row>
        <row r="75">
          <cell r="E75" t="str">
            <v>PES1045 10</v>
          </cell>
          <cell r="G75">
            <v>100</v>
          </cell>
          <cell r="H75">
            <v>0</v>
          </cell>
          <cell r="I75" t="str">
            <v>5</v>
          </cell>
          <cell r="J75" t="str">
            <v>3-4</v>
          </cell>
          <cell r="K75" t="str">
            <v>Khu GDTC - ĐHNN</v>
          </cell>
        </row>
        <row r="76">
          <cell r="E76" t="str">
            <v>PES1045 9</v>
          </cell>
          <cell r="G76">
            <v>45</v>
          </cell>
          <cell r="H76">
            <v>0</v>
          </cell>
          <cell r="I76" t="str">
            <v>5</v>
          </cell>
          <cell r="J76" t="str">
            <v>1-2</v>
          </cell>
          <cell r="K76" t="str">
            <v>Khu GDTC - ĐHNN</v>
          </cell>
        </row>
        <row r="77">
          <cell r="E77" t="str">
            <v>FIB3050</v>
          </cell>
          <cell r="F77" t="str">
            <v>TS.Nguyễn Thị Hồng Thúy; ThS.Phạm Ngọc Quang</v>
          </cell>
          <cell r="G77">
            <v>70</v>
          </cell>
          <cell r="H77">
            <v>0</v>
          </cell>
          <cell r="I77" t="str">
            <v>3</v>
          </cell>
          <cell r="J77" t="str">
            <v>7-9</v>
          </cell>
          <cell r="K77" t="str">
            <v>707VU</v>
          </cell>
        </row>
        <row r="78">
          <cell r="E78" t="str">
            <v>FIB3050</v>
          </cell>
          <cell r="F78" t="str">
            <v>TS.Nguyễn Thị Hồng Thúy; ThS.Phạm Ngọc Quang</v>
          </cell>
          <cell r="G78">
            <v>70</v>
          </cell>
          <cell r="H78">
            <v>0</v>
          </cell>
          <cell r="I78" t="str">
            <v>5</v>
          </cell>
          <cell r="J78" t="str">
            <v>7-9</v>
          </cell>
          <cell r="K78" t="str">
            <v>707VU</v>
          </cell>
        </row>
        <row r="79">
          <cell r="E79" t="str">
            <v>INE2028-E * 1</v>
          </cell>
          <cell r="F79" t="str">
            <v>ThS.Nguyễn Thị Thanh Mai; ThS.Nguyễn Thị Phương Linh</v>
          </cell>
          <cell r="G79">
            <v>70</v>
          </cell>
          <cell r="H79">
            <v>0</v>
          </cell>
          <cell r="I79" t="str">
            <v>3</v>
          </cell>
          <cell r="J79" t="str">
            <v>1-3</v>
          </cell>
          <cell r="K79" t="str">
            <v>406E4</v>
          </cell>
        </row>
        <row r="80">
          <cell r="E80" t="str">
            <v>INE2028-E * 2</v>
          </cell>
          <cell r="F80" t="str">
            <v>PGS.TS.Nguyễn Việt Khôi; ThS.Nguyễn Thị Phương Linh</v>
          </cell>
          <cell r="G80">
            <v>40</v>
          </cell>
          <cell r="H80">
            <v>0</v>
          </cell>
          <cell r="I80" t="str">
            <v>3</v>
          </cell>
          <cell r="J80" t="str">
            <v>4-6</v>
          </cell>
          <cell r="K80" t="str">
            <v>508E4</v>
          </cell>
        </row>
        <row r="81">
          <cell r="E81" t="str">
            <v>FIB2002</v>
          </cell>
          <cell r="F81" t="str">
            <v>ThS.Lương Thị Ngọc Hà</v>
          </cell>
          <cell r="G81">
            <v>85</v>
          </cell>
          <cell r="H81">
            <v>0</v>
          </cell>
          <cell r="I81" t="str">
            <v>2</v>
          </cell>
          <cell r="J81" t="str">
            <v>4-6</v>
          </cell>
          <cell r="K81" t="str">
            <v>702VU</v>
          </cell>
        </row>
        <row r="82">
          <cell r="E82" t="str">
            <v>PEC3008</v>
          </cell>
          <cell r="F82" t="str">
            <v>TS.Nguyễn Thùy Anh</v>
          </cell>
          <cell r="G82">
            <v>80</v>
          </cell>
          <cell r="H82">
            <v>0</v>
          </cell>
          <cell r="I82" t="str">
            <v>2</v>
          </cell>
          <cell r="J82" t="str">
            <v>1-3</v>
          </cell>
          <cell r="K82" t="str">
            <v>102CSS</v>
          </cell>
        </row>
        <row r="83">
          <cell r="E83" t="str">
            <v>PEC2009</v>
          </cell>
          <cell r="F83" t="str">
            <v>TS.Nguyễn Thị Thu Hoài</v>
          </cell>
          <cell r="G83">
            <v>80</v>
          </cell>
          <cell r="H83">
            <v>0</v>
          </cell>
          <cell r="I83" t="str">
            <v>2</v>
          </cell>
          <cell r="J83" t="str">
            <v>4-6</v>
          </cell>
          <cell r="K83" t="str">
            <v>102CSS</v>
          </cell>
        </row>
        <row r="84">
          <cell r="E84" t="str">
            <v>PEC3026</v>
          </cell>
          <cell r="F84" t="str">
            <v>PGS. TS.Trần Đức Hiệp</v>
          </cell>
          <cell r="G84">
            <v>80</v>
          </cell>
          <cell r="H84">
            <v>0</v>
          </cell>
          <cell r="I84" t="str">
            <v>5</v>
          </cell>
          <cell r="J84" t="str">
            <v>4-6</v>
          </cell>
          <cell r="K84" t="str">
            <v>102CSS</v>
          </cell>
        </row>
        <row r="85">
          <cell r="E85" t="str">
            <v>INE1052 1</v>
          </cell>
          <cell r="F85" t="str">
            <v>TS.Phạm Văn Khánh; ThS.Nguyễn Thị Phan Thu; TS.Nguyễn Thế Kiên</v>
          </cell>
          <cell r="G85">
            <v>85</v>
          </cell>
          <cell r="H85">
            <v>0</v>
          </cell>
          <cell r="I85" t="str">
            <v>3</v>
          </cell>
          <cell r="J85" t="str">
            <v>1-3</v>
          </cell>
          <cell r="K85" t="str">
            <v>702VU</v>
          </cell>
        </row>
        <row r="86">
          <cell r="E86" t="str">
            <v>INE1052 2</v>
          </cell>
          <cell r="F86" t="str">
            <v>TS.Nguyễn Thế Kiên; ThS.Nguyễn Thị Phan Thu</v>
          </cell>
          <cell r="G86">
            <v>100</v>
          </cell>
          <cell r="H86">
            <v>0</v>
          </cell>
          <cell r="I86" t="str">
            <v>3</v>
          </cell>
          <cell r="J86" t="str">
            <v>7-9</v>
          </cell>
          <cell r="K86" t="str">
            <v>706VU</v>
          </cell>
        </row>
        <row r="87">
          <cell r="E87" t="str">
            <v>INE1052 3</v>
          </cell>
          <cell r="F87" t="str">
            <v>TS.Nguyễn Thế Kiên; ThS.Nguyễn Thanh Hằng; ThS.Nguyễn Thị Phan Thu</v>
          </cell>
          <cell r="G87">
            <v>50</v>
          </cell>
          <cell r="H87">
            <v>0</v>
          </cell>
          <cell r="I87" t="str">
            <v>2</v>
          </cell>
          <cell r="J87" t="str">
            <v>1-3</v>
          </cell>
          <cell r="K87" t="str">
            <v>510E4</v>
          </cell>
        </row>
        <row r="88">
          <cell r="E88" t="str">
            <v>INE1052 4</v>
          </cell>
          <cell r="F88" t="str">
            <v>TS.Phạm Văn Khánh; ThS.Nguyễn Thanh Hằng; ThS.Nguyễn Thị Phan Thu</v>
          </cell>
          <cell r="G88">
            <v>50</v>
          </cell>
          <cell r="H88">
            <v>0</v>
          </cell>
          <cell r="I88" t="str">
            <v>2</v>
          </cell>
          <cell r="J88" t="str">
            <v>1-3</v>
          </cell>
          <cell r="K88" t="str">
            <v>511E4</v>
          </cell>
        </row>
        <row r="89">
          <cell r="E89" t="str">
            <v>INE1052 5</v>
          </cell>
          <cell r="F89" t="str">
            <v>ThS.Nguyễn Thanh Hằng; ThS.Nguyễn Thị Phan Thu; TS.Nguyễn Thế Kiên</v>
          </cell>
          <cell r="G89">
            <v>70</v>
          </cell>
          <cell r="H89">
            <v>0</v>
          </cell>
          <cell r="I89" t="str">
            <v>3</v>
          </cell>
          <cell r="J89" t="str">
            <v>1-3</v>
          </cell>
          <cell r="K89" t="str">
            <v>707VU</v>
          </cell>
        </row>
        <row r="90">
          <cell r="E90" t="str">
            <v>INE1052 6</v>
          </cell>
          <cell r="F90" t="str">
            <v>ThS.Nguyễn Thanh Hằng; ThS.Nguyễn Thị Phan Thu</v>
          </cell>
          <cell r="G90">
            <v>85</v>
          </cell>
          <cell r="H90">
            <v>0</v>
          </cell>
          <cell r="I90" t="str">
            <v>3</v>
          </cell>
          <cell r="J90" t="str">
            <v>7-9</v>
          </cell>
          <cell r="K90" t="str">
            <v>705VU</v>
          </cell>
        </row>
        <row r="91">
          <cell r="E91" t="str">
            <v>INE1052 7</v>
          </cell>
          <cell r="F91" t="str">
            <v>ThS.Hoàng Thị Thu Hà; ThS.Nguyễn Thanh Hằng; ThS.Nguyễn Thị Phan Thu</v>
          </cell>
          <cell r="G91">
            <v>50</v>
          </cell>
          <cell r="H91">
            <v>0</v>
          </cell>
          <cell r="I91" t="str">
            <v>2</v>
          </cell>
          <cell r="J91" t="str">
            <v>7-9</v>
          </cell>
          <cell r="K91" t="str">
            <v>511E4</v>
          </cell>
        </row>
        <row r="92">
          <cell r="E92" t="str">
            <v>INE1052 8</v>
          </cell>
          <cell r="F92" t="str">
            <v>TS.Nguyễn Thế Kiên; ThS.Nguyễn Thanh Hằng; ThS.Nguyễn Thị Phan Thu</v>
          </cell>
          <cell r="G92">
            <v>40</v>
          </cell>
          <cell r="H92">
            <v>0</v>
          </cell>
          <cell r="I92" t="str">
            <v>2</v>
          </cell>
          <cell r="J92" t="str">
            <v>7-9</v>
          </cell>
          <cell r="K92" t="str">
            <v>508E4</v>
          </cell>
        </row>
        <row r="93">
          <cell r="E93" t="str">
            <v>INE2004</v>
          </cell>
          <cell r="F93" t="str">
            <v>ThS.Nguyễn Thị Vĩnh Hà</v>
          </cell>
          <cell r="G93">
            <v>85</v>
          </cell>
          <cell r="H93">
            <v>0</v>
          </cell>
          <cell r="I93" t="str">
            <v>3</v>
          </cell>
          <cell r="J93" t="str">
            <v>4-6</v>
          </cell>
          <cell r="K93" t="str">
            <v>702VU</v>
          </cell>
        </row>
        <row r="94">
          <cell r="E94" t="str">
            <v>INE2003 1</v>
          </cell>
          <cell r="F94" t="str">
            <v>ThS.Nguyễn Thị Vĩnh Hà</v>
          </cell>
          <cell r="G94">
            <v>85</v>
          </cell>
          <cell r="H94">
            <v>0</v>
          </cell>
          <cell r="I94" t="str">
            <v>4</v>
          </cell>
          <cell r="J94" t="str">
            <v>1-3</v>
          </cell>
          <cell r="K94" t="str">
            <v>702VU</v>
          </cell>
        </row>
        <row r="95">
          <cell r="E95" t="str">
            <v>INE2003 2</v>
          </cell>
          <cell r="F95" t="str">
            <v>TS.Nguyễn Xuân Đông</v>
          </cell>
          <cell r="G95">
            <v>100</v>
          </cell>
          <cell r="H95">
            <v>0</v>
          </cell>
          <cell r="I95" t="str">
            <v>3</v>
          </cell>
          <cell r="J95" t="str">
            <v>10-12</v>
          </cell>
          <cell r="K95" t="str">
            <v>706VU</v>
          </cell>
        </row>
        <row r="96">
          <cell r="E96" t="str">
            <v>INE2012</v>
          </cell>
          <cell r="G96">
            <v>70</v>
          </cell>
          <cell r="H96">
            <v>0</v>
          </cell>
          <cell r="I96" t="str">
            <v>6</v>
          </cell>
          <cell r="J96" t="str">
            <v>7-9</v>
          </cell>
          <cell r="K96" t="str">
            <v>707VU</v>
          </cell>
        </row>
        <row r="97">
          <cell r="E97" t="str">
            <v>INE2020</v>
          </cell>
          <cell r="F97" t="str">
            <v>PGS. TS.Nguyễn Thị Kim Chi</v>
          </cell>
          <cell r="G97">
            <v>100</v>
          </cell>
          <cell r="H97">
            <v>0</v>
          </cell>
          <cell r="I97" t="str">
            <v>5</v>
          </cell>
          <cell r="J97" t="str">
            <v>10-12</v>
          </cell>
          <cell r="K97" t="str">
            <v>704VU</v>
          </cell>
        </row>
        <row r="98">
          <cell r="E98" t="str">
            <v>INE2020-E *** 1</v>
          </cell>
          <cell r="F98" t="str">
            <v>ThS.Vũ Thanh Hương; ThS.Nguyễn Thị Minh Phương; PGS. TS.Nguyễn Thị Kim Anh</v>
          </cell>
          <cell r="G98">
            <v>50</v>
          </cell>
          <cell r="H98">
            <v>0</v>
          </cell>
          <cell r="I98" t="str">
            <v>2</v>
          </cell>
          <cell r="J98" t="str">
            <v>4-6</v>
          </cell>
          <cell r="K98" t="str">
            <v>510E4</v>
          </cell>
        </row>
        <row r="99">
          <cell r="E99" t="str">
            <v>INE2020-E *** 2</v>
          </cell>
          <cell r="F99" t="str">
            <v>ThS.Nguyễn Thị Minh Phương; TS.Hoàng Thị Bảo Thoa</v>
          </cell>
          <cell r="G99">
            <v>50</v>
          </cell>
          <cell r="H99">
            <v>0</v>
          </cell>
          <cell r="I99" t="str">
            <v>2</v>
          </cell>
          <cell r="J99" t="str">
            <v>4-6</v>
          </cell>
          <cell r="K99" t="str">
            <v>511E4</v>
          </cell>
        </row>
        <row r="100">
          <cell r="E100" t="str">
            <v>INE2014</v>
          </cell>
          <cell r="F100" t="str">
            <v>TS.Nguyễn Quốc Việt (KTPT)</v>
          </cell>
          <cell r="G100">
            <v>80</v>
          </cell>
          <cell r="H100">
            <v>0</v>
          </cell>
          <cell r="I100" t="str">
            <v>3</v>
          </cell>
          <cell r="J100" t="str">
            <v>1-3</v>
          </cell>
          <cell r="K100" t="str">
            <v>102CSS</v>
          </cell>
        </row>
        <row r="101">
          <cell r="E101" t="str">
            <v>FIB2001</v>
          </cell>
          <cell r="F101" t="str">
            <v>ThS.Lê Thị Ngọc Phượng</v>
          </cell>
          <cell r="G101">
            <v>100</v>
          </cell>
          <cell r="H101">
            <v>0</v>
          </cell>
          <cell r="I101" t="str">
            <v>3</v>
          </cell>
          <cell r="J101" t="str">
            <v>1-3</v>
          </cell>
          <cell r="K101" t="str">
            <v>706VU</v>
          </cell>
        </row>
        <row r="102">
          <cell r="E102" t="str">
            <v>FIB2001-E</v>
          </cell>
          <cell r="F102" t="str">
            <v>GS.Dick Beason</v>
          </cell>
          <cell r="G102">
            <v>40</v>
          </cell>
          <cell r="H102">
            <v>0</v>
          </cell>
          <cell r="I102" t="str">
            <v>2</v>
          </cell>
          <cell r="J102" t="str">
            <v>10-12</v>
          </cell>
          <cell r="K102" t="str">
            <v>508E4</v>
          </cell>
        </row>
        <row r="103">
          <cell r="E103" t="str">
            <v>INE1051 1</v>
          </cell>
          <cell r="F103" t="str">
            <v>TS.Nguyễn Xuân Đông</v>
          </cell>
          <cell r="G103">
            <v>60</v>
          </cell>
          <cell r="H103">
            <v>0</v>
          </cell>
          <cell r="I103" t="str">
            <v>6</v>
          </cell>
          <cell r="J103" t="str">
            <v>1-3</v>
          </cell>
          <cell r="K103" t="str">
            <v>810VU</v>
          </cell>
        </row>
        <row r="104">
          <cell r="E104" t="str">
            <v>INE1051 10</v>
          </cell>
          <cell r="F104" t="str">
            <v>ThS.Trịnh Thị Thu Hằng</v>
          </cell>
          <cell r="G104">
            <v>60</v>
          </cell>
          <cell r="H104">
            <v>0</v>
          </cell>
          <cell r="I104" t="str">
            <v>6</v>
          </cell>
          <cell r="J104" t="str">
            <v>1-3</v>
          </cell>
          <cell r="K104" t="str">
            <v>808VU</v>
          </cell>
        </row>
        <row r="105">
          <cell r="E105" t="str">
            <v>INE1051 11</v>
          </cell>
          <cell r="F105" t="str">
            <v>PGS. TS.Vũ Đức Thanh</v>
          </cell>
          <cell r="G105">
            <v>60</v>
          </cell>
          <cell r="H105">
            <v>0</v>
          </cell>
          <cell r="I105" t="str">
            <v>6</v>
          </cell>
          <cell r="J105" t="str">
            <v>4-6</v>
          </cell>
          <cell r="K105" t="str">
            <v>809VU</v>
          </cell>
        </row>
        <row r="106">
          <cell r="E106" t="str">
            <v>INE1051 12</v>
          </cell>
          <cell r="F106" t="str">
            <v>TS.Phạm Quang Vinh</v>
          </cell>
          <cell r="G106">
            <v>80</v>
          </cell>
          <cell r="H106">
            <v>0</v>
          </cell>
          <cell r="I106" t="str">
            <v>6</v>
          </cell>
          <cell r="J106" t="str">
            <v>7-9</v>
          </cell>
          <cell r="K106" t="str">
            <v>102CSS</v>
          </cell>
        </row>
        <row r="107">
          <cell r="E107" t="str">
            <v>INE1051 2</v>
          </cell>
          <cell r="F107" t="str">
            <v>TS.Hoàng Khắc Lịch</v>
          </cell>
          <cell r="G107">
            <v>60</v>
          </cell>
          <cell r="H107">
            <v>0</v>
          </cell>
          <cell r="I107" t="str">
            <v>6</v>
          </cell>
          <cell r="J107" t="str">
            <v>1-3</v>
          </cell>
          <cell r="K107" t="str">
            <v>809VU</v>
          </cell>
        </row>
        <row r="108">
          <cell r="E108" t="str">
            <v>INE1051 3</v>
          </cell>
          <cell r="F108" t="str">
            <v>TS.Phạm Quang Vinh</v>
          </cell>
          <cell r="G108">
            <v>60</v>
          </cell>
          <cell r="H108">
            <v>0</v>
          </cell>
          <cell r="I108" t="str">
            <v>6</v>
          </cell>
          <cell r="J108" t="str">
            <v>4-6</v>
          </cell>
          <cell r="K108" t="str">
            <v>810VU</v>
          </cell>
        </row>
        <row r="109">
          <cell r="E109" t="str">
            <v>INE1051 4</v>
          </cell>
          <cell r="F109" t="str">
            <v>TS.Đào Thị Thu Trang</v>
          </cell>
          <cell r="G109">
            <v>100</v>
          </cell>
          <cell r="H109">
            <v>0</v>
          </cell>
          <cell r="I109" t="str">
            <v>2</v>
          </cell>
          <cell r="J109" t="str">
            <v>1-3</v>
          </cell>
          <cell r="K109" t="str">
            <v>703VU</v>
          </cell>
        </row>
        <row r="110">
          <cell r="E110" t="str">
            <v>INE1051 5</v>
          </cell>
          <cell r="F110" t="str">
            <v>TS.Phan Trung Chính</v>
          </cell>
          <cell r="G110">
            <v>100</v>
          </cell>
          <cell r="H110">
            <v>0</v>
          </cell>
          <cell r="I110" t="str">
            <v>2</v>
          </cell>
          <cell r="J110" t="str">
            <v>1-3</v>
          </cell>
          <cell r="K110" t="str">
            <v>704VU</v>
          </cell>
        </row>
        <row r="111">
          <cell r="E111" t="str">
            <v>INE1051 6</v>
          </cell>
          <cell r="F111" t="str">
            <v>PGS.TS.Nguyễn Đức Thành</v>
          </cell>
          <cell r="G111">
            <v>100</v>
          </cell>
          <cell r="H111">
            <v>0</v>
          </cell>
          <cell r="I111" t="str">
            <v>2</v>
          </cell>
          <cell r="J111" t="str">
            <v>7-9</v>
          </cell>
          <cell r="K111" t="str">
            <v>703VU</v>
          </cell>
        </row>
        <row r="112">
          <cell r="E112" t="str">
            <v>INE1051 7</v>
          </cell>
          <cell r="F112" t="str">
            <v>TS.Nguyễn Viết Hãnh</v>
          </cell>
          <cell r="G112">
            <v>100</v>
          </cell>
          <cell r="H112">
            <v>0</v>
          </cell>
          <cell r="I112" t="str">
            <v>2</v>
          </cell>
          <cell r="J112" t="str">
            <v>7-9</v>
          </cell>
          <cell r="K112" t="str">
            <v>704VU</v>
          </cell>
        </row>
        <row r="113">
          <cell r="E113" t="str">
            <v>INE1051 8</v>
          </cell>
          <cell r="F113" t="str">
            <v>TS.Tạ Thị Lệ Yên</v>
          </cell>
          <cell r="G113">
            <v>80</v>
          </cell>
          <cell r="H113">
            <v>0</v>
          </cell>
          <cell r="I113" t="str">
            <v>6</v>
          </cell>
          <cell r="J113" t="str">
            <v>4-6</v>
          </cell>
          <cell r="K113" t="str">
            <v>102CSS</v>
          </cell>
        </row>
        <row r="114">
          <cell r="E114" t="str">
            <v>INE1051 9</v>
          </cell>
          <cell r="F114" t="str">
            <v>TS.Đào Thị Thu Trang</v>
          </cell>
          <cell r="G114">
            <v>60</v>
          </cell>
          <cell r="H114">
            <v>0</v>
          </cell>
          <cell r="I114" t="str">
            <v>6</v>
          </cell>
          <cell r="J114" t="str">
            <v>4-6</v>
          </cell>
          <cell r="K114" t="str">
            <v>808VU</v>
          </cell>
        </row>
        <row r="115">
          <cell r="E115" t="str">
            <v>INE1151 ** 1</v>
          </cell>
          <cell r="F115" t="str">
            <v>PGS. TS.Phí Mạnh Hồng</v>
          </cell>
          <cell r="G115">
            <v>60</v>
          </cell>
          <cell r="H115">
            <v>0</v>
          </cell>
          <cell r="I115" t="str">
            <v>2</v>
          </cell>
          <cell r="J115" t="str">
            <v>9-12</v>
          </cell>
          <cell r="K115" t="str">
            <v>801VU</v>
          </cell>
        </row>
        <row r="116">
          <cell r="E116" t="str">
            <v>INE1151 ** 10</v>
          </cell>
          <cell r="F116" t="str">
            <v>TS.Tạ Đức Khánh</v>
          </cell>
          <cell r="G116">
            <v>60</v>
          </cell>
          <cell r="H116">
            <v>0</v>
          </cell>
          <cell r="I116" t="str">
            <v>5</v>
          </cell>
          <cell r="J116" t="str">
            <v>1-4</v>
          </cell>
          <cell r="K116" t="str">
            <v>806VU</v>
          </cell>
        </row>
        <row r="117">
          <cell r="E117" t="str">
            <v>INE1151 ** 2</v>
          </cell>
          <cell r="F117" t="str">
            <v>TS.Phạm Quỳnh Anh</v>
          </cell>
          <cell r="G117">
            <v>60</v>
          </cell>
          <cell r="H117">
            <v>0</v>
          </cell>
          <cell r="I117" t="str">
            <v>5</v>
          </cell>
          <cell r="J117" t="str">
            <v>1-4</v>
          </cell>
          <cell r="K117" t="str">
            <v>807VU</v>
          </cell>
        </row>
        <row r="118">
          <cell r="E118" t="str">
            <v>INE1151 ** 3</v>
          </cell>
          <cell r="F118" t="str">
            <v>TS.Đào Thị Bích Thủy</v>
          </cell>
          <cell r="G118">
            <v>60</v>
          </cell>
          <cell r="H118">
            <v>0</v>
          </cell>
          <cell r="I118" t="str">
            <v>2</v>
          </cell>
          <cell r="J118" t="str">
            <v>7-10</v>
          </cell>
          <cell r="K118" t="str">
            <v>803VU</v>
          </cell>
        </row>
        <row r="119">
          <cell r="E119" t="str">
            <v>INE1151 ** 4</v>
          </cell>
          <cell r="F119" t="str">
            <v>PGS. TS.Vũ Đức Thanh</v>
          </cell>
          <cell r="G119">
            <v>60</v>
          </cell>
          <cell r="H119">
            <v>0</v>
          </cell>
          <cell r="I119" t="str">
            <v>2</v>
          </cell>
          <cell r="J119" t="str">
            <v>7-10</v>
          </cell>
          <cell r="K119" t="str">
            <v>804VU</v>
          </cell>
        </row>
        <row r="120">
          <cell r="E120" t="str">
            <v>INE1151 ** 5</v>
          </cell>
          <cell r="F120" t="str">
            <v>TS.Phan Trung Chính</v>
          </cell>
          <cell r="G120">
            <v>60</v>
          </cell>
          <cell r="H120">
            <v>0</v>
          </cell>
          <cell r="I120" t="str">
            <v>6</v>
          </cell>
          <cell r="J120" t="str">
            <v>1-4</v>
          </cell>
          <cell r="K120" t="str">
            <v>801VU</v>
          </cell>
        </row>
        <row r="121">
          <cell r="E121" t="str">
            <v>INE1151 ** 6</v>
          </cell>
          <cell r="F121" t="str">
            <v>TS.Đào Thị Bích Thủy</v>
          </cell>
          <cell r="G121">
            <v>60</v>
          </cell>
          <cell r="H121">
            <v>0</v>
          </cell>
          <cell r="I121" t="str">
            <v>6</v>
          </cell>
          <cell r="J121" t="str">
            <v>1-4</v>
          </cell>
          <cell r="K121" t="str">
            <v>802VU</v>
          </cell>
        </row>
        <row r="122">
          <cell r="E122" t="str">
            <v>INE1151 ** 7</v>
          </cell>
          <cell r="F122" t="str">
            <v>PGS. TS.Phan Thế Công</v>
          </cell>
          <cell r="G122">
            <v>60</v>
          </cell>
          <cell r="H122">
            <v>0</v>
          </cell>
          <cell r="I122" t="str">
            <v>6</v>
          </cell>
          <cell r="J122" t="str">
            <v>1-4</v>
          </cell>
          <cell r="K122" t="str">
            <v>803VU</v>
          </cell>
        </row>
        <row r="123">
          <cell r="E123" t="str">
            <v>INE1151 ** 8</v>
          </cell>
          <cell r="F123" t="str">
            <v>PGS. TS.Phí Mạnh Hồng</v>
          </cell>
          <cell r="G123">
            <v>60</v>
          </cell>
          <cell r="H123">
            <v>0</v>
          </cell>
          <cell r="I123" t="str">
            <v>6</v>
          </cell>
          <cell r="J123" t="str">
            <v>1-4</v>
          </cell>
          <cell r="K123" t="str">
            <v>804VU</v>
          </cell>
        </row>
        <row r="124">
          <cell r="E124" t="str">
            <v>INE1151 ** 9</v>
          </cell>
          <cell r="F124" t="str">
            <v>PGS. TS.Vũ Đức Thanh</v>
          </cell>
          <cell r="G124">
            <v>60</v>
          </cell>
          <cell r="H124">
            <v>0</v>
          </cell>
          <cell r="I124" t="str">
            <v>5</v>
          </cell>
          <cell r="J124" t="str">
            <v>1-4</v>
          </cell>
          <cell r="K124" t="str">
            <v>805VU</v>
          </cell>
        </row>
        <row r="125">
          <cell r="E125" t="str">
            <v>INE2002</v>
          </cell>
          <cell r="G125">
            <v>100</v>
          </cell>
          <cell r="H125">
            <v>0</v>
          </cell>
          <cell r="I125" t="str">
            <v>3</v>
          </cell>
          <cell r="J125" t="str">
            <v>4-6</v>
          </cell>
          <cell r="K125" t="str">
            <v>706VU</v>
          </cell>
        </row>
        <row r="126">
          <cell r="E126" t="str">
            <v>INE2102-E 1</v>
          </cell>
          <cell r="G126">
            <v>50</v>
          </cell>
          <cell r="H126">
            <v>0</v>
          </cell>
          <cell r="I126" t="str">
            <v>3</v>
          </cell>
          <cell r="J126" t="str">
            <v>1-4</v>
          </cell>
          <cell r="K126" t="str">
            <v>510E4</v>
          </cell>
        </row>
        <row r="127">
          <cell r="E127" t="str">
            <v>INE2102-E 2</v>
          </cell>
          <cell r="G127">
            <v>50</v>
          </cell>
          <cell r="H127">
            <v>0</v>
          </cell>
          <cell r="I127" t="str">
            <v>3</v>
          </cell>
          <cell r="J127" t="str">
            <v>1-4</v>
          </cell>
          <cell r="K127" t="str">
            <v>511E4</v>
          </cell>
        </row>
        <row r="128">
          <cell r="E128" t="str">
            <v>INE1050</v>
          </cell>
          <cell r="F128" t="str">
            <v>TS.Tạ Đức Khánh</v>
          </cell>
          <cell r="G128">
            <v>80</v>
          </cell>
          <cell r="H128">
            <v>0</v>
          </cell>
          <cell r="I128" t="str">
            <v>6</v>
          </cell>
          <cell r="J128" t="str">
            <v>1-3</v>
          </cell>
          <cell r="K128" t="str">
            <v>102CSS</v>
          </cell>
        </row>
        <row r="129">
          <cell r="E129" t="str">
            <v>INE2001 1</v>
          </cell>
          <cell r="F129" t="str">
            <v>TS.Tạ Thị Lệ Yên</v>
          </cell>
          <cell r="G129">
            <v>100</v>
          </cell>
          <cell r="H129">
            <v>0</v>
          </cell>
          <cell r="I129" t="str">
            <v>2</v>
          </cell>
          <cell r="J129" t="str">
            <v>4-6</v>
          </cell>
          <cell r="K129" t="str">
            <v>703VU</v>
          </cell>
        </row>
        <row r="130">
          <cell r="E130" t="str">
            <v>INE2001 2</v>
          </cell>
          <cell r="F130" t="str">
            <v>ThS.Trịnh Thị Thu Hằng</v>
          </cell>
          <cell r="G130">
            <v>100</v>
          </cell>
          <cell r="H130">
            <v>0</v>
          </cell>
          <cell r="I130" t="str">
            <v>2</v>
          </cell>
          <cell r="J130" t="str">
            <v>4-6</v>
          </cell>
          <cell r="K130" t="str">
            <v>704VU</v>
          </cell>
        </row>
        <row r="131">
          <cell r="E131" t="str">
            <v>INE2001 3</v>
          </cell>
          <cell r="F131" t="str">
            <v>TS.Phạm Quỳnh Anh</v>
          </cell>
          <cell r="G131">
            <v>100</v>
          </cell>
          <cell r="H131">
            <v>0</v>
          </cell>
          <cell r="I131" t="str">
            <v>2</v>
          </cell>
          <cell r="J131" t="str">
            <v>10-12</v>
          </cell>
          <cell r="K131" t="str">
            <v>703VU</v>
          </cell>
        </row>
        <row r="132">
          <cell r="E132" t="str">
            <v>INE2001 4</v>
          </cell>
          <cell r="F132" t="str">
            <v>ThS.Trịnh Thị Thu Hằng</v>
          </cell>
          <cell r="G132">
            <v>100</v>
          </cell>
          <cell r="H132">
            <v>0</v>
          </cell>
          <cell r="I132" t="str">
            <v>2</v>
          </cell>
          <cell r="J132" t="str">
            <v>10-12</v>
          </cell>
          <cell r="K132" t="str">
            <v>704VU</v>
          </cell>
        </row>
        <row r="133">
          <cell r="E133" t="str">
            <v>INE2001 5</v>
          </cell>
          <cell r="F133" t="str">
            <v>TS.Đào Thị Thu Trang</v>
          </cell>
          <cell r="G133">
            <v>80</v>
          </cell>
          <cell r="H133">
            <v>0</v>
          </cell>
          <cell r="I133" t="str">
            <v>6</v>
          </cell>
          <cell r="J133" t="str">
            <v>10-12</v>
          </cell>
          <cell r="K133" t="str">
            <v>102CSS</v>
          </cell>
        </row>
        <row r="134">
          <cell r="E134" t="str">
            <v>PEC1050</v>
          </cell>
          <cell r="F134" t="str">
            <v>TS.Lê Thị Hồng Điệp</v>
          </cell>
          <cell r="G134">
            <v>70</v>
          </cell>
          <cell r="H134">
            <v>0</v>
          </cell>
          <cell r="I134" t="str">
            <v>3</v>
          </cell>
          <cell r="J134" t="str">
            <v>4-6</v>
          </cell>
          <cell r="K134" t="str">
            <v>707VU</v>
          </cell>
        </row>
        <row r="135">
          <cell r="E135" t="str">
            <v>PEC1061</v>
          </cell>
          <cell r="F135" t="str">
            <v>PGS. TS.Đinh Văn Thông</v>
          </cell>
          <cell r="G135">
            <v>100</v>
          </cell>
          <cell r="H135">
            <v>0</v>
          </cell>
          <cell r="I135" t="str">
            <v>6</v>
          </cell>
          <cell r="J135" t="str">
            <v>1-3</v>
          </cell>
          <cell r="K135" t="str">
            <v>706VU</v>
          </cell>
        </row>
        <row r="136">
          <cell r="E136" t="str">
            <v>HIS1055</v>
          </cell>
          <cell r="G136">
            <v>80</v>
          </cell>
          <cell r="H136">
            <v>0</v>
          </cell>
          <cell r="I136" t="str">
            <v>6</v>
          </cell>
          <cell r="J136" t="str">
            <v>1-2</v>
          </cell>
          <cell r="K136" t="str">
            <v>707VU</v>
          </cell>
        </row>
        <row r="137">
          <cell r="E137" t="str">
            <v>INE3035</v>
          </cell>
          <cell r="F137" t="str">
            <v>TS.Nguyễn Quốc Việt (KTPT)</v>
          </cell>
          <cell r="G137">
            <v>80</v>
          </cell>
          <cell r="H137">
            <v>0</v>
          </cell>
          <cell r="I137" t="str">
            <v>4</v>
          </cell>
          <cell r="J137" t="str">
            <v>4-6</v>
          </cell>
          <cell r="K137" t="str">
            <v>103CSS</v>
          </cell>
        </row>
        <row r="138">
          <cell r="E138" t="str">
            <v>INE3056 1</v>
          </cell>
          <cell r="F138" t="str">
            <v>TS.Nguyễn Tiến Minh; ThS.Nguyễn Thị Phương Linh</v>
          </cell>
          <cell r="G138">
            <v>70</v>
          </cell>
          <cell r="H138">
            <v>0</v>
          </cell>
          <cell r="I138" t="str">
            <v>5</v>
          </cell>
          <cell r="J138" t="str">
            <v>4-6</v>
          </cell>
          <cell r="K138" t="str">
            <v>406E4</v>
          </cell>
        </row>
        <row r="139">
          <cell r="E139" t="str">
            <v>INE3056 2</v>
          </cell>
          <cell r="F139" t="str">
            <v>TS.Nguyễn Tiến Minh; ThS.Nguyễn Thị Phương Linh</v>
          </cell>
          <cell r="G139">
            <v>40</v>
          </cell>
          <cell r="H139">
            <v>0</v>
          </cell>
          <cell r="I139" t="str">
            <v>4</v>
          </cell>
          <cell r="J139" t="str">
            <v>4-6</v>
          </cell>
          <cell r="K139" t="str">
            <v>508E4</v>
          </cell>
        </row>
        <row r="140">
          <cell r="E140" t="str">
            <v>BSA3063</v>
          </cell>
          <cell r="G140">
            <v>50</v>
          </cell>
          <cell r="H140">
            <v>0</v>
          </cell>
          <cell r="I140" t="str">
            <v>2</v>
          </cell>
          <cell r="J140" t="str">
            <v>10-12</v>
          </cell>
          <cell r="K140" t="str">
            <v>511E4</v>
          </cell>
        </row>
        <row r="141">
          <cell r="E141" t="str">
            <v>BSL2050 1</v>
          </cell>
          <cell r="G141">
            <v>80</v>
          </cell>
          <cell r="H141">
            <v>0</v>
          </cell>
          <cell r="I141" t="str">
            <v>6</v>
          </cell>
          <cell r="J141" t="str">
            <v>3-4</v>
          </cell>
          <cell r="K141" t="str">
            <v>103CSS</v>
          </cell>
        </row>
        <row r="142">
          <cell r="E142" t="str">
            <v>BSL2050 2</v>
          </cell>
          <cell r="G142">
            <v>60</v>
          </cell>
          <cell r="H142">
            <v>0</v>
          </cell>
          <cell r="I142" t="str">
            <v>6</v>
          </cell>
          <cell r="J142" t="str">
            <v>4-5</v>
          </cell>
          <cell r="K142" t="str">
            <v>201CSS</v>
          </cell>
        </row>
        <row r="143">
          <cell r="E143" t="str">
            <v>PEC3015</v>
          </cell>
          <cell r="F143" t="str">
            <v>PGS. TS.Phạm Văn Dũng</v>
          </cell>
          <cell r="G143">
            <v>80</v>
          </cell>
          <cell r="H143">
            <v>0</v>
          </cell>
          <cell r="I143" t="str">
            <v>4</v>
          </cell>
          <cell r="J143" t="str">
            <v>1-3</v>
          </cell>
          <cell r="K143" t="str">
            <v>102CSS</v>
          </cell>
        </row>
        <row r="144">
          <cell r="E144" t="str">
            <v>PEC3031</v>
          </cell>
          <cell r="F144" t="str">
            <v>PGS. TS.Phạm Thị Hồng Điệp</v>
          </cell>
          <cell r="G144">
            <v>80</v>
          </cell>
          <cell r="H144">
            <v>0</v>
          </cell>
          <cell r="I144" t="str">
            <v>4</v>
          </cell>
          <cell r="J144" t="str">
            <v>4-6</v>
          </cell>
          <cell r="K144" t="str">
            <v>102CSS</v>
          </cell>
        </row>
        <row r="145">
          <cell r="E145" t="str">
            <v>BSA3029 1</v>
          </cell>
          <cell r="F145" t="str">
            <v>TS.Nguyễn Thị Phi Nga</v>
          </cell>
          <cell r="G145">
            <v>80</v>
          </cell>
          <cell r="H145">
            <v>0</v>
          </cell>
          <cell r="I145" t="str">
            <v>3</v>
          </cell>
          <cell r="J145" t="str">
            <v>7-9</v>
          </cell>
          <cell r="K145" t="str">
            <v>101CSS</v>
          </cell>
        </row>
        <row r="146">
          <cell r="E146" t="str">
            <v>BSA3029 2</v>
          </cell>
          <cell r="F146" t="str">
            <v>TS.Nguyễn Thị Phi Nga; TS.Nguyễn Thu Hà</v>
          </cell>
          <cell r="G146">
            <v>60</v>
          </cell>
          <cell r="H146">
            <v>0</v>
          </cell>
          <cell r="I146" t="str">
            <v>2</v>
          </cell>
          <cell r="J146" t="str">
            <v>4-6</v>
          </cell>
          <cell r="K146" t="str">
            <v>808VU</v>
          </cell>
        </row>
        <row r="147">
          <cell r="E147" t="str">
            <v>BSA3001</v>
          </cell>
          <cell r="F147" t="str">
            <v>ThS.Trần Việt Dũng; TS.Nguyễn Thị Phi Nga</v>
          </cell>
          <cell r="G147">
            <v>60</v>
          </cell>
          <cell r="H147">
            <v>0</v>
          </cell>
          <cell r="I147" t="str">
            <v>6</v>
          </cell>
          <cell r="J147" t="str">
            <v>7-9</v>
          </cell>
          <cell r="K147" t="str">
            <v>202CSS</v>
          </cell>
        </row>
        <row r="148">
          <cell r="E148" t="str">
            <v>PEC3034</v>
          </cell>
          <cell r="F148" t="str">
            <v>PGS. TS.Đinh Văn Thông</v>
          </cell>
          <cell r="G148">
            <v>80</v>
          </cell>
          <cell r="H148">
            <v>0</v>
          </cell>
          <cell r="I148" t="str">
            <v>5</v>
          </cell>
          <cell r="J148" t="str">
            <v>1-3</v>
          </cell>
          <cell r="K148" t="str">
            <v>102CSS</v>
          </cell>
        </row>
        <row r="149">
          <cell r="E149" t="str">
            <v>FIB2035</v>
          </cell>
          <cell r="F149" t="str">
            <v>TS.Trần Thị Vân Anh</v>
          </cell>
          <cell r="G149">
            <v>60</v>
          </cell>
          <cell r="H149">
            <v>0</v>
          </cell>
          <cell r="I149" t="str">
            <v>2</v>
          </cell>
          <cell r="J149" t="str">
            <v>7-9</v>
          </cell>
          <cell r="K149" t="str">
            <v>810VU</v>
          </cell>
        </row>
        <row r="150">
          <cell r="E150" t="str">
            <v>FIB2035</v>
          </cell>
          <cell r="F150" t="str">
            <v>TS.Trần Thị Vân Anh</v>
          </cell>
          <cell r="G150">
            <v>60</v>
          </cell>
          <cell r="H150">
            <v>0</v>
          </cell>
          <cell r="I150" t="str">
            <v>4</v>
          </cell>
          <cell r="J150" t="str">
            <v>7-9</v>
          </cell>
          <cell r="K150" t="str">
            <v>810VU</v>
          </cell>
        </row>
        <row r="151">
          <cell r="E151" t="str">
            <v>BSA2001-E *</v>
          </cell>
          <cell r="F151" t="str">
            <v>ThS.Khiếu Hữu Bình; ThS.Đỗ Quỳnh Chi</v>
          </cell>
          <cell r="G151">
            <v>40</v>
          </cell>
          <cell r="H151">
            <v>0</v>
          </cell>
          <cell r="I151" t="str">
            <v>3</v>
          </cell>
          <cell r="J151" t="str">
            <v>10-12</v>
          </cell>
          <cell r="K151" t="str">
            <v>508E4</v>
          </cell>
        </row>
        <row r="152">
          <cell r="E152" t="str">
            <v>BSA2002-E *</v>
          </cell>
          <cell r="F152" t="str">
            <v>TS.Hồ Chí Dũng</v>
          </cell>
          <cell r="G152">
            <v>50</v>
          </cell>
          <cell r="H152">
            <v>0</v>
          </cell>
          <cell r="I152" t="str">
            <v>3</v>
          </cell>
          <cell r="J152" t="str">
            <v>7-9</v>
          </cell>
          <cell r="K152" t="str">
            <v>511E4</v>
          </cell>
        </row>
        <row r="153">
          <cell r="E153" t="str">
            <v>BSA1053</v>
          </cell>
          <cell r="F153" t="str">
            <v>ThS.Nguyễn Thị Phan Thu; TS.Lưu Quốc Đạt</v>
          </cell>
          <cell r="G153">
            <v>60</v>
          </cell>
          <cell r="H153">
            <v>0</v>
          </cell>
          <cell r="I153" t="str">
            <v>6</v>
          </cell>
          <cell r="J153" t="str">
            <v>1-3</v>
          </cell>
          <cell r="K153" t="str">
            <v>201CSS</v>
          </cell>
        </row>
        <row r="154">
          <cell r="E154" t="str">
            <v>THL1057 1</v>
          </cell>
          <cell r="G154">
            <v>60</v>
          </cell>
          <cell r="H154">
            <v>0</v>
          </cell>
          <cell r="I154" t="str">
            <v>2</v>
          </cell>
          <cell r="J154" t="str">
            <v>5-6</v>
          </cell>
          <cell r="K154" t="str">
            <v>801VU</v>
          </cell>
        </row>
        <row r="155">
          <cell r="E155" t="str">
            <v>THL1057 10</v>
          </cell>
          <cell r="G155">
            <v>60</v>
          </cell>
          <cell r="H155">
            <v>0</v>
          </cell>
          <cell r="I155" t="str">
            <v>2</v>
          </cell>
          <cell r="J155" t="str">
            <v>11-12</v>
          </cell>
          <cell r="K155" t="str">
            <v>804VU</v>
          </cell>
        </row>
        <row r="156">
          <cell r="E156" t="str">
            <v>THL1057 11</v>
          </cell>
          <cell r="G156">
            <v>60</v>
          </cell>
          <cell r="H156">
            <v>0</v>
          </cell>
          <cell r="I156" t="str">
            <v>2</v>
          </cell>
          <cell r="J156" t="str">
            <v>10-11</v>
          </cell>
          <cell r="K156" t="str">
            <v>807VU</v>
          </cell>
        </row>
        <row r="157">
          <cell r="E157" t="str">
            <v>THL1057 12</v>
          </cell>
          <cell r="G157">
            <v>60</v>
          </cell>
          <cell r="H157">
            <v>0</v>
          </cell>
          <cell r="I157" t="str">
            <v>2</v>
          </cell>
          <cell r="J157" t="str">
            <v>10-11</v>
          </cell>
          <cell r="K157" t="str">
            <v>808VU</v>
          </cell>
        </row>
        <row r="158">
          <cell r="E158" t="str">
            <v>THL1057 13</v>
          </cell>
          <cell r="G158">
            <v>60</v>
          </cell>
          <cell r="H158">
            <v>0</v>
          </cell>
          <cell r="I158" t="str">
            <v>2</v>
          </cell>
          <cell r="J158" t="str">
            <v>10-11</v>
          </cell>
          <cell r="K158" t="str">
            <v>809VU</v>
          </cell>
        </row>
        <row r="159">
          <cell r="E159" t="str">
            <v>THL1057 2</v>
          </cell>
          <cell r="G159">
            <v>60</v>
          </cell>
          <cell r="H159">
            <v>0</v>
          </cell>
          <cell r="I159" t="str">
            <v>2</v>
          </cell>
          <cell r="J159" t="str">
            <v>5-6</v>
          </cell>
          <cell r="K159" t="str">
            <v>802VU</v>
          </cell>
        </row>
        <row r="160">
          <cell r="E160" t="str">
            <v>THL1057 3</v>
          </cell>
          <cell r="G160">
            <v>60</v>
          </cell>
          <cell r="H160">
            <v>0</v>
          </cell>
          <cell r="I160" t="str">
            <v>2</v>
          </cell>
          <cell r="J160" t="str">
            <v>5-6</v>
          </cell>
          <cell r="K160" t="str">
            <v>803VU</v>
          </cell>
        </row>
        <row r="161">
          <cell r="E161" t="str">
            <v>THL1057 4</v>
          </cell>
          <cell r="G161">
            <v>60</v>
          </cell>
          <cell r="H161">
            <v>0</v>
          </cell>
          <cell r="I161" t="str">
            <v>2</v>
          </cell>
          <cell r="J161" t="str">
            <v>5-6</v>
          </cell>
          <cell r="K161" t="str">
            <v>804VU</v>
          </cell>
        </row>
        <row r="162">
          <cell r="E162" t="str">
            <v>THL1057 5</v>
          </cell>
          <cell r="G162">
            <v>60</v>
          </cell>
          <cell r="H162">
            <v>0</v>
          </cell>
          <cell r="I162" t="str">
            <v>2</v>
          </cell>
          <cell r="J162" t="str">
            <v>5-6</v>
          </cell>
          <cell r="K162" t="str">
            <v>805VU</v>
          </cell>
        </row>
        <row r="163">
          <cell r="E163" t="str">
            <v>THL1057 6</v>
          </cell>
          <cell r="G163">
            <v>60</v>
          </cell>
          <cell r="H163">
            <v>0</v>
          </cell>
          <cell r="I163" t="str">
            <v>2</v>
          </cell>
          <cell r="J163" t="str">
            <v>5-6</v>
          </cell>
          <cell r="K163" t="str">
            <v>806VU</v>
          </cell>
        </row>
        <row r="164">
          <cell r="E164" t="str">
            <v>THL1057 7</v>
          </cell>
          <cell r="G164">
            <v>60</v>
          </cell>
          <cell r="H164">
            <v>0</v>
          </cell>
          <cell r="I164" t="str">
            <v>2</v>
          </cell>
          <cell r="J164" t="str">
            <v>7-8</v>
          </cell>
          <cell r="K164" t="str">
            <v>801VU</v>
          </cell>
        </row>
        <row r="165">
          <cell r="E165" t="str">
            <v>THL1057 8</v>
          </cell>
          <cell r="G165">
            <v>60</v>
          </cell>
          <cell r="H165">
            <v>0</v>
          </cell>
          <cell r="I165" t="str">
            <v>5</v>
          </cell>
          <cell r="J165" t="str">
            <v>10-11</v>
          </cell>
          <cell r="K165" t="str">
            <v>802VU</v>
          </cell>
        </row>
        <row r="166">
          <cell r="E166" t="str">
            <v>THL1057 9</v>
          </cell>
          <cell r="G166">
            <v>60</v>
          </cell>
          <cell r="H166">
            <v>0</v>
          </cell>
          <cell r="I166" t="str">
            <v>2</v>
          </cell>
          <cell r="J166" t="str">
            <v>11-12</v>
          </cell>
          <cell r="K166" t="str">
            <v>803VU</v>
          </cell>
        </row>
        <row r="167">
          <cell r="E167" t="str">
            <v>PHI1004 1</v>
          </cell>
          <cell r="G167">
            <v>60</v>
          </cell>
          <cell r="H167">
            <v>0</v>
          </cell>
          <cell r="I167" t="str">
            <v>2</v>
          </cell>
          <cell r="J167" t="str">
            <v>10-11</v>
          </cell>
          <cell r="K167" t="str">
            <v>805VU</v>
          </cell>
        </row>
        <row r="168">
          <cell r="E168" t="str">
            <v>PHI1004 2</v>
          </cell>
          <cell r="G168">
            <v>60</v>
          </cell>
          <cell r="H168">
            <v>0</v>
          </cell>
          <cell r="I168" t="str">
            <v>2</v>
          </cell>
          <cell r="J168" t="str">
            <v>7-8</v>
          </cell>
          <cell r="K168" t="str">
            <v>806VU</v>
          </cell>
        </row>
        <row r="169">
          <cell r="E169" t="str">
            <v>PHI1004 3</v>
          </cell>
          <cell r="G169">
            <v>60</v>
          </cell>
          <cell r="H169">
            <v>0</v>
          </cell>
          <cell r="I169" t="str">
            <v>2</v>
          </cell>
          <cell r="J169" t="str">
            <v>1-2</v>
          </cell>
          <cell r="K169" t="str">
            <v>807VU</v>
          </cell>
        </row>
        <row r="170">
          <cell r="E170" t="str">
            <v>PHI1005 1</v>
          </cell>
          <cell r="G170">
            <v>100</v>
          </cell>
          <cell r="H170">
            <v>0</v>
          </cell>
          <cell r="I170" t="str">
            <v>4</v>
          </cell>
          <cell r="J170" t="str">
            <v>1-3</v>
          </cell>
          <cell r="K170" t="str">
            <v>703VU</v>
          </cell>
        </row>
        <row r="171">
          <cell r="E171" t="str">
            <v>PHI1005 2</v>
          </cell>
          <cell r="G171">
            <v>100</v>
          </cell>
          <cell r="H171">
            <v>0</v>
          </cell>
          <cell r="I171" t="str">
            <v>4</v>
          </cell>
          <cell r="J171" t="str">
            <v>4-6</v>
          </cell>
          <cell r="K171" t="str">
            <v>704VU</v>
          </cell>
        </row>
        <row r="172">
          <cell r="E172" t="str">
            <v>PHI1005 3</v>
          </cell>
          <cell r="G172">
            <v>100</v>
          </cell>
          <cell r="H172">
            <v>0</v>
          </cell>
          <cell r="I172" t="str">
            <v>3</v>
          </cell>
          <cell r="J172" t="str">
            <v>10-12</v>
          </cell>
          <cell r="K172" t="str">
            <v>703VU</v>
          </cell>
        </row>
        <row r="173">
          <cell r="E173" t="str">
            <v>PHI1005 4</v>
          </cell>
          <cell r="G173">
            <v>100</v>
          </cell>
          <cell r="H173">
            <v>0</v>
          </cell>
          <cell r="I173" t="str">
            <v>3</v>
          </cell>
          <cell r="J173" t="str">
            <v>7-9</v>
          </cell>
          <cell r="K173" t="str">
            <v>704VU</v>
          </cell>
        </row>
        <row r="174">
          <cell r="E174" t="str">
            <v>PHI1005 5</v>
          </cell>
          <cell r="G174">
            <v>50</v>
          </cell>
          <cell r="H174">
            <v>0</v>
          </cell>
          <cell r="I174" t="str">
            <v>4</v>
          </cell>
          <cell r="J174" t="str">
            <v>1-3</v>
          </cell>
          <cell r="K174" t="str">
            <v>510E4</v>
          </cell>
        </row>
        <row r="175">
          <cell r="E175" t="str">
            <v>PHI1005 6</v>
          </cell>
          <cell r="G175">
            <v>50</v>
          </cell>
          <cell r="H175">
            <v>0</v>
          </cell>
          <cell r="I175" t="str">
            <v>4</v>
          </cell>
          <cell r="J175" t="str">
            <v>4-6</v>
          </cell>
          <cell r="K175" t="str">
            <v>511E4</v>
          </cell>
        </row>
        <row r="176">
          <cell r="E176" t="str">
            <v>PHI1005 7</v>
          </cell>
          <cell r="G176">
            <v>50</v>
          </cell>
          <cell r="H176">
            <v>0</v>
          </cell>
          <cell r="I176" t="str">
            <v>3</v>
          </cell>
          <cell r="J176" t="str">
            <v>10-12</v>
          </cell>
          <cell r="K176" t="str">
            <v>511E4</v>
          </cell>
        </row>
        <row r="177">
          <cell r="E177" t="str">
            <v>PHI1005 8</v>
          </cell>
          <cell r="G177">
            <v>40</v>
          </cell>
          <cell r="H177">
            <v>0</v>
          </cell>
          <cell r="I177" t="str">
            <v>3</v>
          </cell>
          <cell r="J177" t="str">
            <v>7-9</v>
          </cell>
          <cell r="K177" t="str">
            <v>508E4</v>
          </cell>
        </row>
        <row r="178">
          <cell r="E178" t="str">
            <v>FDE3003</v>
          </cell>
          <cell r="F178" t="str">
            <v>TS.Bùi Đại Dũng</v>
          </cell>
          <cell r="G178">
            <v>80</v>
          </cell>
          <cell r="H178">
            <v>0</v>
          </cell>
          <cell r="I178" t="str">
            <v>5</v>
          </cell>
          <cell r="J178" t="str">
            <v>4-6</v>
          </cell>
          <cell r="K178" t="str">
            <v>103CSS</v>
          </cell>
        </row>
        <row r="179">
          <cell r="E179" t="str">
            <v>FIB2012</v>
          </cell>
          <cell r="G179">
            <v>60</v>
          </cell>
          <cell r="H179">
            <v>0</v>
          </cell>
          <cell r="I179" t="str">
            <v>3</v>
          </cell>
          <cell r="J179" t="str">
            <v>1-2</v>
          </cell>
          <cell r="K179" t="str">
            <v>808VU</v>
          </cell>
        </row>
        <row r="180">
          <cell r="E180" t="str">
            <v>INE3034</v>
          </cell>
          <cell r="F180" t="str">
            <v>PGS.TS.Nguyễn Đức Thành</v>
          </cell>
          <cell r="G180">
            <v>100</v>
          </cell>
          <cell r="H180">
            <v>0</v>
          </cell>
          <cell r="I180" t="str">
            <v>4</v>
          </cell>
          <cell r="J180" t="str">
            <v>1-3</v>
          </cell>
          <cell r="K180" t="str">
            <v>103CSS</v>
          </cell>
        </row>
        <row r="181">
          <cell r="E181" t="str">
            <v>BSA2016 1</v>
          </cell>
          <cell r="F181" t="str">
            <v>TS.Nguyễn Thị Hồng Thúy; TS.Nguyễn Thị Thanh Hải</v>
          </cell>
          <cell r="G181">
            <v>100</v>
          </cell>
          <cell r="H181">
            <v>0</v>
          </cell>
          <cell r="I181" t="str">
            <v>4</v>
          </cell>
          <cell r="J181" t="str">
            <v>4-6</v>
          </cell>
          <cell r="K181" t="str">
            <v>101CSS</v>
          </cell>
        </row>
        <row r="182">
          <cell r="E182" t="str">
            <v>BSA2016 2</v>
          </cell>
          <cell r="F182" t="str">
            <v>TS.Nguyễn Thị Hương Liên; ThS.Nguyễn Thị Hải Hà</v>
          </cell>
          <cell r="G182">
            <v>100</v>
          </cell>
          <cell r="H182">
            <v>0</v>
          </cell>
          <cell r="I182" t="str">
            <v>4</v>
          </cell>
          <cell r="J182" t="str">
            <v>4-6</v>
          </cell>
          <cell r="K182" t="str">
            <v>201CSS</v>
          </cell>
        </row>
        <row r="183">
          <cell r="E183" t="str">
            <v>FDE3002</v>
          </cell>
          <cell r="F183" t="str">
            <v>TS Nguyễn Văn Hưởng</v>
          </cell>
          <cell r="G183">
            <v>80</v>
          </cell>
          <cell r="H183">
            <v>0</v>
          </cell>
          <cell r="I183" t="str">
            <v>6</v>
          </cell>
          <cell r="J183" t="str">
            <v>4-6</v>
          </cell>
          <cell r="K183" t="str">
            <v>101CSS</v>
          </cell>
        </row>
        <row r="184">
          <cell r="E184" t="str">
            <v>INE3040</v>
          </cell>
          <cell r="F184" t="str">
            <v>PGS.TS.Nguyễn An Thịnh</v>
          </cell>
          <cell r="G184">
            <v>80</v>
          </cell>
          <cell r="H184">
            <v>0</v>
          </cell>
          <cell r="I184" t="str">
            <v>6</v>
          </cell>
          <cell r="J184" t="str">
            <v>1-3</v>
          </cell>
          <cell r="K184" t="str">
            <v>101CSS</v>
          </cell>
        </row>
        <row r="185">
          <cell r="E185" t="str">
            <v>INE3025</v>
          </cell>
          <cell r="F185" t="str">
            <v>PGS. TS.Nguyễn Thị Kim Chi</v>
          </cell>
          <cell r="G185">
            <v>70</v>
          </cell>
          <cell r="H185">
            <v>0</v>
          </cell>
          <cell r="I185" t="str">
            <v>4</v>
          </cell>
          <cell r="J185" t="str">
            <v>1-3</v>
          </cell>
          <cell r="K185" t="str">
            <v>707VU</v>
          </cell>
        </row>
        <row r="186">
          <cell r="E186" t="str">
            <v>PEC2002</v>
          </cell>
          <cell r="F186" t="str">
            <v>TS.Đỗ Anh Đức; PGS. TS.Phạm Thị Hồng Điệp</v>
          </cell>
          <cell r="G186">
            <v>100</v>
          </cell>
          <cell r="H186">
            <v>0</v>
          </cell>
          <cell r="I186" t="str">
            <v>2</v>
          </cell>
          <cell r="J186" t="str">
            <v>7-9</v>
          </cell>
          <cell r="K186" t="str">
            <v>201CSS</v>
          </cell>
        </row>
        <row r="187">
          <cell r="E187" t="str">
            <v>PEC2002</v>
          </cell>
          <cell r="F187" t="str">
            <v>TS.Đỗ Anh Đức; PGS. TS.Phạm Thị Hồng Điệp</v>
          </cell>
          <cell r="G187">
            <v>100</v>
          </cell>
          <cell r="H187">
            <v>0</v>
          </cell>
          <cell r="I187" t="str">
            <v>4</v>
          </cell>
          <cell r="J187" t="str">
            <v>7-9</v>
          </cell>
          <cell r="K187" t="str">
            <v>201CSS</v>
          </cell>
        </row>
        <row r="188">
          <cell r="E188" t="str">
            <v>BSA3070</v>
          </cell>
          <cell r="F188" t="str">
            <v>PGS. TS.Nguyễn Đăng Minh</v>
          </cell>
          <cell r="G188">
            <v>100</v>
          </cell>
          <cell r="H188">
            <v>0</v>
          </cell>
          <cell r="I188" t="str">
            <v>3</v>
          </cell>
          <cell r="J188" t="str">
            <v>7-9</v>
          </cell>
          <cell r="K188" t="str">
            <v>406E4</v>
          </cell>
        </row>
        <row r="189">
          <cell r="E189" t="str">
            <v>BSA4024</v>
          </cell>
          <cell r="F189" t="str">
            <v>TS.Lưu Thị Minh Ngọc</v>
          </cell>
          <cell r="G189">
            <v>60</v>
          </cell>
          <cell r="H189">
            <v>0</v>
          </cell>
          <cell r="I189" t="str">
            <v>2</v>
          </cell>
          <cell r="J189" t="str">
            <v>1-3</v>
          </cell>
          <cell r="K189" t="str">
            <v>809VU</v>
          </cell>
        </row>
        <row r="190">
          <cell r="E190" t="str">
            <v>BSA4024</v>
          </cell>
          <cell r="F190" t="str">
            <v>TS.Lưu Thị Minh Ngọc</v>
          </cell>
          <cell r="G190">
            <v>60</v>
          </cell>
          <cell r="H190">
            <v>0</v>
          </cell>
          <cell r="I190" t="str">
            <v>4</v>
          </cell>
          <cell r="J190" t="str">
            <v>1-3</v>
          </cell>
          <cell r="K190" t="str">
            <v>809VU</v>
          </cell>
        </row>
        <row r="191">
          <cell r="E191" t="str">
            <v>BSA2005-E*</v>
          </cell>
          <cell r="F191" t="str">
            <v>PGS. TS.Nhâm Phong Tuân</v>
          </cell>
          <cell r="G191">
            <v>60</v>
          </cell>
          <cell r="H191">
            <v>0</v>
          </cell>
          <cell r="I191" t="str">
            <v>2</v>
          </cell>
          <cell r="J191" t="str">
            <v>1-3</v>
          </cell>
          <cell r="K191" t="str">
            <v>810VU</v>
          </cell>
        </row>
        <row r="192">
          <cell r="E192" t="str">
            <v>BSA2005-E*</v>
          </cell>
          <cell r="F192" t="str">
            <v>PGS. TS.Nhâm Phong Tuân</v>
          </cell>
          <cell r="G192">
            <v>60</v>
          </cell>
          <cell r="H192">
            <v>0</v>
          </cell>
          <cell r="I192" t="str">
            <v>4</v>
          </cell>
          <cell r="J192" t="str">
            <v>1-3</v>
          </cell>
          <cell r="K192" t="str">
            <v>810VU</v>
          </cell>
        </row>
        <row r="193">
          <cell r="E193" t="str">
            <v>INE3081</v>
          </cell>
          <cell r="F193" t="str">
            <v>TS.Nguyễn Tiến Minh; TS.Đặng Quý Dương</v>
          </cell>
          <cell r="G193">
            <v>70</v>
          </cell>
          <cell r="H193">
            <v>0</v>
          </cell>
          <cell r="I193" t="str">
            <v>3</v>
          </cell>
          <cell r="J193" t="str">
            <v>4-6</v>
          </cell>
          <cell r="K193" t="str">
            <v>707VU</v>
          </cell>
        </row>
        <row r="194">
          <cell r="E194" t="str">
            <v>BSA2004 1</v>
          </cell>
          <cell r="F194" t="str">
            <v>TS.Lưu Thị Minh Ngọc; ThS.Trần Văn Tuệ</v>
          </cell>
          <cell r="G194">
            <v>100</v>
          </cell>
          <cell r="H194">
            <v>0</v>
          </cell>
          <cell r="I194" t="str">
            <v>5</v>
          </cell>
          <cell r="J194" t="str">
            <v>1-3</v>
          </cell>
          <cell r="K194" t="str">
            <v>703VU</v>
          </cell>
        </row>
        <row r="195">
          <cell r="E195" t="str">
            <v>BSA2004 2</v>
          </cell>
          <cell r="F195" t="str">
            <v>PGS. TS.Trần Anh Tài; TS.Đặng Thị Hương</v>
          </cell>
          <cell r="G195">
            <v>100</v>
          </cell>
          <cell r="H195">
            <v>0</v>
          </cell>
          <cell r="I195" t="str">
            <v>5</v>
          </cell>
          <cell r="J195" t="str">
            <v>1-3</v>
          </cell>
          <cell r="K195" t="str">
            <v>704VU</v>
          </cell>
        </row>
        <row r="196">
          <cell r="E196" t="str">
            <v>BSA2004 3</v>
          </cell>
          <cell r="F196" t="str">
            <v>PGS. TS.Trần Anh Tài</v>
          </cell>
          <cell r="G196">
            <v>100</v>
          </cell>
          <cell r="H196">
            <v>0</v>
          </cell>
          <cell r="I196" t="str">
            <v>3</v>
          </cell>
          <cell r="J196" t="str">
            <v>10-12</v>
          </cell>
          <cell r="K196" t="str">
            <v>703VU</v>
          </cell>
        </row>
        <row r="197">
          <cell r="E197" t="str">
            <v>BSA2004 4</v>
          </cell>
          <cell r="F197" t="str">
            <v>TS.Đặng Thị Hương</v>
          </cell>
          <cell r="G197">
            <v>100</v>
          </cell>
          <cell r="H197">
            <v>0</v>
          </cell>
          <cell r="I197" t="str">
            <v>3</v>
          </cell>
          <cell r="J197" t="str">
            <v>7-9</v>
          </cell>
          <cell r="K197" t="str">
            <v>704VU</v>
          </cell>
        </row>
        <row r="198">
          <cell r="E198" t="str">
            <v>BSA2008</v>
          </cell>
          <cell r="F198" t="str">
            <v>TS.Vũ Thị Minh Hiền</v>
          </cell>
          <cell r="G198">
            <v>80</v>
          </cell>
          <cell r="H198">
            <v>0</v>
          </cell>
          <cell r="I198" t="str">
            <v>3</v>
          </cell>
          <cell r="J198" t="str">
            <v>10-12</v>
          </cell>
          <cell r="K198" t="str">
            <v>103CSS</v>
          </cell>
        </row>
        <row r="199">
          <cell r="E199" t="str">
            <v>FIB2005</v>
          </cell>
          <cell r="F199" t="str">
            <v>Nguyễn Thanh Phương</v>
          </cell>
          <cell r="G199">
            <v>85</v>
          </cell>
          <cell r="H199">
            <v>0</v>
          </cell>
          <cell r="I199" t="str">
            <v>3</v>
          </cell>
          <cell r="J199" t="str">
            <v>7-9</v>
          </cell>
          <cell r="K199" t="str">
            <v>702VU</v>
          </cell>
        </row>
        <row r="200">
          <cell r="E200" t="str">
            <v>BSA2006-E *</v>
          </cell>
          <cell r="F200" t="str">
            <v>TS.Đỗ Xuân Trường</v>
          </cell>
          <cell r="G200">
            <v>70</v>
          </cell>
          <cell r="H200">
            <v>0</v>
          </cell>
          <cell r="I200" t="str">
            <v>3</v>
          </cell>
          <cell r="J200" t="str">
            <v>10-12</v>
          </cell>
          <cell r="K200" t="str">
            <v>406E4</v>
          </cell>
        </row>
        <row r="201">
          <cell r="E201" t="str">
            <v>INE3223-E * 1</v>
          </cell>
          <cell r="F201" t="str">
            <v>PGS.TS.Nguyễn Việt Khôi; ThS.Nguyễn Thị Thanh Mai</v>
          </cell>
          <cell r="G201">
            <v>70</v>
          </cell>
          <cell r="H201">
            <v>0</v>
          </cell>
          <cell r="I201" t="str">
            <v>4</v>
          </cell>
          <cell r="J201" t="str">
            <v>4-6</v>
          </cell>
          <cell r="K201" t="str">
            <v>406E4</v>
          </cell>
        </row>
        <row r="202">
          <cell r="E202" t="str">
            <v>INE3223-E * 2</v>
          </cell>
          <cell r="F202" t="str">
            <v>ThS.Nguyễn Thị Thanh Mai; ThS.Nguyễn Thị Phương Linh</v>
          </cell>
          <cell r="G202">
            <v>70</v>
          </cell>
          <cell r="H202">
            <v>0</v>
          </cell>
          <cell r="I202" t="str">
            <v>5</v>
          </cell>
          <cell r="J202" t="str">
            <v>4-6</v>
          </cell>
          <cell r="K202" t="str">
            <v>508E4</v>
          </cell>
        </row>
        <row r="203">
          <cell r="E203" t="str">
            <v>INE3223</v>
          </cell>
          <cell r="F203" t="str">
            <v>TS.Đặng Quý Dương; ThS.Nguyễn Thị Thanh Mai</v>
          </cell>
          <cell r="G203">
            <v>80</v>
          </cell>
          <cell r="H203">
            <v>0</v>
          </cell>
          <cell r="I203" t="str">
            <v>3</v>
          </cell>
          <cell r="J203" t="str">
            <v>7-9</v>
          </cell>
          <cell r="K203" t="str">
            <v>102CSS</v>
          </cell>
        </row>
        <row r="204">
          <cell r="E204" t="str">
            <v>FIB2036 1</v>
          </cell>
          <cell r="F204" t="str">
            <v>TS.Trịnh Thị Phan Lan</v>
          </cell>
          <cell r="G204">
            <v>100</v>
          </cell>
          <cell r="H204">
            <v>0</v>
          </cell>
          <cell r="I204" t="str">
            <v>3</v>
          </cell>
          <cell r="J204" t="str">
            <v>7-9</v>
          </cell>
          <cell r="K204" t="str">
            <v>810VU</v>
          </cell>
        </row>
        <row r="205">
          <cell r="E205" t="str">
            <v>FIB2036 1</v>
          </cell>
          <cell r="F205" t="str">
            <v>TS.Trịnh Thị Phan Lan</v>
          </cell>
          <cell r="G205">
            <v>100</v>
          </cell>
          <cell r="H205">
            <v>0</v>
          </cell>
          <cell r="I205" t="str">
            <v>5</v>
          </cell>
          <cell r="J205" t="str">
            <v>7-9</v>
          </cell>
          <cell r="K205" t="str">
            <v>810VU</v>
          </cell>
        </row>
        <row r="206">
          <cell r="E206" t="str">
            <v>FIB2036 2</v>
          </cell>
          <cell r="F206" t="str">
            <v>TS.Vũ Thị Loan</v>
          </cell>
          <cell r="G206">
            <v>100</v>
          </cell>
          <cell r="H206">
            <v>0</v>
          </cell>
          <cell r="I206" t="str">
            <v>3</v>
          </cell>
          <cell r="J206" t="str">
            <v>4-6</v>
          </cell>
          <cell r="K206" t="str">
            <v>808VU</v>
          </cell>
        </row>
        <row r="207">
          <cell r="E207" t="str">
            <v>BSA3068</v>
          </cell>
          <cell r="F207" t="str">
            <v>TS.Trương Minh Đức; TS.Lưu Hữu Văn</v>
          </cell>
          <cell r="G207">
            <v>100</v>
          </cell>
          <cell r="H207">
            <v>0</v>
          </cell>
          <cell r="I207" t="str">
            <v>4</v>
          </cell>
          <cell r="J207" t="str">
            <v>7-9</v>
          </cell>
          <cell r="K207" t="str">
            <v>406E4</v>
          </cell>
        </row>
        <row r="208">
          <cell r="E208" t="str">
            <v>BSA3055-E ***</v>
          </cell>
          <cell r="F208" t="str">
            <v>PGS. TS.Nhâm Phong Tuân</v>
          </cell>
          <cell r="G208">
            <v>60</v>
          </cell>
          <cell r="H208">
            <v>0</v>
          </cell>
          <cell r="I208" t="str">
            <v>3</v>
          </cell>
          <cell r="J208" t="str">
            <v>1-3</v>
          </cell>
          <cell r="K208" t="str">
            <v>810VU</v>
          </cell>
        </row>
        <row r="209">
          <cell r="E209" t="str">
            <v>BSA3055-E ***</v>
          </cell>
          <cell r="F209" t="str">
            <v>PGS. TS.Nhâm Phong Tuân</v>
          </cell>
          <cell r="G209">
            <v>60</v>
          </cell>
          <cell r="H209">
            <v>0</v>
          </cell>
          <cell r="I209" t="str">
            <v>5</v>
          </cell>
          <cell r="J209" t="str">
            <v>1-3</v>
          </cell>
          <cell r="K209" t="str">
            <v>810VU</v>
          </cell>
        </row>
        <row r="210">
          <cell r="E210" t="str">
            <v>BSA4014</v>
          </cell>
          <cell r="F210" t="str">
            <v>PGS. TS.Phan Chí Anh</v>
          </cell>
          <cell r="G210">
            <v>100</v>
          </cell>
          <cell r="H210">
            <v>0</v>
          </cell>
          <cell r="I210" t="str">
            <v>4</v>
          </cell>
          <cell r="J210" t="str">
            <v>7-9</v>
          </cell>
          <cell r="K210" t="str">
            <v>103CSS</v>
          </cell>
        </row>
        <row r="211">
          <cell r="E211" t="str">
            <v>INE3066</v>
          </cell>
          <cell r="F211" t="str">
            <v>ThS.Trần Việt Dung; TS.Nguyễn Thị Vũ Hà</v>
          </cell>
          <cell r="G211">
            <v>80</v>
          </cell>
          <cell r="H211">
            <v>0</v>
          </cell>
          <cell r="I211" t="str">
            <v>3</v>
          </cell>
          <cell r="J211" t="str">
            <v>10-12</v>
          </cell>
          <cell r="K211" t="str">
            <v>102CSS</v>
          </cell>
        </row>
        <row r="212">
          <cell r="E212" t="str">
            <v>FIB3114 1</v>
          </cell>
          <cell r="F212" t="str">
            <v>TS.Đinh Thị Thanh Vân; ThS.Phùng Thị Thu Hương</v>
          </cell>
          <cell r="G212">
            <v>100</v>
          </cell>
          <cell r="H212">
            <v>0</v>
          </cell>
          <cell r="I212" t="str">
            <v>3</v>
          </cell>
          <cell r="J212" t="str">
            <v>10-12</v>
          </cell>
          <cell r="K212" t="str">
            <v>101CSS</v>
          </cell>
        </row>
        <row r="213">
          <cell r="E213" t="str">
            <v>FIB3114 2</v>
          </cell>
          <cell r="F213" t="str">
            <v>TS.Đinh Thị Thanh Vân; ThS.Phùng Thị Thu Hương</v>
          </cell>
          <cell r="G213">
            <v>100</v>
          </cell>
          <cell r="H213">
            <v>0</v>
          </cell>
          <cell r="I213" t="str">
            <v>5</v>
          </cell>
          <cell r="J213" t="str">
            <v>7-9</v>
          </cell>
          <cell r="K213" t="str">
            <v>808VU</v>
          </cell>
        </row>
        <row r="214">
          <cell r="E214" t="str">
            <v>FIB3111</v>
          </cell>
          <cell r="F214" t="str">
            <v>PGS. TS.Nguyễn Văn Hiệu; TS.Trần Thị Vân Anh</v>
          </cell>
          <cell r="G214">
            <v>40</v>
          </cell>
          <cell r="H214">
            <v>0</v>
          </cell>
          <cell r="I214" t="str">
            <v>4</v>
          </cell>
          <cell r="J214" t="str">
            <v>7-9</v>
          </cell>
          <cell r="K214" t="str">
            <v>508E4</v>
          </cell>
        </row>
        <row r="215">
          <cell r="E215" t="str">
            <v>INE2016</v>
          </cell>
          <cell r="F215" t="str">
            <v>ThS.Lương Thị Ngọc Hà</v>
          </cell>
          <cell r="G215">
            <v>60</v>
          </cell>
          <cell r="H215">
            <v>0</v>
          </cell>
          <cell r="I215" t="str">
            <v>3</v>
          </cell>
          <cell r="J215" t="str">
            <v>1-3</v>
          </cell>
          <cell r="K215" t="str">
            <v>202CSS</v>
          </cell>
        </row>
        <row r="216">
          <cell r="E216" t="str">
            <v>INE2016</v>
          </cell>
          <cell r="F216" t="str">
            <v>ThS.Lương Thị Ngọc Hà</v>
          </cell>
          <cell r="G216">
            <v>60</v>
          </cell>
          <cell r="H216">
            <v>0</v>
          </cell>
          <cell r="I216" t="str">
            <v>5</v>
          </cell>
          <cell r="J216" t="str">
            <v>1-3</v>
          </cell>
          <cell r="K216" t="str">
            <v>202CSS</v>
          </cell>
        </row>
        <row r="217">
          <cell r="E217" t="str">
            <v>BSA2018 1</v>
          </cell>
          <cell r="F217" t="str">
            <v>ThS.Nguyễn Tiến Thành</v>
          </cell>
          <cell r="G217">
            <v>100</v>
          </cell>
          <cell r="H217">
            <v>0</v>
          </cell>
          <cell r="I217" t="str">
            <v>4</v>
          </cell>
          <cell r="J217" t="str">
            <v>10-12</v>
          </cell>
          <cell r="K217" t="str">
            <v>103CSS</v>
          </cell>
        </row>
        <row r="218">
          <cell r="E218" t="str">
            <v>BSA2018 2</v>
          </cell>
          <cell r="F218" t="str">
            <v>PGS. TS.Trần Thị Thanh Tú; ThS.Đào Phương Đông</v>
          </cell>
          <cell r="G218">
            <v>100</v>
          </cell>
          <cell r="H218">
            <v>0</v>
          </cell>
          <cell r="I218" t="str">
            <v>4</v>
          </cell>
          <cell r="J218" t="str">
            <v>7-9</v>
          </cell>
          <cell r="K218" t="str">
            <v>511E4</v>
          </cell>
        </row>
        <row r="219">
          <cell r="E219" t="str">
            <v>BSA2018 3</v>
          </cell>
          <cell r="F219" t="str">
            <v>ThS.Tô Lan Phương</v>
          </cell>
          <cell r="G219">
            <v>100</v>
          </cell>
          <cell r="H219">
            <v>0</v>
          </cell>
          <cell r="I219" t="str">
            <v>3</v>
          </cell>
          <cell r="J219" t="str">
            <v>10-12</v>
          </cell>
          <cell r="K219" t="str">
            <v>702VU</v>
          </cell>
        </row>
        <row r="220">
          <cell r="E220" t="str">
            <v>BSA3030 1</v>
          </cell>
          <cell r="F220" t="str">
            <v>TS.Nguyễn Thị Nhung</v>
          </cell>
          <cell r="G220">
            <v>100</v>
          </cell>
          <cell r="H220">
            <v>0</v>
          </cell>
          <cell r="I220" t="str">
            <v>3</v>
          </cell>
          <cell r="J220" t="str">
            <v>4-6</v>
          </cell>
          <cell r="K220" t="str">
            <v>705VU</v>
          </cell>
        </row>
        <row r="221">
          <cell r="E221" t="str">
            <v>BSA3030 2</v>
          </cell>
          <cell r="F221" t="str">
            <v>TS.Nguyễn Thị Nhung; ThS.Đào Phương Đông</v>
          </cell>
          <cell r="G221">
            <v>100</v>
          </cell>
          <cell r="H221">
            <v>0</v>
          </cell>
          <cell r="I221" t="str">
            <v>4</v>
          </cell>
          <cell r="J221" t="str">
            <v>7-9</v>
          </cell>
          <cell r="K221" t="str">
            <v>101CSS</v>
          </cell>
        </row>
        <row r="222">
          <cell r="E222" t="str">
            <v>BSA3030 3</v>
          </cell>
          <cell r="F222" t="str">
            <v>TS.Vũ Thị Loan; ThS.Tô Lan Phương</v>
          </cell>
          <cell r="G222">
            <v>100</v>
          </cell>
          <cell r="H222">
            <v>0</v>
          </cell>
          <cell r="I222" t="str">
            <v>4</v>
          </cell>
          <cell r="J222" t="str">
            <v>10-12</v>
          </cell>
          <cell r="K222" t="str">
            <v>101CSS</v>
          </cell>
        </row>
        <row r="223">
          <cell r="E223" t="str">
            <v>BSA3030-E</v>
          </cell>
          <cell r="G223">
            <v>100</v>
          </cell>
          <cell r="H223">
            <v>0</v>
          </cell>
          <cell r="I223" t="str">
            <v>4</v>
          </cell>
          <cell r="J223" t="str">
            <v>1-3</v>
          </cell>
          <cell r="K223" t="str">
            <v>808VU</v>
          </cell>
        </row>
        <row r="224">
          <cell r="E224" t="str">
            <v>INE3003</v>
          </cell>
          <cell r="F224" t="str">
            <v>TS.Nguyễn Thị Vũ Hà; ThS.Nguyễn Cẩm Nhung; PGS. TS.Phạm Xuân Hoan</v>
          </cell>
          <cell r="G224">
            <v>80</v>
          </cell>
          <cell r="H224">
            <v>0</v>
          </cell>
          <cell r="I224" t="str">
            <v>5</v>
          </cell>
          <cell r="J224" t="str">
            <v>7-9</v>
          </cell>
          <cell r="K224" t="str">
            <v>101CSS</v>
          </cell>
        </row>
        <row r="225">
          <cell r="E225" t="str">
            <v>INE3003-E</v>
          </cell>
          <cell r="F225" t="str">
            <v>TS.Nguyễn Tiến Dũng; TS.Nguyễn Thị Vũ Hà</v>
          </cell>
          <cell r="G225">
            <v>100</v>
          </cell>
          <cell r="H225">
            <v>0</v>
          </cell>
          <cell r="I225" t="str">
            <v>4</v>
          </cell>
          <cell r="J225" t="str">
            <v>4-5</v>
          </cell>
          <cell r="K225" t="str">
            <v>808VU</v>
          </cell>
        </row>
        <row r="226">
          <cell r="E226" t="str">
            <v>INE3003-E * 1</v>
          </cell>
          <cell r="F226" t="str">
            <v>TS.Nguyễn Tiến Dũng; ThS.Trần Việt Dung; PGS. TS.Phạm Xuân Hoan</v>
          </cell>
          <cell r="G226">
            <v>100</v>
          </cell>
          <cell r="H226">
            <v>0</v>
          </cell>
          <cell r="I226" t="str">
            <v>5</v>
          </cell>
          <cell r="J226" t="str">
            <v>1-3</v>
          </cell>
          <cell r="K226" t="str">
            <v>406E4</v>
          </cell>
        </row>
        <row r="227">
          <cell r="E227" t="str">
            <v>INE3003-E * 2</v>
          </cell>
          <cell r="F227" t="str">
            <v>ThS.Nguyễn Cẩm Nhung; ThS.Trần Việt Dung; TS.Nguyễn Thị Vũ Hà</v>
          </cell>
          <cell r="G227">
            <v>100</v>
          </cell>
          <cell r="H227">
            <v>0</v>
          </cell>
          <cell r="I227" t="str">
            <v>5</v>
          </cell>
          <cell r="J227" t="str">
            <v>1-3</v>
          </cell>
          <cell r="K227" t="str">
            <v>508E4</v>
          </cell>
        </row>
        <row r="228">
          <cell r="E228" t="str">
            <v>POL1001</v>
          </cell>
          <cell r="G228">
            <v>80</v>
          </cell>
          <cell r="H228">
            <v>0</v>
          </cell>
          <cell r="I228" t="str">
            <v>5</v>
          </cell>
          <cell r="J228" t="str">
            <v>7-8</v>
          </cell>
          <cell r="K228" t="str">
            <v>102CSS</v>
          </cell>
        </row>
        <row r="229">
          <cell r="E229" t="str">
            <v>PES1050 23</v>
          </cell>
          <cell r="G229">
            <v>45</v>
          </cell>
          <cell r="H229">
            <v>0</v>
          </cell>
          <cell r="I229" t="str">
            <v>6</v>
          </cell>
          <cell r="J229" t="str">
            <v>7-8</v>
          </cell>
          <cell r="K229" t="str">
            <v>Khu GDTC - ĐHNN</v>
          </cell>
        </row>
        <row r="230">
          <cell r="E230" t="str">
            <v>PES1050 24</v>
          </cell>
          <cell r="G230">
            <v>45</v>
          </cell>
          <cell r="H230">
            <v>0</v>
          </cell>
          <cell r="I230" t="str">
            <v>6</v>
          </cell>
          <cell r="J230" t="str">
            <v>9-10</v>
          </cell>
          <cell r="K230" t="str">
            <v>Khu GDTC - ĐHNN</v>
          </cell>
        </row>
        <row r="231">
          <cell r="E231" t="str">
            <v>PES1050 25</v>
          </cell>
          <cell r="G231">
            <v>45</v>
          </cell>
          <cell r="H231">
            <v>0</v>
          </cell>
          <cell r="I231" t="str">
            <v>5</v>
          </cell>
          <cell r="J231" t="str">
            <v>7-8</v>
          </cell>
          <cell r="K231" t="str">
            <v>Khu GDTC - ĐHNN</v>
          </cell>
        </row>
        <row r="232">
          <cell r="E232" t="str">
            <v>PES1050 26</v>
          </cell>
          <cell r="G232">
            <v>45</v>
          </cell>
          <cell r="H232">
            <v>0</v>
          </cell>
          <cell r="I232" t="str">
            <v>5</v>
          </cell>
          <cell r="J232" t="str">
            <v>9-10</v>
          </cell>
          <cell r="K232" t="str">
            <v>Khu GDTC - ĐHNN</v>
          </cell>
        </row>
        <row r="233">
          <cell r="E233" t="str">
            <v>FDE3001</v>
          </cell>
          <cell r="F233" t="str">
            <v>TS.Nguyễn Đình Tiến</v>
          </cell>
          <cell r="G233">
            <v>80</v>
          </cell>
          <cell r="H233">
            <v>0</v>
          </cell>
          <cell r="I233" t="str">
            <v>3</v>
          </cell>
          <cell r="J233" t="str">
            <v>1-3</v>
          </cell>
          <cell r="K233" t="str">
            <v>103CSS</v>
          </cell>
        </row>
        <row r="234">
          <cell r="E234" t="str">
            <v>FIB3024</v>
          </cell>
          <cell r="G234">
            <v>100</v>
          </cell>
          <cell r="H234">
            <v>0</v>
          </cell>
          <cell r="I234" t="str">
            <v>6</v>
          </cell>
          <cell r="J234" t="str">
            <v>7-9</v>
          </cell>
          <cell r="K234" t="str">
            <v>703VU</v>
          </cell>
        </row>
        <row r="235">
          <cell r="E235" t="str">
            <v>FIB3060 1</v>
          </cell>
          <cell r="F235" t="str">
            <v>TS.Nguyễn Thị Thanh Hải; ThS.Đỗ Quỳnh Chi</v>
          </cell>
          <cell r="G235">
            <v>80</v>
          </cell>
          <cell r="H235">
            <v>0</v>
          </cell>
          <cell r="I235" t="str">
            <v>5</v>
          </cell>
          <cell r="J235" t="str">
            <v>1-3</v>
          </cell>
          <cell r="K235" t="str">
            <v>101CSS</v>
          </cell>
        </row>
        <row r="236">
          <cell r="E236" t="str">
            <v>FIB3060 2</v>
          </cell>
          <cell r="F236" t="str">
            <v>ThS.Nguyễn Hoàng Thái; TS.Nguyễn Thị Thanh Hải</v>
          </cell>
          <cell r="G236">
            <v>80</v>
          </cell>
          <cell r="H236">
            <v>0</v>
          </cell>
          <cell r="I236" t="str">
            <v>5</v>
          </cell>
          <cell r="J236" t="str">
            <v>1-3</v>
          </cell>
          <cell r="K236" t="str">
            <v>201CSS</v>
          </cell>
        </row>
        <row r="237">
          <cell r="E237" t="str">
            <v>PES1005 19</v>
          </cell>
          <cell r="G237">
            <v>45</v>
          </cell>
          <cell r="H237">
            <v>0</v>
          </cell>
          <cell r="I237" t="str">
            <v>3</v>
          </cell>
          <cell r="J237" t="str">
            <v>7-8</v>
          </cell>
          <cell r="K237" t="str">
            <v>Khu GDTC - ĐHNN</v>
          </cell>
        </row>
        <row r="238">
          <cell r="E238" t="str">
            <v>PES1005 20</v>
          </cell>
          <cell r="G238">
            <v>45</v>
          </cell>
          <cell r="H238">
            <v>0</v>
          </cell>
          <cell r="I238" t="str">
            <v>3</v>
          </cell>
          <cell r="J238" t="str">
            <v>9-10</v>
          </cell>
          <cell r="K238" t="str">
            <v>Khu GDTC - ĐHNN</v>
          </cell>
        </row>
        <row r="239">
          <cell r="E239" t="str">
            <v>INE3104 1</v>
          </cell>
          <cell r="F239" t="str">
            <v>TS.Nguyễn Tiến Minh; PGS.TS.Nguyễn Việt Khôi</v>
          </cell>
          <cell r="G239">
            <v>80</v>
          </cell>
          <cell r="H239">
            <v>0</v>
          </cell>
          <cell r="I239" t="str">
            <v>4</v>
          </cell>
          <cell r="J239" t="str">
            <v>10-12</v>
          </cell>
          <cell r="K239" t="str">
            <v>102CSS</v>
          </cell>
        </row>
        <row r="240">
          <cell r="E240" t="str">
            <v>INE3104 2</v>
          </cell>
          <cell r="F240" t="str">
            <v>TS.Nguyễn Tiến Minh; PGS.TS.Nguyễn Việt Khôi</v>
          </cell>
          <cell r="G240">
            <v>80</v>
          </cell>
          <cell r="H240">
            <v>0</v>
          </cell>
          <cell r="I240" t="str">
            <v>5</v>
          </cell>
          <cell r="J240" t="str">
            <v>7-9</v>
          </cell>
          <cell r="K240" t="str">
            <v>511E4</v>
          </cell>
        </row>
        <row r="241">
          <cell r="E241" t="str">
            <v>INE3106</v>
          </cell>
          <cell r="F241" t="str">
            <v>ThS.Trần Việt Dung; PGS.TS.Hà Văn Hội</v>
          </cell>
          <cell r="G241">
            <v>100</v>
          </cell>
          <cell r="H241">
            <v>0</v>
          </cell>
          <cell r="I241" t="str">
            <v>4</v>
          </cell>
          <cell r="J241" t="str">
            <v>7-9</v>
          </cell>
          <cell r="K241" t="str">
            <v>102CSS</v>
          </cell>
        </row>
        <row r="242">
          <cell r="E242" t="str">
            <v>BSA3103</v>
          </cell>
          <cell r="F242" t="str">
            <v>TS.Trịnh Thị Phan Lan; ThS.Đào Phương Đông</v>
          </cell>
          <cell r="G242">
            <v>80</v>
          </cell>
          <cell r="H242">
            <v>0</v>
          </cell>
          <cell r="I242" t="str">
            <v>5</v>
          </cell>
          <cell r="J242" t="str">
            <v>10-12</v>
          </cell>
          <cell r="K242" t="str">
            <v>101CSS</v>
          </cell>
        </row>
        <row r="243">
          <cell r="E243" t="str">
            <v>FLF2102 1</v>
          </cell>
          <cell r="G243">
            <v>85</v>
          </cell>
          <cell r="H243">
            <v>0</v>
          </cell>
          <cell r="I243" t="str">
            <v>4</v>
          </cell>
          <cell r="J243" t="str">
            <v>1-3</v>
          </cell>
          <cell r="K243" t="str">
            <v>705VU</v>
          </cell>
        </row>
        <row r="244">
          <cell r="E244" t="str">
            <v>FLF2102 1</v>
          </cell>
          <cell r="G244">
            <v>85</v>
          </cell>
          <cell r="H244">
            <v>0</v>
          </cell>
          <cell r="I244" t="str">
            <v>5</v>
          </cell>
          <cell r="J244" t="str">
            <v>1-2</v>
          </cell>
          <cell r="K244" t="str">
            <v>705VU</v>
          </cell>
        </row>
        <row r="245">
          <cell r="E245" t="str">
            <v>FLF2102 2</v>
          </cell>
          <cell r="G245">
            <v>85</v>
          </cell>
          <cell r="H245">
            <v>0</v>
          </cell>
          <cell r="I245" t="str">
            <v>4</v>
          </cell>
          <cell r="J245" t="str">
            <v>1-3</v>
          </cell>
          <cell r="K245" t="str">
            <v>706VU</v>
          </cell>
        </row>
        <row r="246">
          <cell r="E246" t="str">
            <v>FLF2102 2</v>
          </cell>
          <cell r="G246">
            <v>85</v>
          </cell>
          <cell r="H246">
            <v>0</v>
          </cell>
          <cell r="I246" t="str">
            <v>5</v>
          </cell>
          <cell r="J246" t="str">
            <v>1-2</v>
          </cell>
          <cell r="K246" t="str">
            <v>706VU</v>
          </cell>
        </row>
        <row r="247">
          <cell r="E247" t="str">
            <v>FLF2102 3</v>
          </cell>
          <cell r="G247">
            <v>85</v>
          </cell>
          <cell r="H247">
            <v>0</v>
          </cell>
          <cell r="I247" t="str">
            <v>5</v>
          </cell>
          <cell r="J247" t="str">
            <v>1-3</v>
          </cell>
          <cell r="K247" t="str">
            <v>702VU</v>
          </cell>
        </row>
        <row r="248">
          <cell r="E248" t="str">
            <v>FLF2102 3</v>
          </cell>
          <cell r="G248">
            <v>85</v>
          </cell>
          <cell r="H248">
            <v>0</v>
          </cell>
          <cell r="I248" t="str">
            <v>6</v>
          </cell>
          <cell r="J248" t="str">
            <v>1-2</v>
          </cell>
          <cell r="K248" t="str">
            <v>702VU</v>
          </cell>
        </row>
        <row r="249">
          <cell r="E249" t="str">
            <v>FLF2102 4</v>
          </cell>
          <cell r="G249">
            <v>85</v>
          </cell>
          <cell r="H249">
            <v>0</v>
          </cell>
          <cell r="I249" t="str">
            <v>4</v>
          </cell>
          <cell r="J249" t="str">
            <v>7-11</v>
          </cell>
          <cell r="K249" t="str">
            <v>706VU</v>
          </cell>
        </row>
        <row r="250">
          <cell r="E250" t="str">
            <v>FLF2102 4</v>
          </cell>
          <cell r="G250">
            <v>85</v>
          </cell>
          <cell r="H250">
            <v>0</v>
          </cell>
          <cell r="I250" t="str">
            <v>5</v>
          </cell>
          <cell r="J250" t="str">
            <v>7-11</v>
          </cell>
          <cell r="K250" t="str">
            <v>706VU</v>
          </cell>
        </row>
        <row r="251">
          <cell r="E251" t="str">
            <v>FLF2102 5</v>
          </cell>
          <cell r="G251">
            <v>85</v>
          </cell>
          <cell r="H251">
            <v>0</v>
          </cell>
          <cell r="I251" t="str">
            <v>5</v>
          </cell>
          <cell r="J251" t="str">
            <v>7-11</v>
          </cell>
          <cell r="K251" t="str">
            <v>702VU</v>
          </cell>
        </row>
        <row r="252">
          <cell r="E252" t="str">
            <v>FLF2102 5</v>
          </cell>
          <cell r="G252">
            <v>85</v>
          </cell>
          <cell r="H252">
            <v>0</v>
          </cell>
          <cell r="I252" t="str">
            <v>6</v>
          </cell>
          <cell r="J252" t="str">
            <v>7-11</v>
          </cell>
          <cell r="K252" t="str">
            <v>702VU</v>
          </cell>
        </row>
        <row r="253">
          <cell r="E253" t="str">
            <v>FLF2103 1</v>
          </cell>
          <cell r="G253">
            <v>60</v>
          </cell>
          <cell r="H253">
            <v>0</v>
          </cell>
          <cell r="I253" t="str">
            <v>5</v>
          </cell>
          <cell r="J253" t="str">
            <v>7-11</v>
          </cell>
          <cell r="K253" t="str">
            <v>805VU</v>
          </cell>
        </row>
        <row r="254">
          <cell r="E254" t="str">
            <v>FLF2103 1</v>
          </cell>
          <cell r="G254">
            <v>60</v>
          </cell>
          <cell r="H254">
            <v>0</v>
          </cell>
          <cell r="I254" t="str">
            <v>6</v>
          </cell>
          <cell r="J254" t="str">
            <v>7-11</v>
          </cell>
          <cell r="K254" t="str">
            <v>805VU</v>
          </cell>
        </row>
        <row r="255">
          <cell r="E255" t="str">
            <v>FLF2103 10</v>
          </cell>
          <cell r="G255">
            <v>60</v>
          </cell>
          <cell r="H255">
            <v>0</v>
          </cell>
          <cell r="I255" t="str">
            <v>3</v>
          </cell>
          <cell r="J255" t="str">
            <v>7-11</v>
          </cell>
          <cell r="K255" t="str">
            <v>807VU</v>
          </cell>
        </row>
        <row r="256">
          <cell r="E256" t="str">
            <v>FLF2103 10</v>
          </cell>
          <cell r="G256">
            <v>60</v>
          </cell>
          <cell r="H256">
            <v>0</v>
          </cell>
          <cell r="I256" t="str">
            <v>4</v>
          </cell>
          <cell r="J256" t="str">
            <v>7-11</v>
          </cell>
          <cell r="K256" t="str">
            <v>807VU</v>
          </cell>
        </row>
        <row r="257">
          <cell r="E257" t="str">
            <v>FLF2103 11</v>
          </cell>
          <cell r="G257">
            <v>60</v>
          </cell>
          <cell r="H257">
            <v>0</v>
          </cell>
          <cell r="I257" t="str">
            <v>3</v>
          </cell>
          <cell r="J257" t="str">
            <v>7-11</v>
          </cell>
          <cell r="K257" t="str">
            <v>808VU</v>
          </cell>
        </row>
        <row r="258">
          <cell r="E258" t="str">
            <v>FLF2103 11</v>
          </cell>
          <cell r="G258">
            <v>60</v>
          </cell>
          <cell r="H258">
            <v>0</v>
          </cell>
          <cell r="I258" t="str">
            <v>4</v>
          </cell>
          <cell r="J258" t="str">
            <v>7-11</v>
          </cell>
          <cell r="K258" t="str">
            <v>808VU</v>
          </cell>
        </row>
        <row r="259">
          <cell r="E259" t="str">
            <v>FLF2103 12</v>
          </cell>
          <cell r="G259">
            <v>60</v>
          </cell>
          <cell r="H259">
            <v>0</v>
          </cell>
          <cell r="I259" t="str">
            <v>4</v>
          </cell>
          <cell r="J259" t="str">
            <v>7-11</v>
          </cell>
          <cell r="K259" t="str">
            <v>705VU</v>
          </cell>
        </row>
        <row r="260">
          <cell r="E260" t="str">
            <v>FLF2103 12</v>
          </cell>
          <cell r="G260">
            <v>60</v>
          </cell>
          <cell r="H260">
            <v>0</v>
          </cell>
          <cell r="I260" t="str">
            <v>5</v>
          </cell>
          <cell r="J260" t="str">
            <v>7-11</v>
          </cell>
          <cell r="K260" t="str">
            <v>705VU</v>
          </cell>
        </row>
        <row r="261">
          <cell r="E261" t="str">
            <v>FLF2103 2</v>
          </cell>
          <cell r="G261">
            <v>60</v>
          </cell>
          <cell r="H261">
            <v>0</v>
          </cell>
          <cell r="I261" t="str">
            <v>5</v>
          </cell>
          <cell r="J261" t="str">
            <v>7-11</v>
          </cell>
          <cell r="K261" t="str">
            <v>806VU</v>
          </cell>
        </row>
        <row r="262">
          <cell r="E262" t="str">
            <v>FLF2103 2</v>
          </cell>
          <cell r="G262">
            <v>60</v>
          </cell>
          <cell r="H262">
            <v>0</v>
          </cell>
          <cell r="I262" t="str">
            <v>6</v>
          </cell>
          <cell r="J262" t="str">
            <v>7-11</v>
          </cell>
          <cell r="K262" t="str">
            <v>806VU</v>
          </cell>
        </row>
        <row r="263">
          <cell r="E263" t="str">
            <v>FLF2103 3</v>
          </cell>
          <cell r="G263">
            <v>60</v>
          </cell>
          <cell r="H263">
            <v>0</v>
          </cell>
          <cell r="I263" t="str">
            <v>4</v>
          </cell>
          <cell r="J263" t="str">
            <v>1-5</v>
          </cell>
          <cell r="K263" t="str">
            <v>801VU</v>
          </cell>
        </row>
        <row r="264">
          <cell r="E264" t="str">
            <v>FLF2103 3</v>
          </cell>
          <cell r="G264">
            <v>60</v>
          </cell>
          <cell r="H264">
            <v>0</v>
          </cell>
          <cell r="I264" t="str">
            <v>5</v>
          </cell>
          <cell r="J264" t="str">
            <v>1-5</v>
          </cell>
          <cell r="K264" t="str">
            <v>801VU</v>
          </cell>
        </row>
        <row r="265">
          <cell r="E265" t="str">
            <v>FLF2103 4</v>
          </cell>
          <cell r="G265">
            <v>60</v>
          </cell>
          <cell r="H265">
            <v>0</v>
          </cell>
          <cell r="I265" t="str">
            <v>4</v>
          </cell>
          <cell r="J265" t="str">
            <v>1-5</v>
          </cell>
          <cell r="K265" t="str">
            <v>802VU</v>
          </cell>
        </row>
        <row r="266">
          <cell r="E266" t="str">
            <v>FLF2103 4</v>
          </cell>
          <cell r="G266">
            <v>60</v>
          </cell>
          <cell r="H266">
            <v>0</v>
          </cell>
          <cell r="I266" t="str">
            <v>5</v>
          </cell>
          <cell r="J266" t="str">
            <v>1-5</v>
          </cell>
          <cell r="K266" t="str">
            <v>802VU</v>
          </cell>
        </row>
        <row r="267">
          <cell r="E267" t="str">
            <v>FLF2103 5</v>
          </cell>
          <cell r="G267">
            <v>60</v>
          </cell>
          <cell r="H267">
            <v>0</v>
          </cell>
          <cell r="I267" t="str">
            <v>4</v>
          </cell>
          <cell r="J267" t="str">
            <v>1-5</v>
          </cell>
          <cell r="K267" t="str">
            <v>803VU</v>
          </cell>
        </row>
        <row r="268">
          <cell r="E268" t="str">
            <v>FLF2103 5</v>
          </cell>
          <cell r="G268">
            <v>60</v>
          </cell>
          <cell r="H268">
            <v>0</v>
          </cell>
          <cell r="I268" t="str">
            <v>5</v>
          </cell>
          <cell r="J268" t="str">
            <v>1-5</v>
          </cell>
          <cell r="K268" t="str">
            <v>803VU</v>
          </cell>
        </row>
        <row r="269">
          <cell r="E269" t="str">
            <v>FLF2103 6</v>
          </cell>
          <cell r="G269">
            <v>60</v>
          </cell>
          <cell r="H269">
            <v>0</v>
          </cell>
          <cell r="I269" t="str">
            <v>4</v>
          </cell>
          <cell r="J269" t="str">
            <v>1-5</v>
          </cell>
          <cell r="K269" t="str">
            <v>804VU</v>
          </cell>
        </row>
        <row r="270">
          <cell r="E270" t="str">
            <v>FLF2103 6</v>
          </cell>
          <cell r="G270">
            <v>60</v>
          </cell>
          <cell r="H270">
            <v>0</v>
          </cell>
          <cell r="I270" t="str">
            <v>5</v>
          </cell>
          <cell r="J270" t="str">
            <v>1-5</v>
          </cell>
          <cell r="K270" t="str">
            <v>804VU</v>
          </cell>
        </row>
        <row r="271">
          <cell r="E271" t="str">
            <v>FLF2103 7</v>
          </cell>
          <cell r="G271">
            <v>60</v>
          </cell>
          <cell r="H271">
            <v>0</v>
          </cell>
          <cell r="I271" t="str">
            <v>3</v>
          </cell>
          <cell r="J271" t="str">
            <v>7-11</v>
          </cell>
          <cell r="K271" t="str">
            <v>801VU</v>
          </cell>
        </row>
        <row r="272">
          <cell r="E272" t="str">
            <v>FLF2103 7</v>
          </cell>
          <cell r="G272">
            <v>60</v>
          </cell>
          <cell r="H272">
            <v>0</v>
          </cell>
          <cell r="I272" t="str">
            <v>4</v>
          </cell>
          <cell r="J272" t="str">
            <v>7-11</v>
          </cell>
          <cell r="K272" t="str">
            <v>801VU</v>
          </cell>
        </row>
        <row r="273">
          <cell r="E273" t="str">
            <v>FLF2103 8</v>
          </cell>
          <cell r="G273">
            <v>60</v>
          </cell>
          <cell r="H273">
            <v>0</v>
          </cell>
          <cell r="I273" t="str">
            <v>3</v>
          </cell>
          <cell r="J273" t="str">
            <v>7-11</v>
          </cell>
          <cell r="K273" t="str">
            <v>802VU</v>
          </cell>
        </row>
        <row r="274">
          <cell r="E274" t="str">
            <v>FLF2103 8</v>
          </cell>
          <cell r="G274">
            <v>60</v>
          </cell>
          <cell r="H274">
            <v>0</v>
          </cell>
          <cell r="I274" t="str">
            <v>4</v>
          </cell>
          <cell r="J274" t="str">
            <v>7-11</v>
          </cell>
          <cell r="K274" t="str">
            <v>802VU</v>
          </cell>
        </row>
        <row r="275">
          <cell r="E275" t="str">
            <v>FLF2103 9</v>
          </cell>
          <cell r="G275">
            <v>60</v>
          </cell>
          <cell r="H275">
            <v>0</v>
          </cell>
          <cell r="I275" t="str">
            <v>3</v>
          </cell>
          <cell r="J275" t="str">
            <v>7-11</v>
          </cell>
          <cell r="K275" t="str">
            <v>803VU</v>
          </cell>
        </row>
        <row r="276">
          <cell r="E276" t="str">
            <v>FLF2103 9</v>
          </cell>
          <cell r="G276">
            <v>60</v>
          </cell>
          <cell r="H276">
            <v>0</v>
          </cell>
          <cell r="I276" t="str">
            <v>4</v>
          </cell>
          <cell r="J276" t="str">
            <v>7-11</v>
          </cell>
          <cell r="K276" t="str">
            <v>803VU</v>
          </cell>
        </row>
        <row r="277">
          <cell r="E277" t="str">
            <v>FLF2104 1</v>
          </cell>
          <cell r="G277">
            <v>100</v>
          </cell>
          <cell r="H277">
            <v>0</v>
          </cell>
          <cell r="I277" t="str">
            <v>5</v>
          </cell>
          <cell r="J277" t="str">
            <v>7-11</v>
          </cell>
          <cell r="K277" t="str">
            <v>805VU</v>
          </cell>
        </row>
        <row r="278">
          <cell r="E278" t="str">
            <v>FLF2104 1</v>
          </cell>
          <cell r="G278">
            <v>100</v>
          </cell>
          <cell r="H278">
            <v>0</v>
          </cell>
          <cell r="I278" t="str">
            <v>6</v>
          </cell>
          <cell r="J278" t="str">
            <v>7-11</v>
          </cell>
          <cell r="K278" t="str">
            <v>805VU</v>
          </cell>
        </row>
        <row r="279">
          <cell r="E279" t="str">
            <v>FLF2104 10</v>
          </cell>
          <cell r="G279">
            <v>100</v>
          </cell>
          <cell r="H279">
            <v>0</v>
          </cell>
          <cell r="I279" t="str">
            <v>3</v>
          </cell>
          <cell r="J279" t="str">
            <v>7-11</v>
          </cell>
          <cell r="K279" t="str">
            <v>802VU</v>
          </cell>
        </row>
        <row r="280">
          <cell r="E280" t="str">
            <v>FLF2104 10</v>
          </cell>
          <cell r="G280">
            <v>100</v>
          </cell>
          <cell r="H280">
            <v>0</v>
          </cell>
          <cell r="I280" t="str">
            <v>4</v>
          </cell>
          <cell r="J280" t="str">
            <v>7-11</v>
          </cell>
          <cell r="K280" t="str">
            <v>802VU</v>
          </cell>
        </row>
        <row r="281">
          <cell r="E281" t="str">
            <v>FLF2104 11</v>
          </cell>
          <cell r="G281">
            <v>100</v>
          </cell>
          <cell r="H281">
            <v>0</v>
          </cell>
          <cell r="I281" t="str">
            <v>3</v>
          </cell>
          <cell r="J281" t="str">
            <v>7-11</v>
          </cell>
          <cell r="K281" t="str">
            <v>803VU</v>
          </cell>
        </row>
        <row r="282">
          <cell r="E282" t="str">
            <v>FLF2104 11</v>
          </cell>
          <cell r="G282">
            <v>100</v>
          </cell>
          <cell r="H282">
            <v>0</v>
          </cell>
          <cell r="I282" t="str">
            <v>4</v>
          </cell>
          <cell r="J282" t="str">
            <v>7-11</v>
          </cell>
          <cell r="K282" t="str">
            <v>803VU</v>
          </cell>
        </row>
        <row r="283">
          <cell r="E283" t="str">
            <v>FLF2104 2</v>
          </cell>
          <cell r="G283">
            <v>100</v>
          </cell>
          <cell r="H283">
            <v>0</v>
          </cell>
          <cell r="I283" t="str">
            <v>5</v>
          </cell>
          <cell r="J283" t="str">
            <v>7-11</v>
          </cell>
          <cell r="K283" t="str">
            <v>806VU</v>
          </cell>
        </row>
        <row r="284">
          <cell r="E284" t="str">
            <v>FLF2104 2</v>
          </cell>
          <cell r="G284">
            <v>100</v>
          </cell>
          <cell r="H284">
            <v>0</v>
          </cell>
          <cell r="I284" t="str">
            <v>6</v>
          </cell>
          <cell r="J284" t="str">
            <v>7-11</v>
          </cell>
          <cell r="K284" t="str">
            <v>806VU</v>
          </cell>
        </row>
        <row r="285">
          <cell r="E285" t="str">
            <v>FLF2104 3</v>
          </cell>
          <cell r="G285">
            <v>100</v>
          </cell>
          <cell r="H285">
            <v>0</v>
          </cell>
          <cell r="I285" t="str">
            <v>4</v>
          </cell>
          <cell r="J285" t="str">
            <v>1-5</v>
          </cell>
          <cell r="K285" t="str">
            <v>801VU</v>
          </cell>
        </row>
        <row r="286">
          <cell r="E286" t="str">
            <v>FLF2104 3</v>
          </cell>
          <cell r="G286">
            <v>100</v>
          </cell>
          <cell r="H286">
            <v>0</v>
          </cell>
          <cell r="I286" t="str">
            <v>5</v>
          </cell>
          <cell r="J286" t="str">
            <v>1-5</v>
          </cell>
          <cell r="K286" t="str">
            <v>801VU</v>
          </cell>
        </row>
        <row r="287">
          <cell r="E287" t="str">
            <v>FLF2104 4</v>
          </cell>
          <cell r="G287">
            <v>100</v>
          </cell>
          <cell r="H287">
            <v>0</v>
          </cell>
          <cell r="I287" t="str">
            <v>4</v>
          </cell>
          <cell r="J287" t="str">
            <v>1-5</v>
          </cell>
          <cell r="K287" t="str">
            <v>802VU</v>
          </cell>
        </row>
        <row r="288">
          <cell r="E288" t="str">
            <v>FLF2104 4</v>
          </cell>
          <cell r="G288">
            <v>100</v>
          </cell>
          <cell r="H288">
            <v>0</v>
          </cell>
          <cell r="I288" t="str">
            <v>5</v>
          </cell>
          <cell r="J288" t="str">
            <v>1-5</v>
          </cell>
          <cell r="K288" t="str">
            <v>802VU</v>
          </cell>
        </row>
        <row r="289">
          <cell r="E289" t="str">
            <v>FLF2104 5</v>
          </cell>
          <cell r="G289">
            <v>100</v>
          </cell>
          <cell r="H289">
            <v>0</v>
          </cell>
          <cell r="I289" t="str">
            <v>4</v>
          </cell>
          <cell r="J289" t="str">
            <v>1-5</v>
          </cell>
          <cell r="K289" t="str">
            <v>803VU</v>
          </cell>
        </row>
        <row r="290">
          <cell r="E290" t="str">
            <v>FLF2104 5</v>
          </cell>
          <cell r="G290">
            <v>100</v>
          </cell>
          <cell r="H290">
            <v>0</v>
          </cell>
          <cell r="I290" t="str">
            <v>5</v>
          </cell>
          <cell r="J290" t="str">
            <v>1-5</v>
          </cell>
          <cell r="K290" t="str">
            <v>801VU</v>
          </cell>
        </row>
        <row r="291">
          <cell r="E291" t="str">
            <v>FLF2104 6</v>
          </cell>
          <cell r="G291">
            <v>100</v>
          </cell>
          <cell r="H291">
            <v>0</v>
          </cell>
          <cell r="I291" t="str">
            <v>4</v>
          </cell>
          <cell r="J291" t="str">
            <v>1-5</v>
          </cell>
          <cell r="K291" t="str">
            <v>804VU</v>
          </cell>
        </row>
        <row r="292">
          <cell r="E292" t="str">
            <v>FLF2104 6</v>
          </cell>
          <cell r="G292">
            <v>100</v>
          </cell>
          <cell r="H292">
            <v>0</v>
          </cell>
          <cell r="I292" t="str">
            <v>5</v>
          </cell>
          <cell r="J292" t="str">
            <v>1-5</v>
          </cell>
          <cell r="K292" t="str">
            <v>804VU</v>
          </cell>
        </row>
        <row r="293">
          <cell r="E293" t="str">
            <v>FLF2104 7</v>
          </cell>
          <cell r="G293">
            <v>100</v>
          </cell>
          <cell r="H293">
            <v>0</v>
          </cell>
          <cell r="I293" t="str">
            <v>3</v>
          </cell>
          <cell r="J293" t="str">
            <v>7-11</v>
          </cell>
          <cell r="K293" t="str">
            <v>807VU</v>
          </cell>
        </row>
        <row r="294">
          <cell r="E294" t="str">
            <v>FLF2104 7</v>
          </cell>
          <cell r="G294">
            <v>100</v>
          </cell>
          <cell r="H294">
            <v>0</v>
          </cell>
          <cell r="I294" t="str">
            <v>4</v>
          </cell>
          <cell r="J294" t="str">
            <v>7-11</v>
          </cell>
          <cell r="K294" t="str">
            <v>807VU</v>
          </cell>
        </row>
        <row r="295">
          <cell r="E295" t="str">
            <v>FLF2104 8</v>
          </cell>
          <cell r="G295">
            <v>100</v>
          </cell>
          <cell r="H295">
            <v>0</v>
          </cell>
          <cell r="I295" t="str">
            <v>3</v>
          </cell>
          <cell r="J295" t="str">
            <v>7-11</v>
          </cell>
          <cell r="K295" t="str">
            <v>808VU</v>
          </cell>
        </row>
        <row r="296">
          <cell r="E296" t="str">
            <v>FLF2104 8</v>
          </cell>
          <cell r="G296">
            <v>100</v>
          </cell>
          <cell r="H296">
            <v>0</v>
          </cell>
          <cell r="I296" t="str">
            <v>4</v>
          </cell>
          <cell r="J296" t="str">
            <v>7-11</v>
          </cell>
          <cell r="K296" t="str">
            <v>808VU</v>
          </cell>
        </row>
        <row r="297">
          <cell r="E297" t="str">
            <v>FLF2104 9</v>
          </cell>
          <cell r="G297">
            <v>100</v>
          </cell>
          <cell r="H297">
            <v>0</v>
          </cell>
          <cell r="I297" t="str">
            <v>3</v>
          </cell>
          <cell r="J297" t="str">
            <v>7-11</v>
          </cell>
          <cell r="K297" t="str">
            <v>801VU</v>
          </cell>
        </row>
        <row r="298">
          <cell r="E298" t="str">
            <v>FLF2104 9</v>
          </cell>
          <cell r="G298">
            <v>100</v>
          </cell>
          <cell r="H298">
            <v>0</v>
          </cell>
          <cell r="I298" t="str">
            <v>4</v>
          </cell>
          <cell r="J298" t="str">
            <v>7-11</v>
          </cell>
          <cell r="K298" t="str">
            <v>801VU</v>
          </cell>
        </row>
        <row r="299">
          <cell r="E299" t="str">
            <v>INT1004 1</v>
          </cell>
          <cell r="G299">
            <v>60</v>
          </cell>
          <cell r="H299">
            <v>0</v>
          </cell>
          <cell r="I299" t="str">
            <v>3</v>
          </cell>
          <cell r="J299" t="str">
            <v>7-9</v>
          </cell>
          <cell r="K299" t="str">
            <v>805VU</v>
          </cell>
        </row>
        <row r="300">
          <cell r="E300" t="str">
            <v>INT1004 10</v>
          </cell>
          <cell r="G300">
            <v>60</v>
          </cell>
          <cell r="H300">
            <v>0</v>
          </cell>
          <cell r="I300" t="str">
            <v>5</v>
          </cell>
          <cell r="J300" t="str">
            <v>7-9</v>
          </cell>
          <cell r="K300" t="str">
            <v>801VU</v>
          </cell>
        </row>
        <row r="301">
          <cell r="E301" t="str">
            <v>INT1004 11</v>
          </cell>
          <cell r="G301">
            <v>60</v>
          </cell>
          <cell r="H301">
            <v>0</v>
          </cell>
          <cell r="I301" t="str">
            <v>5</v>
          </cell>
          <cell r="J301" t="str">
            <v>7-9</v>
          </cell>
          <cell r="K301" t="str">
            <v>802VU</v>
          </cell>
        </row>
        <row r="302">
          <cell r="E302" t="str">
            <v>INT1004 12</v>
          </cell>
          <cell r="G302">
            <v>60</v>
          </cell>
          <cell r="H302">
            <v>0</v>
          </cell>
          <cell r="I302" t="str">
            <v>5</v>
          </cell>
          <cell r="J302" t="str">
            <v>7-9</v>
          </cell>
          <cell r="K302" t="str">
            <v>803VU</v>
          </cell>
        </row>
        <row r="303">
          <cell r="E303" t="str">
            <v>INT1004 13</v>
          </cell>
          <cell r="G303">
            <v>60</v>
          </cell>
          <cell r="H303">
            <v>0</v>
          </cell>
          <cell r="I303" t="str">
            <v>5</v>
          </cell>
          <cell r="J303" t="str">
            <v>7-9</v>
          </cell>
          <cell r="K303" t="str">
            <v>804VU</v>
          </cell>
        </row>
        <row r="304">
          <cell r="E304" t="str">
            <v>INT1004 14</v>
          </cell>
          <cell r="G304">
            <v>60</v>
          </cell>
          <cell r="H304">
            <v>0</v>
          </cell>
          <cell r="I304" t="str">
            <v>5</v>
          </cell>
          <cell r="J304" t="str">
            <v>7-9</v>
          </cell>
          <cell r="K304" t="str">
            <v>807VU</v>
          </cell>
        </row>
        <row r="305">
          <cell r="E305" t="str">
            <v>INT1004 15</v>
          </cell>
          <cell r="G305">
            <v>60</v>
          </cell>
          <cell r="H305">
            <v>0</v>
          </cell>
          <cell r="I305" t="str">
            <v>5</v>
          </cell>
          <cell r="J305" t="str">
            <v>10-12</v>
          </cell>
          <cell r="K305" t="str">
            <v>808VU</v>
          </cell>
        </row>
        <row r="306">
          <cell r="E306" t="str">
            <v>INT1004 16</v>
          </cell>
          <cell r="G306">
            <v>60</v>
          </cell>
          <cell r="H306">
            <v>0</v>
          </cell>
          <cell r="I306" t="str">
            <v>5</v>
          </cell>
          <cell r="J306" t="str">
            <v>7-9</v>
          </cell>
          <cell r="K306" t="str">
            <v>809VU</v>
          </cell>
        </row>
        <row r="307">
          <cell r="E307" t="str">
            <v>INT1004 2</v>
          </cell>
          <cell r="G307">
            <v>60</v>
          </cell>
          <cell r="H307">
            <v>0</v>
          </cell>
          <cell r="I307" t="str">
            <v>3</v>
          </cell>
          <cell r="J307" t="str">
            <v>7-9</v>
          </cell>
          <cell r="K307" t="str">
            <v>806VU</v>
          </cell>
        </row>
        <row r="308">
          <cell r="E308" t="str">
            <v>INT1004 3</v>
          </cell>
          <cell r="G308">
            <v>60</v>
          </cell>
          <cell r="H308">
            <v>0</v>
          </cell>
          <cell r="I308" t="str">
            <v>3</v>
          </cell>
          <cell r="J308" t="str">
            <v>1-3</v>
          </cell>
          <cell r="K308" t="str">
            <v>807VU</v>
          </cell>
        </row>
        <row r="309">
          <cell r="E309" t="str">
            <v>INT1004 4</v>
          </cell>
          <cell r="G309">
            <v>60</v>
          </cell>
          <cell r="H309">
            <v>0</v>
          </cell>
          <cell r="I309" t="str">
            <v>5</v>
          </cell>
          <cell r="J309" t="str">
            <v>4-6</v>
          </cell>
          <cell r="K309" t="str">
            <v>703VU</v>
          </cell>
        </row>
        <row r="310">
          <cell r="E310" t="str">
            <v>INT1004 5</v>
          </cell>
          <cell r="G310">
            <v>60</v>
          </cell>
          <cell r="H310">
            <v>0</v>
          </cell>
          <cell r="I310" t="str">
            <v>5</v>
          </cell>
          <cell r="J310" t="str">
            <v>4-6</v>
          </cell>
          <cell r="K310" t="str">
            <v>704VU</v>
          </cell>
        </row>
        <row r="311">
          <cell r="E311" t="str">
            <v>INT1004 6</v>
          </cell>
          <cell r="G311">
            <v>60</v>
          </cell>
          <cell r="H311">
            <v>0</v>
          </cell>
          <cell r="I311" t="str">
            <v>4</v>
          </cell>
          <cell r="J311" t="str">
            <v>10-12</v>
          </cell>
          <cell r="K311" t="str">
            <v>703VU</v>
          </cell>
        </row>
        <row r="312">
          <cell r="E312" t="str">
            <v>INT1004 7</v>
          </cell>
          <cell r="G312">
            <v>60</v>
          </cell>
          <cell r="H312">
            <v>0</v>
          </cell>
          <cell r="I312" t="str">
            <v>4</v>
          </cell>
          <cell r="J312" t="str">
            <v>10-12</v>
          </cell>
          <cell r="K312" t="str">
            <v>704VU</v>
          </cell>
        </row>
        <row r="313">
          <cell r="E313" t="str">
            <v>INT1004 8</v>
          </cell>
          <cell r="G313">
            <v>60</v>
          </cell>
          <cell r="H313">
            <v>0</v>
          </cell>
          <cell r="I313" t="str">
            <v>5</v>
          </cell>
          <cell r="J313" t="str">
            <v>1-3</v>
          </cell>
          <cell r="K313" t="str">
            <v>510E4</v>
          </cell>
        </row>
        <row r="314">
          <cell r="E314" t="str">
            <v>INT1004 9</v>
          </cell>
          <cell r="G314">
            <v>60</v>
          </cell>
          <cell r="H314">
            <v>0</v>
          </cell>
          <cell r="I314" t="str">
            <v>5</v>
          </cell>
          <cell r="J314" t="str">
            <v>1-3</v>
          </cell>
          <cell r="K314" t="str">
            <v>511E4</v>
          </cell>
        </row>
        <row r="315">
          <cell r="E315" t="str">
            <v>INE3109</v>
          </cell>
          <cell r="F315" t="str">
            <v>PGS.TS.Nguyễn Xuân Thiên</v>
          </cell>
          <cell r="G315">
            <v>100</v>
          </cell>
          <cell r="H315">
            <v>0</v>
          </cell>
          <cell r="I315" t="str">
            <v>5</v>
          </cell>
          <cell r="J315" t="str">
            <v>1-3</v>
          </cell>
          <cell r="K315" t="str">
            <v>707VU</v>
          </cell>
        </row>
        <row r="316">
          <cell r="E316" t="str">
            <v>PEC3032</v>
          </cell>
          <cell r="F316" t="str">
            <v>TS.Nguyễn Thị Thu Hoài</v>
          </cell>
          <cell r="G316">
            <v>60</v>
          </cell>
          <cell r="H316">
            <v>0</v>
          </cell>
          <cell r="I316" t="str">
            <v>3</v>
          </cell>
          <cell r="J316" t="str">
            <v>7-9</v>
          </cell>
          <cell r="K316" t="str">
            <v>201CSS</v>
          </cell>
        </row>
        <row r="317">
          <cell r="E317" t="str">
            <v>PEC3032</v>
          </cell>
          <cell r="F317" t="str">
            <v>TS.Nguyễn Thị Thu Hoài</v>
          </cell>
          <cell r="G317">
            <v>60</v>
          </cell>
          <cell r="H317">
            <v>0</v>
          </cell>
          <cell r="I317" t="str">
            <v>5</v>
          </cell>
          <cell r="J317" t="str">
            <v>7-9</v>
          </cell>
          <cell r="K317" t="str">
            <v>201CSS</v>
          </cell>
        </row>
        <row r="318">
          <cell r="E318" t="str">
            <v>MAT1005 1</v>
          </cell>
          <cell r="G318">
            <v>85</v>
          </cell>
          <cell r="H318">
            <v>0</v>
          </cell>
          <cell r="I318" t="str">
            <v>6</v>
          </cell>
          <cell r="J318" t="str">
            <v>1-3</v>
          </cell>
          <cell r="K318" t="str">
            <v>705VU</v>
          </cell>
        </row>
        <row r="319">
          <cell r="E319" t="str">
            <v>MAT1005 10</v>
          </cell>
          <cell r="G319">
            <v>100</v>
          </cell>
          <cell r="H319">
            <v>0</v>
          </cell>
          <cell r="I319" t="str">
            <v>4</v>
          </cell>
          <cell r="J319" t="str">
            <v>10-12</v>
          </cell>
          <cell r="K319" t="str">
            <v>508E4</v>
          </cell>
        </row>
        <row r="320">
          <cell r="E320" t="str">
            <v>MAT1005 2</v>
          </cell>
          <cell r="G320">
            <v>100</v>
          </cell>
          <cell r="H320">
            <v>0</v>
          </cell>
          <cell r="I320" t="str">
            <v>6</v>
          </cell>
          <cell r="J320" t="str">
            <v>4-6</v>
          </cell>
          <cell r="K320" t="str">
            <v>706VU</v>
          </cell>
        </row>
        <row r="321">
          <cell r="E321" t="str">
            <v>MAT1005 3</v>
          </cell>
          <cell r="G321">
            <v>100</v>
          </cell>
          <cell r="H321">
            <v>0</v>
          </cell>
          <cell r="I321" t="str">
            <v>4</v>
          </cell>
          <cell r="J321" t="str">
            <v>4-6</v>
          </cell>
          <cell r="K321" t="str">
            <v>702VU</v>
          </cell>
        </row>
        <row r="322">
          <cell r="E322" t="str">
            <v>MAT1005 4</v>
          </cell>
          <cell r="G322">
            <v>100</v>
          </cell>
          <cell r="H322">
            <v>0</v>
          </cell>
          <cell r="I322" t="str">
            <v>6</v>
          </cell>
          <cell r="J322" t="str">
            <v>7-9</v>
          </cell>
          <cell r="K322" t="str">
            <v>706VU</v>
          </cell>
        </row>
        <row r="323">
          <cell r="E323" t="str">
            <v>MAT1005 5</v>
          </cell>
          <cell r="G323">
            <v>100</v>
          </cell>
          <cell r="H323">
            <v>0</v>
          </cell>
          <cell r="I323" t="str">
            <v>5</v>
          </cell>
          <cell r="J323" t="str">
            <v>4-6</v>
          </cell>
          <cell r="K323" t="str">
            <v>510E4</v>
          </cell>
        </row>
        <row r="324">
          <cell r="E324" t="str">
            <v>MAT1005 6</v>
          </cell>
          <cell r="G324">
            <v>100</v>
          </cell>
          <cell r="H324">
            <v>0</v>
          </cell>
          <cell r="I324" t="str">
            <v>5</v>
          </cell>
          <cell r="J324" t="str">
            <v>4-6</v>
          </cell>
          <cell r="K324" t="str">
            <v>511E4</v>
          </cell>
        </row>
        <row r="325">
          <cell r="E325" t="str">
            <v>MAT1005 7</v>
          </cell>
          <cell r="G325">
            <v>100</v>
          </cell>
          <cell r="H325">
            <v>0</v>
          </cell>
          <cell r="I325" t="str">
            <v>5</v>
          </cell>
          <cell r="J325" t="str">
            <v>4-6</v>
          </cell>
          <cell r="K325" t="str">
            <v>707VU</v>
          </cell>
        </row>
        <row r="326">
          <cell r="E326" t="str">
            <v>MAT1005 8</v>
          </cell>
          <cell r="G326">
            <v>100</v>
          </cell>
          <cell r="H326">
            <v>0</v>
          </cell>
          <cell r="I326" t="str">
            <v>6</v>
          </cell>
          <cell r="J326" t="str">
            <v>10-12</v>
          </cell>
          <cell r="K326" t="str">
            <v>705VU</v>
          </cell>
        </row>
        <row r="327">
          <cell r="E327" t="str">
            <v>MAT1005 9</v>
          </cell>
          <cell r="G327">
            <v>100</v>
          </cell>
          <cell r="H327">
            <v>0</v>
          </cell>
          <cell r="I327" t="str">
            <v>4</v>
          </cell>
          <cell r="J327" t="str">
            <v>10-12</v>
          </cell>
          <cell r="K327" t="str">
            <v>702VU</v>
          </cell>
        </row>
        <row r="328">
          <cell r="E328" t="str">
            <v>BSA3040</v>
          </cell>
          <cell r="F328" t="str">
            <v>PGS. TS.Dương Thị Liễu</v>
          </cell>
          <cell r="G328">
            <v>100</v>
          </cell>
          <cell r="H328">
            <v>0</v>
          </cell>
          <cell r="I328" t="str">
            <v>3</v>
          </cell>
          <cell r="J328" t="str">
            <v>1-3</v>
          </cell>
          <cell r="K328" t="str">
            <v>809VU</v>
          </cell>
        </row>
        <row r="329">
          <cell r="E329" t="str">
            <v>BSA3040</v>
          </cell>
          <cell r="F329" t="str">
            <v>PGS. TS.Dương Thị Liễu</v>
          </cell>
          <cell r="G329">
            <v>100</v>
          </cell>
          <cell r="H329">
            <v>0</v>
          </cell>
          <cell r="I329" t="str">
            <v>5</v>
          </cell>
          <cell r="J329" t="str">
            <v>1-3</v>
          </cell>
          <cell r="K329" t="str">
            <v>806VU</v>
          </cell>
        </row>
        <row r="330">
          <cell r="E330" t="str">
            <v>BSA4010 1</v>
          </cell>
          <cell r="F330" t="str">
            <v>PGS. TS.Đỗ Minh Cương</v>
          </cell>
          <cell r="G330">
            <v>100</v>
          </cell>
          <cell r="H330">
            <v>0</v>
          </cell>
          <cell r="I330" t="str">
            <v>6</v>
          </cell>
          <cell r="J330" t="str">
            <v>7-9</v>
          </cell>
          <cell r="K330" t="str">
            <v>705VU</v>
          </cell>
        </row>
        <row r="331">
          <cell r="E331" t="str">
            <v>BSA4010 2</v>
          </cell>
          <cell r="F331" t="str">
            <v>TS.Nguyễn Thùy Dung</v>
          </cell>
          <cell r="G331">
            <v>100</v>
          </cell>
          <cell r="H331">
            <v>0</v>
          </cell>
          <cell r="I331" t="str">
            <v>4</v>
          </cell>
          <cell r="J331" t="str">
            <v>7-9</v>
          </cell>
          <cell r="K331" t="str">
            <v>702VU</v>
          </cell>
        </row>
        <row r="332">
          <cell r="E332" t="str">
            <v>MAT1101 1</v>
          </cell>
          <cell r="G332">
            <v>60</v>
          </cell>
          <cell r="H332">
            <v>0</v>
          </cell>
          <cell r="I332" t="str">
            <v>6</v>
          </cell>
          <cell r="J332" t="str">
            <v>1-3</v>
          </cell>
          <cell r="K332" t="str">
            <v>703VU</v>
          </cell>
        </row>
        <row r="333">
          <cell r="E333" t="str">
            <v>MAT1101 10</v>
          </cell>
          <cell r="G333">
            <v>60</v>
          </cell>
          <cell r="H333">
            <v>0</v>
          </cell>
          <cell r="I333" t="str">
            <v>3</v>
          </cell>
          <cell r="J333" t="str">
            <v>4-6</v>
          </cell>
          <cell r="K333" t="str">
            <v>806VU</v>
          </cell>
        </row>
        <row r="334">
          <cell r="E334" t="str">
            <v>MAT1101 11</v>
          </cell>
          <cell r="G334">
            <v>60</v>
          </cell>
          <cell r="H334">
            <v>0</v>
          </cell>
          <cell r="I334" t="str">
            <v>4</v>
          </cell>
          <cell r="J334" t="str">
            <v>1-3</v>
          </cell>
          <cell r="K334" t="str">
            <v>805VU</v>
          </cell>
        </row>
        <row r="335">
          <cell r="E335" t="str">
            <v>MAT1101 12</v>
          </cell>
          <cell r="G335">
            <v>60</v>
          </cell>
          <cell r="H335">
            <v>0</v>
          </cell>
          <cell r="I335" t="str">
            <v>4</v>
          </cell>
          <cell r="J335" t="str">
            <v>4-6</v>
          </cell>
          <cell r="K335" t="str">
            <v>805VU</v>
          </cell>
        </row>
        <row r="336">
          <cell r="E336" t="str">
            <v>MAT1101 13</v>
          </cell>
          <cell r="G336">
            <v>60</v>
          </cell>
          <cell r="H336">
            <v>0</v>
          </cell>
          <cell r="I336" t="str">
            <v>6</v>
          </cell>
          <cell r="J336" t="str">
            <v>7-9</v>
          </cell>
          <cell r="K336" t="str">
            <v>803VU</v>
          </cell>
        </row>
        <row r="337">
          <cell r="E337" t="str">
            <v>MAT1101 14</v>
          </cell>
          <cell r="G337">
            <v>60</v>
          </cell>
          <cell r="H337">
            <v>0</v>
          </cell>
          <cell r="I337" t="str">
            <v>6</v>
          </cell>
          <cell r="J337" t="str">
            <v>10-12</v>
          </cell>
          <cell r="K337" t="str">
            <v>804VU</v>
          </cell>
        </row>
        <row r="338">
          <cell r="E338" t="str">
            <v>MAT1101 15</v>
          </cell>
          <cell r="G338">
            <v>60</v>
          </cell>
          <cell r="H338">
            <v>0</v>
          </cell>
          <cell r="I338" t="str">
            <v>6</v>
          </cell>
          <cell r="J338" t="str">
            <v>7-9</v>
          </cell>
          <cell r="K338" t="str">
            <v>807VU</v>
          </cell>
        </row>
        <row r="339">
          <cell r="E339" t="str">
            <v>MAT1101 16</v>
          </cell>
          <cell r="G339">
            <v>60</v>
          </cell>
          <cell r="H339">
            <v>0</v>
          </cell>
          <cell r="I339" t="str">
            <v>6</v>
          </cell>
          <cell r="J339" t="str">
            <v>10-12</v>
          </cell>
          <cell r="K339" t="str">
            <v>807VU</v>
          </cell>
        </row>
        <row r="340">
          <cell r="E340" t="str">
            <v>MAT1101 17</v>
          </cell>
          <cell r="G340">
            <v>60</v>
          </cell>
          <cell r="H340">
            <v>0</v>
          </cell>
          <cell r="I340" t="str">
            <v>5</v>
          </cell>
          <cell r="J340" t="str">
            <v>1-3</v>
          </cell>
          <cell r="K340" t="str">
            <v>808VU</v>
          </cell>
        </row>
        <row r="341">
          <cell r="E341" t="str">
            <v>MAT1101 18</v>
          </cell>
          <cell r="G341">
            <v>60</v>
          </cell>
          <cell r="H341">
            <v>0</v>
          </cell>
          <cell r="I341" t="str">
            <v>5</v>
          </cell>
          <cell r="J341" t="str">
            <v>4-6</v>
          </cell>
          <cell r="K341" t="str">
            <v>805VU</v>
          </cell>
        </row>
        <row r="342">
          <cell r="E342" t="str">
            <v>MAT1101 19</v>
          </cell>
          <cell r="G342">
            <v>60</v>
          </cell>
          <cell r="H342">
            <v>0</v>
          </cell>
          <cell r="I342" t="str">
            <v>4</v>
          </cell>
          <cell r="J342" t="str">
            <v>7-9</v>
          </cell>
          <cell r="K342" t="str">
            <v>806VU</v>
          </cell>
        </row>
        <row r="343">
          <cell r="E343" t="str">
            <v>MAT1101 2</v>
          </cell>
          <cell r="G343">
            <v>60</v>
          </cell>
          <cell r="H343">
            <v>0</v>
          </cell>
          <cell r="I343" t="str">
            <v>6</v>
          </cell>
          <cell r="J343" t="str">
            <v>4-6</v>
          </cell>
          <cell r="K343" t="str">
            <v>704VU</v>
          </cell>
        </row>
        <row r="344">
          <cell r="E344" t="str">
            <v>MAT1101 20</v>
          </cell>
          <cell r="G344">
            <v>60</v>
          </cell>
          <cell r="H344">
            <v>0</v>
          </cell>
          <cell r="I344" t="str">
            <v>4</v>
          </cell>
          <cell r="J344" t="str">
            <v>10-12</v>
          </cell>
          <cell r="K344" t="str">
            <v>806VU</v>
          </cell>
        </row>
        <row r="345">
          <cell r="E345" t="str">
            <v>MAT1101 3</v>
          </cell>
          <cell r="G345">
            <v>60</v>
          </cell>
          <cell r="H345">
            <v>0</v>
          </cell>
          <cell r="I345" t="str">
            <v>5</v>
          </cell>
          <cell r="J345" t="str">
            <v>10-12</v>
          </cell>
          <cell r="K345" t="str">
            <v>703VU</v>
          </cell>
        </row>
        <row r="346">
          <cell r="E346" t="str">
            <v>MAT1101 4</v>
          </cell>
          <cell r="G346">
            <v>60</v>
          </cell>
          <cell r="H346">
            <v>0</v>
          </cell>
          <cell r="I346" t="str">
            <v>5</v>
          </cell>
          <cell r="J346" t="str">
            <v>7-9</v>
          </cell>
          <cell r="K346" t="str">
            <v>704VU</v>
          </cell>
        </row>
        <row r="347">
          <cell r="E347" t="str">
            <v>MAT1101 5</v>
          </cell>
          <cell r="G347">
            <v>60</v>
          </cell>
          <cell r="H347">
            <v>0</v>
          </cell>
          <cell r="I347" t="str">
            <v>3</v>
          </cell>
          <cell r="J347" t="str">
            <v>1-3</v>
          </cell>
          <cell r="K347" t="str">
            <v>801VU</v>
          </cell>
        </row>
        <row r="348">
          <cell r="E348" t="str">
            <v>MAT1101 6</v>
          </cell>
          <cell r="G348">
            <v>60</v>
          </cell>
          <cell r="H348">
            <v>0</v>
          </cell>
          <cell r="I348" t="str">
            <v>3</v>
          </cell>
          <cell r="J348" t="str">
            <v>4-6</v>
          </cell>
          <cell r="K348" t="str">
            <v>802VU</v>
          </cell>
        </row>
        <row r="349">
          <cell r="E349" t="str">
            <v>MAT1101 7</v>
          </cell>
          <cell r="G349">
            <v>60</v>
          </cell>
          <cell r="H349">
            <v>0</v>
          </cell>
          <cell r="I349" t="str">
            <v>3</v>
          </cell>
          <cell r="J349" t="str">
            <v>1-3</v>
          </cell>
          <cell r="K349" t="str">
            <v>803VU</v>
          </cell>
        </row>
        <row r="350">
          <cell r="E350" t="str">
            <v>MAT1101 8</v>
          </cell>
          <cell r="G350">
            <v>60</v>
          </cell>
          <cell r="H350">
            <v>0</v>
          </cell>
          <cell r="I350" t="str">
            <v>3</v>
          </cell>
          <cell r="J350" t="str">
            <v>4-6</v>
          </cell>
          <cell r="K350" t="str">
            <v>804VU</v>
          </cell>
        </row>
        <row r="351">
          <cell r="E351" t="str">
            <v>MAT1101 9</v>
          </cell>
          <cell r="G351">
            <v>60</v>
          </cell>
          <cell r="H351">
            <v>0</v>
          </cell>
          <cell r="I351" t="str">
            <v>3</v>
          </cell>
          <cell r="J351" t="str">
            <v>1-3</v>
          </cell>
          <cell r="K351" t="str">
            <v>805VU</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17" Type="http://schemas.openxmlformats.org/officeDocument/2006/relationships/hyperlink" Target="mailto:rbeason@ualberta.ca" TargetMode="External"/><Relationship Id="rId21" Type="http://schemas.openxmlformats.org/officeDocument/2006/relationships/hyperlink" Target="mailto:rbeason@ualberta.ca" TargetMode="External"/><Relationship Id="rId42" Type="http://schemas.openxmlformats.org/officeDocument/2006/relationships/hyperlink" Target="mailto:rbeason@ualberta.ca" TargetMode="External"/><Relationship Id="rId63" Type="http://schemas.openxmlformats.org/officeDocument/2006/relationships/hyperlink" Target="mailto:rbeason@ualberta.ca" TargetMode="External"/><Relationship Id="rId84" Type="http://schemas.openxmlformats.org/officeDocument/2006/relationships/hyperlink" Target="mailto:rbeason@ualberta.ca" TargetMode="External"/><Relationship Id="rId138" Type="http://schemas.openxmlformats.org/officeDocument/2006/relationships/hyperlink" Target="mailto:rbeason@ualberta.ca" TargetMode="External"/><Relationship Id="rId159" Type="http://schemas.openxmlformats.org/officeDocument/2006/relationships/hyperlink" Target="mailto:rbeason@ualberta.ca" TargetMode="External"/><Relationship Id="rId170" Type="http://schemas.openxmlformats.org/officeDocument/2006/relationships/hyperlink" Target="mailto:rbeason@ualberta.ca" TargetMode="External"/><Relationship Id="rId191" Type="http://schemas.openxmlformats.org/officeDocument/2006/relationships/hyperlink" Target="mailto:rbeason@ualberta.ca" TargetMode="External"/><Relationship Id="rId205" Type="http://schemas.openxmlformats.org/officeDocument/2006/relationships/hyperlink" Target="mailto:rbeason@ualberta.ca" TargetMode="External"/><Relationship Id="rId226" Type="http://schemas.openxmlformats.org/officeDocument/2006/relationships/hyperlink" Target="mailto:rbeason@ualberta.ca" TargetMode="External"/><Relationship Id="rId247" Type="http://schemas.openxmlformats.org/officeDocument/2006/relationships/hyperlink" Target="mailto:rbeason@ualberta.ca" TargetMode="External"/><Relationship Id="rId107" Type="http://schemas.openxmlformats.org/officeDocument/2006/relationships/hyperlink" Target="mailto:rbeason@ualberta.ca" TargetMode="External"/><Relationship Id="rId268" Type="http://schemas.openxmlformats.org/officeDocument/2006/relationships/hyperlink" Target="mailto:rbeason@ualberta.ca" TargetMode="External"/><Relationship Id="rId11" Type="http://schemas.openxmlformats.org/officeDocument/2006/relationships/hyperlink" Target="mailto:rbeason@ualberta.ca" TargetMode="External"/><Relationship Id="rId32" Type="http://schemas.openxmlformats.org/officeDocument/2006/relationships/hyperlink" Target="mailto:rbeason@ualberta.ca" TargetMode="External"/><Relationship Id="rId53" Type="http://schemas.openxmlformats.org/officeDocument/2006/relationships/hyperlink" Target="mailto:rbeason@ualberta.ca" TargetMode="External"/><Relationship Id="rId74" Type="http://schemas.openxmlformats.org/officeDocument/2006/relationships/hyperlink" Target="mailto:rbeason@ualberta.ca" TargetMode="External"/><Relationship Id="rId128" Type="http://schemas.openxmlformats.org/officeDocument/2006/relationships/hyperlink" Target="mailto:rbeason@ualberta.ca" TargetMode="External"/><Relationship Id="rId149" Type="http://schemas.openxmlformats.org/officeDocument/2006/relationships/hyperlink" Target="mailto:rbeason@ualberta.ca" TargetMode="External"/><Relationship Id="rId5" Type="http://schemas.openxmlformats.org/officeDocument/2006/relationships/hyperlink" Target="mailto:rbeason@ualberta.ca" TargetMode="External"/><Relationship Id="rId95" Type="http://schemas.openxmlformats.org/officeDocument/2006/relationships/hyperlink" Target="mailto:rbeason@ualberta.ca" TargetMode="External"/><Relationship Id="rId160" Type="http://schemas.openxmlformats.org/officeDocument/2006/relationships/hyperlink" Target="mailto:rbeason@ualberta.ca" TargetMode="External"/><Relationship Id="rId181" Type="http://schemas.openxmlformats.org/officeDocument/2006/relationships/hyperlink" Target="mailto:rbeason@ualberta.ca" TargetMode="External"/><Relationship Id="rId216" Type="http://schemas.openxmlformats.org/officeDocument/2006/relationships/hyperlink" Target="mailto:rbeason@ualberta.ca" TargetMode="External"/><Relationship Id="rId237" Type="http://schemas.openxmlformats.org/officeDocument/2006/relationships/hyperlink" Target="mailto:rbeason@ualberta.ca" TargetMode="External"/><Relationship Id="rId258" Type="http://schemas.openxmlformats.org/officeDocument/2006/relationships/hyperlink" Target="mailto:rbeason@ualberta.ca" TargetMode="External"/><Relationship Id="rId22" Type="http://schemas.openxmlformats.org/officeDocument/2006/relationships/hyperlink" Target="mailto:rbeason@ualberta.ca" TargetMode="External"/><Relationship Id="rId43" Type="http://schemas.openxmlformats.org/officeDocument/2006/relationships/hyperlink" Target="mailto:rbeason@ualberta.ca" TargetMode="External"/><Relationship Id="rId64" Type="http://schemas.openxmlformats.org/officeDocument/2006/relationships/hyperlink" Target="mailto:rbeason@ualberta.ca" TargetMode="External"/><Relationship Id="rId118" Type="http://schemas.openxmlformats.org/officeDocument/2006/relationships/hyperlink" Target="mailto:rbeason@ualberta.ca" TargetMode="External"/><Relationship Id="rId139" Type="http://schemas.openxmlformats.org/officeDocument/2006/relationships/hyperlink" Target="mailto:rbeason@ualberta.ca" TargetMode="External"/><Relationship Id="rId85" Type="http://schemas.openxmlformats.org/officeDocument/2006/relationships/hyperlink" Target="mailto:rbeason@ualberta.ca" TargetMode="External"/><Relationship Id="rId150" Type="http://schemas.openxmlformats.org/officeDocument/2006/relationships/hyperlink" Target="mailto:rbeason@ualberta.ca" TargetMode="External"/><Relationship Id="rId171" Type="http://schemas.openxmlformats.org/officeDocument/2006/relationships/hyperlink" Target="mailto:rbeason@ualberta.ca" TargetMode="External"/><Relationship Id="rId192" Type="http://schemas.openxmlformats.org/officeDocument/2006/relationships/hyperlink" Target="mailto:rbeason@ualberta.ca" TargetMode="External"/><Relationship Id="rId206" Type="http://schemas.openxmlformats.org/officeDocument/2006/relationships/hyperlink" Target="mailto:rbeason@ualberta.ca" TargetMode="External"/><Relationship Id="rId227" Type="http://schemas.openxmlformats.org/officeDocument/2006/relationships/hyperlink" Target="mailto:rbeason@ualberta.ca" TargetMode="External"/><Relationship Id="rId248" Type="http://schemas.openxmlformats.org/officeDocument/2006/relationships/hyperlink" Target="mailto:rbeason@ualberta.ca" TargetMode="External"/><Relationship Id="rId269" Type="http://schemas.openxmlformats.org/officeDocument/2006/relationships/hyperlink" Target="mailto:rbeason@ualberta.ca" TargetMode="External"/><Relationship Id="rId12" Type="http://schemas.openxmlformats.org/officeDocument/2006/relationships/hyperlink" Target="mailto:rbeason@ualberta.ca" TargetMode="External"/><Relationship Id="rId33" Type="http://schemas.openxmlformats.org/officeDocument/2006/relationships/hyperlink" Target="mailto:rbeason@ualberta.ca" TargetMode="External"/><Relationship Id="rId108" Type="http://schemas.openxmlformats.org/officeDocument/2006/relationships/hyperlink" Target="mailto:rbeason@ualberta.ca" TargetMode="External"/><Relationship Id="rId129" Type="http://schemas.openxmlformats.org/officeDocument/2006/relationships/hyperlink" Target="mailto:rbeason@ualberta.ca" TargetMode="External"/><Relationship Id="rId54" Type="http://schemas.openxmlformats.org/officeDocument/2006/relationships/hyperlink" Target="mailto:rbeason@ualberta.ca" TargetMode="External"/><Relationship Id="rId75" Type="http://schemas.openxmlformats.org/officeDocument/2006/relationships/hyperlink" Target="mailto:rbeason@ualberta.ca" TargetMode="External"/><Relationship Id="rId96" Type="http://schemas.openxmlformats.org/officeDocument/2006/relationships/hyperlink" Target="mailto:rbeason@ualberta.ca" TargetMode="External"/><Relationship Id="rId140" Type="http://schemas.openxmlformats.org/officeDocument/2006/relationships/hyperlink" Target="mailto:rbeason@ualberta.ca" TargetMode="External"/><Relationship Id="rId161" Type="http://schemas.openxmlformats.org/officeDocument/2006/relationships/hyperlink" Target="mailto:rbeason@ualberta.ca" TargetMode="External"/><Relationship Id="rId182" Type="http://schemas.openxmlformats.org/officeDocument/2006/relationships/hyperlink" Target="mailto:rbeason@ualberta.ca" TargetMode="External"/><Relationship Id="rId217" Type="http://schemas.openxmlformats.org/officeDocument/2006/relationships/hyperlink" Target="mailto:rbeason@ualberta.ca" TargetMode="External"/><Relationship Id="rId6" Type="http://schemas.openxmlformats.org/officeDocument/2006/relationships/hyperlink" Target="mailto:rbeason@ualberta.ca" TargetMode="External"/><Relationship Id="rId238" Type="http://schemas.openxmlformats.org/officeDocument/2006/relationships/hyperlink" Target="mailto:rbeason@ualberta.ca" TargetMode="External"/><Relationship Id="rId259" Type="http://schemas.openxmlformats.org/officeDocument/2006/relationships/hyperlink" Target="mailto:rbeason@ualberta.ca" TargetMode="External"/><Relationship Id="rId23" Type="http://schemas.openxmlformats.org/officeDocument/2006/relationships/hyperlink" Target="mailto:rbeason@ualberta.ca" TargetMode="External"/><Relationship Id="rId119" Type="http://schemas.openxmlformats.org/officeDocument/2006/relationships/hyperlink" Target="mailto:rbeason@ualberta.ca" TargetMode="External"/><Relationship Id="rId270" Type="http://schemas.openxmlformats.org/officeDocument/2006/relationships/hyperlink" Target="mailto:rbeason@ualberta.ca" TargetMode="External"/><Relationship Id="rId44" Type="http://schemas.openxmlformats.org/officeDocument/2006/relationships/hyperlink" Target="mailto:rbeason@ualberta.ca" TargetMode="External"/><Relationship Id="rId65" Type="http://schemas.openxmlformats.org/officeDocument/2006/relationships/hyperlink" Target="mailto:rbeason@ualberta.ca" TargetMode="External"/><Relationship Id="rId86" Type="http://schemas.openxmlformats.org/officeDocument/2006/relationships/hyperlink" Target="mailto:rbeason@ualberta.ca" TargetMode="External"/><Relationship Id="rId130" Type="http://schemas.openxmlformats.org/officeDocument/2006/relationships/hyperlink" Target="mailto:rbeason@ualberta.ca" TargetMode="External"/><Relationship Id="rId151" Type="http://schemas.openxmlformats.org/officeDocument/2006/relationships/hyperlink" Target="mailto:rbeason@ualberta.ca" TargetMode="External"/><Relationship Id="rId172" Type="http://schemas.openxmlformats.org/officeDocument/2006/relationships/hyperlink" Target="mailto:rbeason@ualberta.ca" TargetMode="External"/><Relationship Id="rId193" Type="http://schemas.openxmlformats.org/officeDocument/2006/relationships/hyperlink" Target="mailto:rbeason@ualberta.ca" TargetMode="External"/><Relationship Id="rId202" Type="http://schemas.openxmlformats.org/officeDocument/2006/relationships/hyperlink" Target="mailto:rbeason@ualberta.ca" TargetMode="External"/><Relationship Id="rId207" Type="http://schemas.openxmlformats.org/officeDocument/2006/relationships/hyperlink" Target="mailto:rbeason@ualberta.ca" TargetMode="External"/><Relationship Id="rId223" Type="http://schemas.openxmlformats.org/officeDocument/2006/relationships/hyperlink" Target="mailto:rbeason@ualberta.ca" TargetMode="External"/><Relationship Id="rId228" Type="http://schemas.openxmlformats.org/officeDocument/2006/relationships/hyperlink" Target="mailto:rbeason@ualberta.ca" TargetMode="External"/><Relationship Id="rId244" Type="http://schemas.openxmlformats.org/officeDocument/2006/relationships/hyperlink" Target="mailto:rbeason@ualberta.ca" TargetMode="External"/><Relationship Id="rId249" Type="http://schemas.openxmlformats.org/officeDocument/2006/relationships/hyperlink" Target="mailto:rbeason@ualberta.ca" TargetMode="External"/><Relationship Id="rId13" Type="http://schemas.openxmlformats.org/officeDocument/2006/relationships/hyperlink" Target="mailto:rbeason@ualberta.ca" TargetMode="External"/><Relationship Id="rId18" Type="http://schemas.openxmlformats.org/officeDocument/2006/relationships/hyperlink" Target="mailto:rbeason@ualberta.ca" TargetMode="External"/><Relationship Id="rId39" Type="http://schemas.openxmlformats.org/officeDocument/2006/relationships/hyperlink" Target="mailto:rbeason@ualberta.ca" TargetMode="External"/><Relationship Id="rId109" Type="http://schemas.openxmlformats.org/officeDocument/2006/relationships/hyperlink" Target="mailto:rbeason@ualberta.ca" TargetMode="External"/><Relationship Id="rId260" Type="http://schemas.openxmlformats.org/officeDocument/2006/relationships/hyperlink" Target="mailto:rbeason@ualberta.ca" TargetMode="External"/><Relationship Id="rId265" Type="http://schemas.openxmlformats.org/officeDocument/2006/relationships/hyperlink" Target="mailto:rbeason@ualberta.ca" TargetMode="External"/><Relationship Id="rId34" Type="http://schemas.openxmlformats.org/officeDocument/2006/relationships/hyperlink" Target="mailto:rbeason@ualberta.ca" TargetMode="External"/><Relationship Id="rId50" Type="http://schemas.openxmlformats.org/officeDocument/2006/relationships/hyperlink" Target="mailto:rbeason@ualberta.ca" TargetMode="External"/><Relationship Id="rId55" Type="http://schemas.openxmlformats.org/officeDocument/2006/relationships/hyperlink" Target="mailto:rbeason@ualberta.ca" TargetMode="External"/><Relationship Id="rId76" Type="http://schemas.openxmlformats.org/officeDocument/2006/relationships/hyperlink" Target="mailto:rbeason@ualberta.ca" TargetMode="External"/><Relationship Id="rId97" Type="http://schemas.openxmlformats.org/officeDocument/2006/relationships/hyperlink" Target="mailto:rbeason@ualberta.ca" TargetMode="External"/><Relationship Id="rId104" Type="http://schemas.openxmlformats.org/officeDocument/2006/relationships/hyperlink" Target="mailto:rbeason@ualberta.ca" TargetMode="External"/><Relationship Id="rId120" Type="http://schemas.openxmlformats.org/officeDocument/2006/relationships/hyperlink" Target="mailto:rbeason@ualberta.ca" TargetMode="External"/><Relationship Id="rId125" Type="http://schemas.openxmlformats.org/officeDocument/2006/relationships/hyperlink" Target="mailto:rbeason@ualberta.ca" TargetMode="External"/><Relationship Id="rId141" Type="http://schemas.openxmlformats.org/officeDocument/2006/relationships/hyperlink" Target="mailto:rbeason@ualberta.ca" TargetMode="External"/><Relationship Id="rId146" Type="http://schemas.openxmlformats.org/officeDocument/2006/relationships/hyperlink" Target="mailto:rbeason@ualberta.ca" TargetMode="External"/><Relationship Id="rId167" Type="http://schemas.openxmlformats.org/officeDocument/2006/relationships/hyperlink" Target="mailto:rbeason@ualberta.ca" TargetMode="External"/><Relationship Id="rId188" Type="http://schemas.openxmlformats.org/officeDocument/2006/relationships/hyperlink" Target="mailto:rbeason@ualberta.ca" TargetMode="External"/><Relationship Id="rId7" Type="http://schemas.openxmlformats.org/officeDocument/2006/relationships/hyperlink" Target="mailto:rbeason@ualberta.ca" TargetMode="External"/><Relationship Id="rId71" Type="http://schemas.openxmlformats.org/officeDocument/2006/relationships/hyperlink" Target="mailto:rbeason@ualberta.ca" TargetMode="External"/><Relationship Id="rId92" Type="http://schemas.openxmlformats.org/officeDocument/2006/relationships/hyperlink" Target="mailto:rbeason@ualberta.ca" TargetMode="External"/><Relationship Id="rId162" Type="http://schemas.openxmlformats.org/officeDocument/2006/relationships/hyperlink" Target="mailto:rbeason@ualberta.ca" TargetMode="External"/><Relationship Id="rId183" Type="http://schemas.openxmlformats.org/officeDocument/2006/relationships/hyperlink" Target="mailto:rbeason@ualberta.ca" TargetMode="External"/><Relationship Id="rId213" Type="http://schemas.openxmlformats.org/officeDocument/2006/relationships/hyperlink" Target="mailto:rbeason@ualberta.ca" TargetMode="External"/><Relationship Id="rId218" Type="http://schemas.openxmlformats.org/officeDocument/2006/relationships/hyperlink" Target="mailto:rbeason@ualberta.ca" TargetMode="External"/><Relationship Id="rId234" Type="http://schemas.openxmlformats.org/officeDocument/2006/relationships/hyperlink" Target="mailto:rbeason@ualberta.ca" TargetMode="External"/><Relationship Id="rId239" Type="http://schemas.openxmlformats.org/officeDocument/2006/relationships/hyperlink" Target="mailto:rbeason@ualberta.ca" TargetMode="External"/><Relationship Id="rId2" Type="http://schemas.openxmlformats.org/officeDocument/2006/relationships/hyperlink" Target="mailto:rbeason@ualberta.ca" TargetMode="External"/><Relationship Id="rId29" Type="http://schemas.openxmlformats.org/officeDocument/2006/relationships/hyperlink" Target="mailto:rbeason@ualberta.ca" TargetMode="External"/><Relationship Id="rId250" Type="http://schemas.openxmlformats.org/officeDocument/2006/relationships/hyperlink" Target="mailto:rbeason@ualberta.ca" TargetMode="External"/><Relationship Id="rId255" Type="http://schemas.openxmlformats.org/officeDocument/2006/relationships/hyperlink" Target="mailto:rbeason@ualberta.ca" TargetMode="External"/><Relationship Id="rId271" Type="http://schemas.openxmlformats.org/officeDocument/2006/relationships/hyperlink" Target="mailto:rbeason@ualberta.ca" TargetMode="External"/><Relationship Id="rId276" Type="http://schemas.openxmlformats.org/officeDocument/2006/relationships/hyperlink" Target="mailto:rbeason@ualberta.ca" TargetMode="External"/><Relationship Id="rId24" Type="http://schemas.openxmlformats.org/officeDocument/2006/relationships/hyperlink" Target="mailto:rbeason@ualberta.ca" TargetMode="External"/><Relationship Id="rId40" Type="http://schemas.openxmlformats.org/officeDocument/2006/relationships/hyperlink" Target="mailto:rbeason@ualberta.ca" TargetMode="External"/><Relationship Id="rId45" Type="http://schemas.openxmlformats.org/officeDocument/2006/relationships/hyperlink" Target="mailto:rbeason@ualberta.ca" TargetMode="External"/><Relationship Id="rId66" Type="http://schemas.openxmlformats.org/officeDocument/2006/relationships/hyperlink" Target="mailto:rbeason@ualberta.ca" TargetMode="External"/><Relationship Id="rId87" Type="http://schemas.openxmlformats.org/officeDocument/2006/relationships/hyperlink" Target="mailto:rbeason@ualberta.ca" TargetMode="External"/><Relationship Id="rId110" Type="http://schemas.openxmlformats.org/officeDocument/2006/relationships/hyperlink" Target="mailto:rbeason@ualberta.ca" TargetMode="External"/><Relationship Id="rId115" Type="http://schemas.openxmlformats.org/officeDocument/2006/relationships/hyperlink" Target="mailto:rbeason@ualberta.ca" TargetMode="External"/><Relationship Id="rId131" Type="http://schemas.openxmlformats.org/officeDocument/2006/relationships/hyperlink" Target="mailto:rbeason@ualberta.ca" TargetMode="External"/><Relationship Id="rId136" Type="http://schemas.openxmlformats.org/officeDocument/2006/relationships/hyperlink" Target="mailto:rbeason@ualberta.ca" TargetMode="External"/><Relationship Id="rId157" Type="http://schemas.openxmlformats.org/officeDocument/2006/relationships/hyperlink" Target="mailto:rbeason@ualberta.ca" TargetMode="External"/><Relationship Id="rId178" Type="http://schemas.openxmlformats.org/officeDocument/2006/relationships/hyperlink" Target="mailto:rbeason@ualberta.ca" TargetMode="External"/><Relationship Id="rId61" Type="http://schemas.openxmlformats.org/officeDocument/2006/relationships/hyperlink" Target="mailto:rbeason@ualberta.ca" TargetMode="External"/><Relationship Id="rId82" Type="http://schemas.openxmlformats.org/officeDocument/2006/relationships/hyperlink" Target="mailto:rbeason@ualberta.ca" TargetMode="External"/><Relationship Id="rId152" Type="http://schemas.openxmlformats.org/officeDocument/2006/relationships/hyperlink" Target="mailto:rbeason@ualberta.ca" TargetMode="External"/><Relationship Id="rId173" Type="http://schemas.openxmlformats.org/officeDocument/2006/relationships/hyperlink" Target="mailto:rbeason@ualberta.ca" TargetMode="External"/><Relationship Id="rId194" Type="http://schemas.openxmlformats.org/officeDocument/2006/relationships/hyperlink" Target="mailto:rbeason@ualberta.ca" TargetMode="External"/><Relationship Id="rId199" Type="http://schemas.openxmlformats.org/officeDocument/2006/relationships/hyperlink" Target="mailto:rbeason@ualberta.ca" TargetMode="External"/><Relationship Id="rId203" Type="http://schemas.openxmlformats.org/officeDocument/2006/relationships/hyperlink" Target="mailto:rbeason@ualberta.ca" TargetMode="External"/><Relationship Id="rId208" Type="http://schemas.openxmlformats.org/officeDocument/2006/relationships/hyperlink" Target="mailto:rbeason@ualberta.ca" TargetMode="External"/><Relationship Id="rId229" Type="http://schemas.openxmlformats.org/officeDocument/2006/relationships/hyperlink" Target="mailto:rbeason@ualberta.ca" TargetMode="External"/><Relationship Id="rId19" Type="http://schemas.openxmlformats.org/officeDocument/2006/relationships/hyperlink" Target="mailto:rbeason@ualberta.ca" TargetMode="External"/><Relationship Id="rId224" Type="http://schemas.openxmlformats.org/officeDocument/2006/relationships/hyperlink" Target="mailto:rbeason@ualberta.ca" TargetMode="External"/><Relationship Id="rId240" Type="http://schemas.openxmlformats.org/officeDocument/2006/relationships/hyperlink" Target="mailto:rbeason@ualberta.ca" TargetMode="External"/><Relationship Id="rId245" Type="http://schemas.openxmlformats.org/officeDocument/2006/relationships/hyperlink" Target="mailto:rbeason@ualberta.ca" TargetMode="External"/><Relationship Id="rId261" Type="http://schemas.openxmlformats.org/officeDocument/2006/relationships/hyperlink" Target="mailto:rbeason@ualberta.ca" TargetMode="External"/><Relationship Id="rId266" Type="http://schemas.openxmlformats.org/officeDocument/2006/relationships/hyperlink" Target="mailto:rbeason@ualberta.ca" TargetMode="External"/><Relationship Id="rId14" Type="http://schemas.openxmlformats.org/officeDocument/2006/relationships/hyperlink" Target="mailto:rbeason@ualberta.ca" TargetMode="External"/><Relationship Id="rId30" Type="http://schemas.openxmlformats.org/officeDocument/2006/relationships/hyperlink" Target="mailto:rbeason@ualberta.ca" TargetMode="External"/><Relationship Id="rId35" Type="http://schemas.openxmlformats.org/officeDocument/2006/relationships/hyperlink" Target="mailto:rbeason@ualberta.ca" TargetMode="External"/><Relationship Id="rId56" Type="http://schemas.openxmlformats.org/officeDocument/2006/relationships/hyperlink" Target="mailto:rbeason@ualberta.ca" TargetMode="External"/><Relationship Id="rId77" Type="http://schemas.openxmlformats.org/officeDocument/2006/relationships/hyperlink" Target="mailto:rbeason@ualberta.ca" TargetMode="External"/><Relationship Id="rId100" Type="http://schemas.openxmlformats.org/officeDocument/2006/relationships/hyperlink" Target="mailto:rbeason@ualberta.ca" TargetMode="External"/><Relationship Id="rId105" Type="http://schemas.openxmlformats.org/officeDocument/2006/relationships/hyperlink" Target="mailto:rbeason@ualberta.ca" TargetMode="External"/><Relationship Id="rId126" Type="http://schemas.openxmlformats.org/officeDocument/2006/relationships/hyperlink" Target="mailto:rbeason@ualberta.ca" TargetMode="External"/><Relationship Id="rId147" Type="http://schemas.openxmlformats.org/officeDocument/2006/relationships/hyperlink" Target="mailto:rbeason@ualberta.ca" TargetMode="External"/><Relationship Id="rId168" Type="http://schemas.openxmlformats.org/officeDocument/2006/relationships/hyperlink" Target="mailto:rbeason@ualberta.ca" TargetMode="External"/><Relationship Id="rId8" Type="http://schemas.openxmlformats.org/officeDocument/2006/relationships/hyperlink" Target="mailto:rbeason@ualberta.ca" TargetMode="External"/><Relationship Id="rId51" Type="http://schemas.openxmlformats.org/officeDocument/2006/relationships/hyperlink" Target="mailto:rbeason@ualberta.ca" TargetMode="External"/><Relationship Id="rId72" Type="http://schemas.openxmlformats.org/officeDocument/2006/relationships/hyperlink" Target="mailto:rbeason@ualberta.ca" TargetMode="External"/><Relationship Id="rId93" Type="http://schemas.openxmlformats.org/officeDocument/2006/relationships/hyperlink" Target="mailto:rbeason@ualberta.ca" TargetMode="External"/><Relationship Id="rId98" Type="http://schemas.openxmlformats.org/officeDocument/2006/relationships/hyperlink" Target="mailto:rbeason@ualberta.ca" TargetMode="External"/><Relationship Id="rId121" Type="http://schemas.openxmlformats.org/officeDocument/2006/relationships/hyperlink" Target="mailto:rbeason@ualberta.ca" TargetMode="External"/><Relationship Id="rId142" Type="http://schemas.openxmlformats.org/officeDocument/2006/relationships/hyperlink" Target="mailto:rbeason@ualberta.ca" TargetMode="External"/><Relationship Id="rId163" Type="http://schemas.openxmlformats.org/officeDocument/2006/relationships/hyperlink" Target="mailto:rbeason@ualberta.ca" TargetMode="External"/><Relationship Id="rId184" Type="http://schemas.openxmlformats.org/officeDocument/2006/relationships/hyperlink" Target="mailto:rbeason@ualberta.ca" TargetMode="External"/><Relationship Id="rId189" Type="http://schemas.openxmlformats.org/officeDocument/2006/relationships/hyperlink" Target="mailto:rbeason@ualberta.ca" TargetMode="External"/><Relationship Id="rId219" Type="http://schemas.openxmlformats.org/officeDocument/2006/relationships/hyperlink" Target="mailto:rbeason@ualberta.ca" TargetMode="External"/><Relationship Id="rId3" Type="http://schemas.openxmlformats.org/officeDocument/2006/relationships/hyperlink" Target="mailto:rbeason@ualberta.ca" TargetMode="External"/><Relationship Id="rId214" Type="http://schemas.openxmlformats.org/officeDocument/2006/relationships/hyperlink" Target="mailto:rbeason@ualberta.ca" TargetMode="External"/><Relationship Id="rId230" Type="http://schemas.openxmlformats.org/officeDocument/2006/relationships/hyperlink" Target="mailto:rbeason@ualberta.ca" TargetMode="External"/><Relationship Id="rId235" Type="http://schemas.openxmlformats.org/officeDocument/2006/relationships/hyperlink" Target="mailto:rbeason@ualberta.ca" TargetMode="External"/><Relationship Id="rId251" Type="http://schemas.openxmlformats.org/officeDocument/2006/relationships/hyperlink" Target="mailto:rbeason@ualberta.ca" TargetMode="External"/><Relationship Id="rId256" Type="http://schemas.openxmlformats.org/officeDocument/2006/relationships/hyperlink" Target="mailto:rbeason@ualberta.ca" TargetMode="External"/><Relationship Id="rId277" Type="http://schemas.openxmlformats.org/officeDocument/2006/relationships/printerSettings" Target="../printerSettings/printerSettings2.bin"/><Relationship Id="rId25" Type="http://schemas.openxmlformats.org/officeDocument/2006/relationships/hyperlink" Target="mailto:rbeason@ualberta.ca" TargetMode="External"/><Relationship Id="rId46" Type="http://schemas.openxmlformats.org/officeDocument/2006/relationships/hyperlink" Target="mailto:rbeason@ualberta.ca" TargetMode="External"/><Relationship Id="rId67" Type="http://schemas.openxmlformats.org/officeDocument/2006/relationships/hyperlink" Target="mailto:rbeason@ualberta.ca" TargetMode="External"/><Relationship Id="rId116" Type="http://schemas.openxmlformats.org/officeDocument/2006/relationships/hyperlink" Target="mailto:rbeason@ualberta.ca" TargetMode="External"/><Relationship Id="rId137" Type="http://schemas.openxmlformats.org/officeDocument/2006/relationships/hyperlink" Target="mailto:rbeason@ualberta.ca" TargetMode="External"/><Relationship Id="rId158" Type="http://schemas.openxmlformats.org/officeDocument/2006/relationships/hyperlink" Target="mailto:rbeason@ualberta.ca" TargetMode="External"/><Relationship Id="rId272" Type="http://schemas.openxmlformats.org/officeDocument/2006/relationships/hyperlink" Target="mailto:rbeason@ualberta.ca" TargetMode="External"/><Relationship Id="rId20" Type="http://schemas.openxmlformats.org/officeDocument/2006/relationships/hyperlink" Target="mailto:rbeason@ualberta.ca" TargetMode="External"/><Relationship Id="rId41" Type="http://schemas.openxmlformats.org/officeDocument/2006/relationships/hyperlink" Target="mailto:rbeason@ualberta.ca" TargetMode="External"/><Relationship Id="rId62" Type="http://schemas.openxmlformats.org/officeDocument/2006/relationships/hyperlink" Target="mailto:rbeason@ualberta.ca" TargetMode="External"/><Relationship Id="rId83" Type="http://schemas.openxmlformats.org/officeDocument/2006/relationships/hyperlink" Target="mailto:rbeason@ualberta.ca" TargetMode="External"/><Relationship Id="rId88" Type="http://schemas.openxmlformats.org/officeDocument/2006/relationships/hyperlink" Target="mailto:rbeason@ualberta.ca" TargetMode="External"/><Relationship Id="rId111" Type="http://schemas.openxmlformats.org/officeDocument/2006/relationships/hyperlink" Target="mailto:rbeason@ualberta.ca" TargetMode="External"/><Relationship Id="rId132" Type="http://schemas.openxmlformats.org/officeDocument/2006/relationships/hyperlink" Target="mailto:rbeason@ualberta.ca" TargetMode="External"/><Relationship Id="rId153" Type="http://schemas.openxmlformats.org/officeDocument/2006/relationships/hyperlink" Target="mailto:rbeason@ualberta.ca" TargetMode="External"/><Relationship Id="rId174" Type="http://schemas.openxmlformats.org/officeDocument/2006/relationships/hyperlink" Target="mailto:rbeason@ualberta.ca" TargetMode="External"/><Relationship Id="rId179" Type="http://schemas.openxmlformats.org/officeDocument/2006/relationships/hyperlink" Target="mailto:rbeason@ualberta.ca" TargetMode="External"/><Relationship Id="rId195" Type="http://schemas.openxmlformats.org/officeDocument/2006/relationships/hyperlink" Target="mailto:rbeason@ualberta.ca" TargetMode="External"/><Relationship Id="rId209" Type="http://schemas.openxmlformats.org/officeDocument/2006/relationships/hyperlink" Target="mailto:rbeason@ualberta.ca" TargetMode="External"/><Relationship Id="rId190" Type="http://schemas.openxmlformats.org/officeDocument/2006/relationships/hyperlink" Target="mailto:rbeason@ualberta.ca" TargetMode="External"/><Relationship Id="rId204" Type="http://schemas.openxmlformats.org/officeDocument/2006/relationships/hyperlink" Target="mailto:rbeason@ualberta.ca" TargetMode="External"/><Relationship Id="rId220" Type="http://schemas.openxmlformats.org/officeDocument/2006/relationships/hyperlink" Target="mailto:rbeason@ualberta.ca" TargetMode="External"/><Relationship Id="rId225" Type="http://schemas.openxmlformats.org/officeDocument/2006/relationships/hyperlink" Target="mailto:rbeason@ualberta.ca" TargetMode="External"/><Relationship Id="rId241" Type="http://schemas.openxmlformats.org/officeDocument/2006/relationships/hyperlink" Target="mailto:rbeason@ualberta.ca" TargetMode="External"/><Relationship Id="rId246" Type="http://schemas.openxmlformats.org/officeDocument/2006/relationships/hyperlink" Target="mailto:rbeason@ualberta.ca" TargetMode="External"/><Relationship Id="rId267" Type="http://schemas.openxmlformats.org/officeDocument/2006/relationships/hyperlink" Target="mailto:rbeason@ualberta.ca" TargetMode="External"/><Relationship Id="rId15" Type="http://schemas.openxmlformats.org/officeDocument/2006/relationships/hyperlink" Target="mailto:rbeason@ualberta.ca" TargetMode="External"/><Relationship Id="rId36" Type="http://schemas.openxmlformats.org/officeDocument/2006/relationships/hyperlink" Target="mailto:rbeason@ualberta.ca" TargetMode="External"/><Relationship Id="rId57" Type="http://schemas.openxmlformats.org/officeDocument/2006/relationships/hyperlink" Target="mailto:rbeason@ualberta.ca" TargetMode="External"/><Relationship Id="rId106" Type="http://schemas.openxmlformats.org/officeDocument/2006/relationships/hyperlink" Target="mailto:rbeason@ualberta.ca" TargetMode="External"/><Relationship Id="rId127" Type="http://schemas.openxmlformats.org/officeDocument/2006/relationships/hyperlink" Target="mailto:rbeason@ualberta.ca" TargetMode="External"/><Relationship Id="rId262" Type="http://schemas.openxmlformats.org/officeDocument/2006/relationships/hyperlink" Target="mailto:rbeason@ualberta.ca" TargetMode="External"/><Relationship Id="rId10" Type="http://schemas.openxmlformats.org/officeDocument/2006/relationships/hyperlink" Target="mailto:rbeason@ualberta.ca" TargetMode="External"/><Relationship Id="rId31" Type="http://schemas.openxmlformats.org/officeDocument/2006/relationships/hyperlink" Target="mailto:rbeason@ualberta.ca" TargetMode="External"/><Relationship Id="rId52" Type="http://schemas.openxmlformats.org/officeDocument/2006/relationships/hyperlink" Target="mailto:rbeason@ualberta.ca" TargetMode="External"/><Relationship Id="rId73" Type="http://schemas.openxmlformats.org/officeDocument/2006/relationships/hyperlink" Target="mailto:rbeason@ualberta.ca" TargetMode="External"/><Relationship Id="rId78" Type="http://schemas.openxmlformats.org/officeDocument/2006/relationships/hyperlink" Target="mailto:rbeason@ualberta.ca" TargetMode="External"/><Relationship Id="rId94" Type="http://schemas.openxmlformats.org/officeDocument/2006/relationships/hyperlink" Target="mailto:rbeason@ualberta.ca" TargetMode="External"/><Relationship Id="rId99" Type="http://schemas.openxmlformats.org/officeDocument/2006/relationships/hyperlink" Target="mailto:rbeason@ualberta.ca" TargetMode="External"/><Relationship Id="rId101" Type="http://schemas.openxmlformats.org/officeDocument/2006/relationships/hyperlink" Target="mailto:rbeason@ualberta.ca" TargetMode="External"/><Relationship Id="rId122" Type="http://schemas.openxmlformats.org/officeDocument/2006/relationships/hyperlink" Target="mailto:rbeason@ualberta.ca" TargetMode="External"/><Relationship Id="rId143" Type="http://schemas.openxmlformats.org/officeDocument/2006/relationships/hyperlink" Target="mailto:rbeason@ualberta.ca" TargetMode="External"/><Relationship Id="rId148" Type="http://schemas.openxmlformats.org/officeDocument/2006/relationships/hyperlink" Target="mailto:rbeason@ualberta.ca" TargetMode="External"/><Relationship Id="rId164" Type="http://schemas.openxmlformats.org/officeDocument/2006/relationships/hyperlink" Target="mailto:rbeason@ualberta.ca" TargetMode="External"/><Relationship Id="rId169" Type="http://schemas.openxmlformats.org/officeDocument/2006/relationships/hyperlink" Target="mailto:rbeason@ualberta.ca" TargetMode="External"/><Relationship Id="rId185" Type="http://schemas.openxmlformats.org/officeDocument/2006/relationships/hyperlink" Target="mailto:rbeason@ualberta.ca" TargetMode="External"/><Relationship Id="rId4" Type="http://schemas.openxmlformats.org/officeDocument/2006/relationships/hyperlink" Target="mailto:rbeason@ualberta.ca" TargetMode="External"/><Relationship Id="rId9" Type="http://schemas.openxmlformats.org/officeDocument/2006/relationships/hyperlink" Target="mailto:rbeason@ualberta.ca" TargetMode="External"/><Relationship Id="rId180" Type="http://schemas.openxmlformats.org/officeDocument/2006/relationships/hyperlink" Target="mailto:rbeason@ualberta.ca" TargetMode="External"/><Relationship Id="rId210" Type="http://schemas.openxmlformats.org/officeDocument/2006/relationships/hyperlink" Target="mailto:rbeason@ualberta.ca" TargetMode="External"/><Relationship Id="rId215" Type="http://schemas.openxmlformats.org/officeDocument/2006/relationships/hyperlink" Target="mailto:rbeason@ualberta.ca" TargetMode="External"/><Relationship Id="rId236" Type="http://schemas.openxmlformats.org/officeDocument/2006/relationships/hyperlink" Target="mailto:rbeason@ualberta.ca" TargetMode="External"/><Relationship Id="rId257" Type="http://schemas.openxmlformats.org/officeDocument/2006/relationships/hyperlink" Target="mailto:rbeason@ualberta.ca" TargetMode="External"/><Relationship Id="rId278" Type="http://schemas.openxmlformats.org/officeDocument/2006/relationships/drawing" Target="../drawings/drawing2.xml"/><Relationship Id="rId26" Type="http://schemas.openxmlformats.org/officeDocument/2006/relationships/hyperlink" Target="mailto:rbeason@ualberta.ca" TargetMode="External"/><Relationship Id="rId231" Type="http://schemas.openxmlformats.org/officeDocument/2006/relationships/hyperlink" Target="mailto:rbeason@ualberta.ca" TargetMode="External"/><Relationship Id="rId252" Type="http://schemas.openxmlformats.org/officeDocument/2006/relationships/hyperlink" Target="mailto:rbeason@ualberta.ca" TargetMode="External"/><Relationship Id="rId273" Type="http://schemas.openxmlformats.org/officeDocument/2006/relationships/hyperlink" Target="mailto:rbeason@ualberta.ca" TargetMode="External"/><Relationship Id="rId47" Type="http://schemas.openxmlformats.org/officeDocument/2006/relationships/hyperlink" Target="mailto:rbeason@ualberta.ca" TargetMode="External"/><Relationship Id="rId68" Type="http://schemas.openxmlformats.org/officeDocument/2006/relationships/hyperlink" Target="mailto:rbeason@ualberta.ca" TargetMode="External"/><Relationship Id="rId89" Type="http://schemas.openxmlformats.org/officeDocument/2006/relationships/hyperlink" Target="mailto:rbeason@ualberta.ca" TargetMode="External"/><Relationship Id="rId112" Type="http://schemas.openxmlformats.org/officeDocument/2006/relationships/hyperlink" Target="mailto:rbeason@ualberta.ca" TargetMode="External"/><Relationship Id="rId133" Type="http://schemas.openxmlformats.org/officeDocument/2006/relationships/hyperlink" Target="mailto:rbeason@ualberta.ca" TargetMode="External"/><Relationship Id="rId154" Type="http://schemas.openxmlformats.org/officeDocument/2006/relationships/hyperlink" Target="mailto:rbeason@ualberta.ca" TargetMode="External"/><Relationship Id="rId175" Type="http://schemas.openxmlformats.org/officeDocument/2006/relationships/hyperlink" Target="mailto:rbeason@ualberta.ca" TargetMode="External"/><Relationship Id="rId196" Type="http://schemas.openxmlformats.org/officeDocument/2006/relationships/hyperlink" Target="mailto:rbeason@ualberta.ca" TargetMode="External"/><Relationship Id="rId200" Type="http://schemas.openxmlformats.org/officeDocument/2006/relationships/hyperlink" Target="mailto:rbeason@ualberta.ca" TargetMode="External"/><Relationship Id="rId16" Type="http://schemas.openxmlformats.org/officeDocument/2006/relationships/hyperlink" Target="mailto:rbeason@ualberta.ca" TargetMode="External"/><Relationship Id="rId221" Type="http://schemas.openxmlformats.org/officeDocument/2006/relationships/hyperlink" Target="mailto:rbeason@ualberta.ca" TargetMode="External"/><Relationship Id="rId242" Type="http://schemas.openxmlformats.org/officeDocument/2006/relationships/hyperlink" Target="mailto:rbeason@ualberta.ca" TargetMode="External"/><Relationship Id="rId263" Type="http://schemas.openxmlformats.org/officeDocument/2006/relationships/hyperlink" Target="mailto:rbeason@ualberta.ca" TargetMode="External"/><Relationship Id="rId37" Type="http://schemas.openxmlformats.org/officeDocument/2006/relationships/hyperlink" Target="mailto:rbeason@ualberta.ca" TargetMode="External"/><Relationship Id="rId58" Type="http://schemas.openxmlformats.org/officeDocument/2006/relationships/hyperlink" Target="mailto:rbeason@ualberta.ca" TargetMode="External"/><Relationship Id="rId79" Type="http://schemas.openxmlformats.org/officeDocument/2006/relationships/hyperlink" Target="mailto:rbeason@ualberta.ca" TargetMode="External"/><Relationship Id="rId102" Type="http://schemas.openxmlformats.org/officeDocument/2006/relationships/hyperlink" Target="mailto:rbeason@ualberta.ca" TargetMode="External"/><Relationship Id="rId123" Type="http://schemas.openxmlformats.org/officeDocument/2006/relationships/hyperlink" Target="mailto:rbeason@ualberta.ca" TargetMode="External"/><Relationship Id="rId144" Type="http://schemas.openxmlformats.org/officeDocument/2006/relationships/hyperlink" Target="mailto:rbeason@ualberta.ca" TargetMode="External"/><Relationship Id="rId90" Type="http://schemas.openxmlformats.org/officeDocument/2006/relationships/hyperlink" Target="mailto:rbeason@ualberta.ca" TargetMode="External"/><Relationship Id="rId165" Type="http://schemas.openxmlformats.org/officeDocument/2006/relationships/hyperlink" Target="mailto:rbeason@ualberta.ca" TargetMode="External"/><Relationship Id="rId186" Type="http://schemas.openxmlformats.org/officeDocument/2006/relationships/hyperlink" Target="mailto:rbeason@ualberta.ca" TargetMode="External"/><Relationship Id="rId211" Type="http://schemas.openxmlformats.org/officeDocument/2006/relationships/hyperlink" Target="mailto:rbeason@ualberta.ca" TargetMode="External"/><Relationship Id="rId232" Type="http://schemas.openxmlformats.org/officeDocument/2006/relationships/hyperlink" Target="mailto:rbeason@ualberta.ca" TargetMode="External"/><Relationship Id="rId253" Type="http://schemas.openxmlformats.org/officeDocument/2006/relationships/hyperlink" Target="mailto:rbeason@ualberta.ca" TargetMode="External"/><Relationship Id="rId274" Type="http://schemas.openxmlformats.org/officeDocument/2006/relationships/hyperlink" Target="mailto:rbeason@ualberta.ca" TargetMode="External"/><Relationship Id="rId27" Type="http://schemas.openxmlformats.org/officeDocument/2006/relationships/hyperlink" Target="mailto:rbeason@ualberta.ca" TargetMode="External"/><Relationship Id="rId48" Type="http://schemas.openxmlformats.org/officeDocument/2006/relationships/hyperlink" Target="mailto:rbeason@ualberta.ca" TargetMode="External"/><Relationship Id="rId69" Type="http://schemas.openxmlformats.org/officeDocument/2006/relationships/hyperlink" Target="mailto:rbeason@ualberta.ca" TargetMode="External"/><Relationship Id="rId113" Type="http://schemas.openxmlformats.org/officeDocument/2006/relationships/hyperlink" Target="mailto:rbeason@ualberta.ca" TargetMode="External"/><Relationship Id="rId134" Type="http://schemas.openxmlformats.org/officeDocument/2006/relationships/hyperlink" Target="mailto:rbeason@ualberta.ca" TargetMode="External"/><Relationship Id="rId80" Type="http://schemas.openxmlformats.org/officeDocument/2006/relationships/hyperlink" Target="mailto:rbeason@ualberta.ca" TargetMode="External"/><Relationship Id="rId155" Type="http://schemas.openxmlformats.org/officeDocument/2006/relationships/hyperlink" Target="mailto:rbeason@ualberta.ca" TargetMode="External"/><Relationship Id="rId176" Type="http://schemas.openxmlformats.org/officeDocument/2006/relationships/hyperlink" Target="mailto:rbeason@ualberta.ca" TargetMode="External"/><Relationship Id="rId197" Type="http://schemas.openxmlformats.org/officeDocument/2006/relationships/hyperlink" Target="mailto:rbeason@ualberta.ca" TargetMode="External"/><Relationship Id="rId201" Type="http://schemas.openxmlformats.org/officeDocument/2006/relationships/hyperlink" Target="mailto:rbeason@ualberta.ca" TargetMode="External"/><Relationship Id="rId222" Type="http://schemas.openxmlformats.org/officeDocument/2006/relationships/hyperlink" Target="mailto:rbeason@ualberta.ca" TargetMode="External"/><Relationship Id="rId243" Type="http://schemas.openxmlformats.org/officeDocument/2006/relationships/hyperlink" Target="mailto:rbeason@ualberta.ca" TargetMode="External"/><Relationship Id="rId264" Type="http://schemas.openxmlformats.org/officeDocument/2006/relationships/hyperlink" Target="mailto:rbeason@ualberta.ca" TargetMode="External"/><Relationship Id="rId17" Type="http://schemas.openxmlformats.org/officeDocument/2006/relationships/hyperlink" Target="mailto:rbeason@ualberta.ca" TargetMode="External"/><Relationship Id="rId38" Type="http://schemas.openxmlformats.org/officeDocument/2006/relationships/hyperlink" Target="mailto:rbeason@ualberta.ca" TargetMode="External"/><Relationship Id="rId59" Type="http://schemas.openxmlformats.org/officeDocument/2006/relationships/hyperlink" Target="mailto:rbeason@ualberta.ca" TargetMode="External"/><Relationship Id="rId103" Type="http://schemas.openxmlformats.org/officeDocument/2006/relationships/hyperlink" Target="mailto:rbeason@ualberta.ca" TargetMode="External"/><Relationship Id="rId124" Type="http://schemas.openxmlformats.org/officeDocument/2006/relationships/hyperlink" Target="mailto:rbeason@ualberta.ca" TargetMode="External"/><Relationship Id="rId70" Type="http://schemas.openxmlformats.org/officeDocument/2006/relationships/hyperlink" Target="mailto:rbeason@ualberta.ca" TargetMode="External"/><Relationship Id="rId91" Type="http://schemas.openxmlformats.org/officeDocument/2006/relationships/hyperlink" Target="mailto:rbeason@ualberta.ca" TargetMode="External"/><Relationship Id="rId145" Type="http://schemas.openxmlformats.org/officeDocument/2006/relationships/hyperlink" Target="mailto:rbeason@ualberta.ca" TargetMode="External"/><Relationship Id="rId166" Type="http://schemas.openxmlformats.org/officeDocument/2006/relationships/hyperlink" Target="mailto:rbeason@ualberta.ca" TargetMode="External"/><Relationship Id="rId187" Type="http://schemas.openxmlformats.org/officeDocument/2006/relationships/hyperlink" Target="mailto:rbeason@ualberta.ca" TargetMode="External"/><Relationship Id="rId1" Type="http://schemas.openxmlformats.org/officeDocument/2006/relationships/hyperlink" Target="http://www.ueb.edu.vn/Sub/13/Uploads/file/diepmtcn@gmail.com/2010/12/06/62_%C4%90%E1%BA%B6C%20T%E1%BA%A2%20M%C3%94N%20H%E1%BB%8CC%20QU%E1%BA%A2N%20TR%E1%BB%8A%20R%E1%BB%A6I%20RO%20TRONG%20KINH%20DOANH%20QU%E1%BB%90C%20T%E1%BA%BE.doc" TargetMode="External"/><Relationship Id="rId212" Type="http://schemas.openxmlformats.org/officeDocument/2006/relationships/hyperlink" Target="mailto:rbeason@ualberta.ca" TargetMode="External"/><Relationship Id="rId233" Type="http://schemas.openxmlformats.org/officeDocument/2006/relationships/hyperlink" Target="mailto:rbeason@ualberta.ca" TargetMode="External"/><Relationship Id="rId254" Type="http://schemas.openxmlformats.org/officeDocument/2006/relationships/hyperlink" Target="mailto:rbeason@ualberta.ca" TargetMode="External"/><Relationship Id="rId28" Type="http://schemas.openxmlformats.org/officeDocument/2006/relationships/hyperlink" Target="mailto:rbeason@ualberta.ca" TargetMode="External"/><Relationship Id="rId49" Type="http://schemas.openxmlformats.org/officeDocument/2006/relationships/hyperlink" Target="mailto:rbeason@ualberta.ca" TargetMode="External"/><Relationship Id="rId114" Type="http://schemas.openxmlformats.org/officeDocument/2006/relationships/hyperlink" Target="mailto:rbeason@ualberta.ca" TargetMode="External"/><Relationship Id="rId275" Type="http://schemas.openxmlformats.org/officeDocument/2006/relationships/hyperlink" Target="mailto:rbeason@ualberta.ca" TargetMode="External"/><Relationship Id="rId60" Type="http://schemas.openxmlformats.org/officeDocument/2006/relationships/hyperlink" Target="mailto:rbeason@ualberta.ca" TargetMode="External"/><Relationship Id="rId81" Type="http://schemas.openxmlformats.org/officeDocument/2006/relationships/hyperlink" Target="mailto:rbeason@ualberta.ca" TargetMode="External"/><Relationship Id="rId135" Type="http://schemas.openxmlformats.org/officeDocument/2006/relationships/hyperlink" Target="mailto:rbeason@ualberta.ca" TargetMode="External"/><Relationship Id="rId156" Type="http://schemas.openxmlformats.org/officeDocument/2006/relationships/hyperlink" Target="mailto:rbeason@ualberta.ca" TargetMode="External"/><Relationship Id="rId177" Type="http://schemas.openxmlformats.org/officeDocument/2006/relationships/hyperlink" Target="mailto:rbeason@ualberta.ca" TargetMode="External"/><Relationship Id="rId198" Type="http://schemas.openxmlformats.org/officeDocument/2006/relationships/hyperlink" Target="mailto:rbeason@ualberta.ca"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mailto:tonld@vnu.edu.vn" TargetMode="External"/><Relationship Id="rId13" Type="http://schemas.openxmlformats.org/officeDocument/2006/relationships/vmlDrawing" Target="../drawings/vmlDrawing1.vml"/><Relationship Id="rId3" Type="http://schemas.openxmlformats.org/officeDocument/2006/relationships/hyperlink" Target="mailto:kimchidkt36@gmail.com" TargetMode="External"/><Relationship Id="rId7" Type="http://schemas.openxmlformats.org/officeDocument/2006/relationships/hyperlink" Target="mailto:thongdv@vnu.edu.vn" TargetMode="External"/><Relationship Id="rId12" Type="http://schemas.openxmlformats.org/officeDocument/2006/relationships/drawing" Target="../drawings/drawing4.xml"/><Relationship Id="rId2" Type="http://schemas.openxmlformats.org/officeDocument/2006/relationships/hyperlink" Target="mailto:kimchidkt36@gmail.com" TargetMode="External"/><Relationship Id="rId1" Type="http://schemas.openxmlformats.org/officeDocument/2006/relationships/hyperlink" Target="mailto:thangpv@vnu.edu.vn" TargetMode="External"/><Relationship Id="rId6" Type="http://schemas.openxmlformats.org/officeDocument/2006/relationships/hyperlink" Target="mailto:thiennx@vnu.edu.vn" TargetMode="External"/><Relationship Id="rId11" Type="http://schemas.openxmlformats.org/officeDocument/2006/relationships/printerSettings" Target="../printerSettings/printerSettings4.bin"/><Relationship Id="rId5" Type="http://schemas.openxmlformats.org/officeDocument/2006/relationships/hyperlink" Target="mailto:hoihv@vnu.edu.vn" TargetMode="External"/><Relationship Id="rId10" Type="http://schemas.openxmlformats.org/officeDocument/2006/relationships/hyperlink" Target="mailto:thongdv@vnu.edu.vn" TargetMode="External"/><Relationship Id="rId4" Type="http://schemas.openxmlformats.org/officeDocument/2006/relationships/hyperlink" Target="mailto:dangquyduongts@gmail.com" TargetMode="External"/><Relationship Id="rId9" Type="http://schemas.openxmlformats.org/officeDocument/2006/relationships/hyperlink" Target="mailto:dieppth@vnu.edu.vn" TargetMode="External"/><Relationship Id="rId1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70"/>
  <sheetViews>
    <sheetView view="pageBreakPreview" zoomScaleNormal="100" zoomScaleSheetLayoutView="100" workbookViewId="0">
      <pane xSplit="3" ySplit="8" topLeftCell="D249" activePane="bottomRight" state="frozen"/>
      <selection activeCell="V2" sqref="T2:Y3"/>
      <selection pane="topRight" activeCell="V2" sqref="T2:Y3"/>
      <selection pane="bottomLeft" activeCell="V2" sqref="T2:Y3"/>
      <selection pane="bottomRight" activeCell="V2" sqref="T2:Y3"/>
    </sheetView>
  </sheetViews>
  <sheetFormatPr defaultRowHeight="12.75" x14ac:dyDescent="0.2"/>
  <cols>
    <col min="1" max="1" width="5.7109375" style="67" customWidth="1"/>
    <col min="2" max="2" width="35" style="61" customWidth="1"/>
    <col min="3" max="3" width="10.28515625" style="61" customWidth="1"/>
    <col min="4" max="4" width="10.7109375" style="61" customWidth="1"/>
    <col min="5" max="5" width="11.42578125" style="61" hidden="1" customWidth="1"/>
    <col min="6" max="6" width="4.7109375" style="61" customWidth="1"/>
    <col min="7" max="7" width="11.5703125" style="61" customWidth="1"/>
    <col min="8" max="8" width="16.28515625" style="61" customWidth="1"/>
    <col min="9" max="9" width="7.5703125" style="61" customWidth="1"/>
    <col min="10" max="10" width="6.7109375" style="61" customWidth="1"/>
    <col min="11" max="12" width="11.85546875" style="61" hidden="1" customWidth="1"/>
    <col min="13" max="13" width="6.85546875" style="61" hidden="1" customWidth="1"/>
    <col min="14" max="14" width="7" style="61" hidden="1" customWidth="1"/>
    <col min="15" max="15" width="7.28515625" style="61" hidden="1" customWidth="1"/>
    <col min="16" max="16" width="15" style="61" hidden="1" customWidth="1"/>
    <col min="17" max="17" width="8.140625" style="61" hidden="1" customWidth="1"/>
    <col min="18" max="18" width="5.5703125" style="61" hidden="1" customWidth="1"/>
    <col min="19" max="19" width="12.28515625" style="61" hidden="1" customWidth="1"/>
    <col min="20" max="20" width="19.140625" style="61" hidden="1" customWidth="1"/>
    <col min="21" max="21" width="12.5703125" style="61" hidden="1" customWidth="1"/>
    <col min="22" max="22" width="16.42578125" style="61" hidden="1" customWidth="1"/>
    <col min="23" max="23" width="16.7109375" style="61" customWidth="1"/>
    <col min="24" max="24" width="17.28515625" style="61" customWidth="1"/>
    <col min="25" max="25" width="17.28515625" style="61" hidden="1" customWidth="1"/>
    <col min="26" max="197" width="9.140625" style="61" customWidth="1"/>
    <col min="198" max="198" width="6" style="61" customWidth="1"/>
    <col min="199" max="208" width="9.140625" style="61" customWidth="1"/>
    <col min="209" max="209" width="3.7109375" style="61" customWidth="1"/>
    <col min="210" max="16384" width="9.140625" style="61"/>
  </cols>
  <sheetData>
    <row r="1" spans="1:29" s="1" customFormat="1" ht="15.75" x14ac:dyDescent="0.25">
      <c r="A1" s="10" t="s">
        <v>147</v>
      </c>
      <c r="B1" s="10"/>
      <c r="C1" s="5"/>
      <c r="D1" s="5"/>
      <c r="E1" s="5"/>
      <c r="F1" s="5"/>
      <c r="G1" s="2"/>
      <c r="H1" s="5"/>
      <c r="I1" s="24"/>
      <c r="J1" s="88" t="s">
        <v>1438</v>
      </c>
      <c r="K1" s="88"/>
      <c r="L1" s="88" t="s">
        <v>1438</v>
      </c>
      <c r="M1" s="88"/>
      <c r="N1" s="88"/>
      <c r="O1" s="88"/>
      <c r="P1" s="6"/>
      <c r="Q1" s="24"/>
      <c r="R1" s="24"/>
      <c r="S1" s="24"/>
      <c r="T1" s="4"/>
      <c r="U1" s="6"/>
      <c r="V1" s="24" t="s">
        <v>1438</v>
      </c>
      <c r="W1" s="6"/>
      <c r="X1" s="6"/>
      <c r="Y1" s="6"/>
      <c r="Z1" s="6"/>
      <c r="AA1" s="6"/>
      <c r="AB1" s="6"/>
      <c r="AC1" s="6"/>
    </row>
    <row r="2" spans="1:29" s="1" customFormat="1" ht="16.5" x14ac:dyDescent="0.25">
      <c r="A2" s="6" t="s">
        <v>5</v>
      </c>
      <c r="B2" s="6"/>
      <c r="C2" s="5"/>
      <c r="D2" s="5"/>
      <c r="E2" s="5"/>
      <c r="F2" s="5"/>
      <c r="G2" s="2"/>
      <c r="H2" s="5"/>
      <c r="I2" s="24"/>
      <c r="J2" s="89" t="s">
        <v>1439</v>
      </c>
      <c r="K2" s="89"/>
      <c r="L2" s="89" t="s">
        <v>1439</v>
      </c>
      <c r="M2" s="89"/>
      <c r="N2" s="89"/>
      <c r="O2" s="89"/>
      <c r="P2" s="7"/>
      <c r="Q2" s="25"/>
      <c r="R2" s="25"/>
      <c r="S2" s="25"/>
      <c r="T2" s="4"/>
      <c r="U2" s="7"/>
      <c r="V2" s="25" t="s">
        <v>1439</v>
      </c>
      <c r="W2" s="7"/>
      <c r="X2" s="7"/>
      <c r="Y2" s="7"/>
      <c r="Z2" s="7"/>
      <c r="AA2" s="7"/>
      <c r="AB2" s="7"/>
      <c r="AC2" s="7"/>
    </row>
    <row r="3" spans="1:29" s="1" customFormat="1" ht="20.100000000000001" customHeight="1" x14ac:dyDescent="0.25">
      <c r="A3" s="5"/>
      <c r="B3" s="4"/>
      <c r="C3" s="5"/>
      <c r="D3" s="5"/>
      <c r="E3" s="5"/>
      <c r="F3" s="5"/>
      <c r="G3" s="2"/>
      <c r="H3" s="5"/>
      <c r="I3" s="24"/>
      <c r="J3" s="54"/>
      <c r="K3" s="5"/>
      <c r="L3" s="5"/>
      <c r="M3" s="5"/>
      <c r="N3" s="5"/>
      <c r="O3" s="5"/>
      <c r="P3" s="5"/>
      <c r="Q3" s="5"/>
      <c r="R3" s="24"/>
      <c r="S3" s="5"/>
      <c r="T3" s="266"/>
      <c r="U3" s="266"/>
      <c r="V3" s="266"/>
      <c r="W3" s="266"/>
      <c r="X3" s="266"/>
      <c r="Y3" s="267"/>
      <c r="Z3" s="54"/>
    </row>
    <row r="4" spans="1:29" s="3" customFormat="1" ht="20.25" x14ac:dyDescent="0.25">
      <c r="A4" s="268" t="s">
        <v>1674</v>
      </c>
      <c r="B4" s="268"/>
      <c r="C4" s="268"/>
      <c r="D4" s="268"/>
      <c r="E4" s="268"/>
      <c r="F4" s="268"/>
      <c r="G4" s="268"/>
      <c r="H4" s="268"/>
      <c r="I4" s="268"/>
      <c r="J4" s="268"/>
      <c r="K4" s="268"/>
      <c r="L4" s="268"/>
      <c r="M4" s="268"/>
      <c r="N4" s="268"/>
      <c r="O4" s="268"/>
      <c r="P4" s="268"/>
      <c r="Q4" s="268"/>
      <c r="R4" s="268"/>
      <c r="S4" s="268"/>
      <c r="T4" s="268"/>
      <c r="U4" s="268"/>
      <c r="V4" s="268"/>
      <c r="W4" s="268"/>
      <c r="X4" s="268"/>
      <c r="Y4" s="86"/>
      <c r="Z4" s="86"/>
    </row>
    <row r="5" spans="1:29" s="3" customFormat="1" ht="20.25" x14ac:dyDescent="0.25">
      <c r="A5" s="269" t="s">
        <v>1675</v>
      </c>
      <c r="B5" s="269"/>
      <c r="C5" s="269"/>
      <c r="D5" s="269"/>
      <c r="E5" s="269"/>
      <c r="F5" s="269"/>
      <c r="G5" s="269"/>
      <c r="H5" s="269"/>
      <c r="I5" s="269"/>
      <c r="J5" s="269"/>
      <c r="K5" s="269"/>
      <c r="L5" s="269"/>
      <c r="M5" s="269"/>
      <c r="N5" s="269"/>
      <c r="O5" s="269"/>
      <c r="P5" s="269"/>
      <c r="Q5" s="269"/>
      <c r="R5" s="269"/>
      <c r="S5" s="269"/>
      <c r="T5" s="269"/>
      <c r="U5" s="269"/>
      <c r="V5" s="269"/>
      <c r="W5" s="269"/>
      <c r="X5" s="269"/>
      <c r="Y5" s="87"/>
      <c r="Z5" s="87"/>
    </row>
    <row r="6" spans="1:29" s="1" customFormat="1" ht="18.75" customHeight="1" x14ac:dyDescent="0.25">
      <c r="A6" s="5"/>
      <c r="B6" s="4"/>
      <c r="C6" s="5"/>
      <c r="D6" s="5"/>
      <c r="E6" s="5"/>
      <c r="F6" s="5"/>
      <c r="G6" s="2"/>
      <c r="H6" s="5"/>
      <c r="I6" s="24"/>
      <c r="J6" s="54"/>
      <c r="K6" s="5"/>
      <c r="L6" s="5"/>
      <c r="M6" s="5"/>
      <c r="N6" s="5"/>
      <c r="O6" s="5"/>
      <c r="P6" s="5"/>
      <c r="Q6" s="5"/>
      <c r="R6" s="24"/>
      <c r="S6" s="5"/>
      <c r="T6" s="4"/>
      <c r="U6" s="4"/>
      <c r="V6" s="8"/>
      <c r="W6" s="11"/>
      <c r="X6" s="54"/>
      <c r="Y6" s="54"/>
      <c r="Z6" s="54"/>
    </row>
    <row r="7" spans="1:29" s="94" customFormat="1" ht="42.75" customHeight="1" x14ac:dyDescent="0.2">
      <c r="A7" s="90" t="s">
        <v>0</v>
      </c>
      <c r="B7" s="91" t="s">
        <v>193</v>
      </c>
      <c r="C7" s="91" t="s">
        <v>194</v>
      </c>
      <c r="D7" s="91" t="s">
        <v>1570</v>
      </c>
      <c r="E7" s="91" t="s">
        <v>880</v>
      </c>
      <c r="F7" s="91" t="s">
        <v>1</v>
      </c>
      <c r="G7" s="91" t="s">
        <v>2</v>
      </c>
      <c r="H7" s="91" t="s">
        <v>3</v>
      </c>
      <c r="I7" s="92" t="s">
        <v>1647</v>
      </c>
      <c r="J7" s="92" t="s">
        <v>11</v>
      </c>
      <c r="K7" s="91" t="s">
        <v>350</v>
      </c>
      <c r="L7" s="91" t="s">
        <v>351</v>
      </c>
      <c r="M7" s="91" t="s">
        <v>7</v>
      </c>
      <c r="N7" s="91" t="s">
        <v>8</v>
      </c>
      <c r="O7" s="91" t="s">
        <v>9</v>
      </c>
      <c r="P7" s="91" t="s">
        <v>10</v>
      </c>
      <c r="Q7" s="91" t="s">
        <v>12</v>
      </c>
      <c r="R7" s="91" t="s">
        <v>1485</v>
      </c>
      <c r="S7" s="91" t="s">
        <v>13</v>
      </c>
      <c r="T7" s="91" t="s">
        <v>14</v>
      </c>
      <c r="U7" s="93" t="s">
        <v>15</v>
      </c>
      <c r="V7" s="93" t="s">
        <v>16</v>
      </c>
      <c r="W7" s="93" t="s">
        <v>195</v>
      </c>
      <c r="X7" s="93" t="s">
        <v>6</v>
      </c>
      <c r="Y7" s="93" t="s">
        <v>888</v>
      </c>
      <c r="Z7" s="91"/>
      <c r="AA7" s="91"/>
      <c r="AB7" s="91"/>
      <c r="AC7" s="91"/>
    </row>
    <row r="8" spans="1:29" s="59" customFormat="1" ht="24" customHeight="1" x14ac:dyDescent="0.2">
      <c r="A8" s="64" t="s">
        <v>1553</v>
      </c>
      <c r="B8" s="55" t="s">
        <v>1513</v>
      </c>
      <c r="C8" s="57"/>
      <c r="D8" s="57"/>
      <c r="E8" s="57"/>
      <c r="F8" s="57"/>
      <c r="G8" s="57"/>
      <c r="H8" s="57"/>
      <c r="I8" s="57"/>
      <c r="J8" s="57"/>
      <c r="K8" s="57"/>
      <c r="L8" s="57"/>
      <c r="M8" s="57"/>
      <c r="N8" s="57"/>
      <c r="O8" s="57"/>
      <c r="P8" s="57"/>
      <c r="Q8" s="57"/>
      <c r="R8" s="57"/>
      <c r="S8" s="57"/>
      <c r="T8" s="57"/>
      <c r="U8" s="58"/>
      <c r="V8" s="58"/>
      <c r="W8" s="58"/>
      <c r="X8" s="58"/>
      <c r="Y8" s="58"/>
      <c r="Z8" s="57"/>
      <c r="AA8" s="57"/>
      <c r="AB8" s="57"/>
      <c r="AC8" s="57"/>
    </row>
    <row r="9" spans="1:29" s="72" customFormat="1" ht="26.25" customHeight="1" x14ac:dyDescent="0.2">
      <c r="A9" s="69">
        <v>2</v>
      </c>
      <c r="B9" s="70" t="s">
        <v>179</v>
      </c>
      <c r="C9" s="71" t="s">
        <v>1511</v>
      </c>
      <c r="D9" s="71"/>
      <c r="E9" s="71"/>
      <c r="F9" s="71">
        <v>3</v>
      </c>
      <c r="G9" s="71" t="s">
        <v>168</v>
      </c>
      <c r="H9" s="71" t="s">
        <v>132</v>
      </c>
      <c r="I9" s="71">
        <v>67</v>
      </c>
      <c r="J9" s="71">
        <v>1</v>
      </c>
      <c r="K9" s="71"/>
      <c r="L9" s="71"/>
      <c r="M9" s="71"/>
      <c r="N9" s="71"/>
      <c r="O9" s="71"/>
      <c r="P9" s="71"/>
      <c r="Q9" s="71"/>
      <c r="R9" s="71"/>
      <c r="S9" s="71"/>
      <c r="T9" s="71"/>
      <c r="U9" s="71"/>
      <c r="V9" s="71"/>
      <c r="W9" s="56" t="s">
        <v>731</v>
      </c>
      <c r="X9" s="71"/>
      <c r="Y9" s="71"/>
      <c r="Z9" s="71"/>
      <c r="AA9" s="71"/>
      <c r="AB9" s="71"/>
      <c r="AC9" s="71"/>
    </row>
    <row r="10" spans="1:29" s="72" customFormat="1" ht="26.25" customHeight="1" x14ac:dyDescent="0.2">
      <c r="A10" s="69">
        <v>3</v>
      </c>
      <c r="B10" s="70" t="s">
        <v>140</v>
      </c>
      <c r="C10" s="71" t="s">
        <v>21</v>
      </c>
      <c r="D10" s="71"/>
      <c r="E10" s="71"/>
      <c r="F10" s="71">
        <v>3</v>
      </c>
      <c r="G10" s="71" t="s">
        <v>168</v>
      </c>
      <c r="H10" s="71" t="s">
        <v>132</v>
      </c>
      <c r="I10" s="71">
        <v>67</v>
      </c>
      <c r="J10" s="71">
        <v>1</v>
      </c>
      <c r="K10" s="71"/>
      <c r="L10" s="71"/>
      <c r="M10" s="71"/>
      <c r="N10" s="71"/>
      <c r="O10" s="71"/>
      <c r="P10" s="71"/>
      <c r="Q10" s="71"/>
      <c r="R10" s="71"/>
      <c r="S10" s="71"/>
      <c r="T10" s="71"/>
      <c r="U10" s="71"/>
      <c r="V10" s="71"/>
      <c r="W10" s="56" t="s">
        <v>260</v>
      </c>
      <c r="X10" s="71"/>
      <c r="Y10" s="71"/>
      <c r="Z10" s="71"/>
      <c r="AA10" s="71"/>
      <c r="AB10" s="71"/>
      <c r="AC10" s="71"/>
    </row>
    <row r="11" spans="1:29" ht="26.25" customHeight="1" x14ac:dyDescent="0.2">
      <c r="A11" s="65">
        <v>4</v>
      </c>
      <c r="B11" s="60" t="s">
        <v>1486</v>
      </c>
      <c r="C11" s="56" t="s">
        <v>1487</v>
      </c>
      <c r="D11" s="56" t="s">
        <v>137</v>
      </c>
      <c r="E11" s="56"/>
      <c r="F11" s="56">
        <v>3</v>
      </c>
      <c r="G11" s="56" t="s">
        <v>192</v>
      </c>
      <c r="H11" s="56" t="s">
        <v>132</v>
      </c>
      <c r="I11" s="56">
        <v>143</v>
      </c>
      <c r="J11" s="56">
        <v>2</v>
      </c>
      <c r="K11" s="56"/>
      <c r="L11" s="56"/>
      <c r="M11" s="56"/>
      <c r="N11" s="56"/>
      <c r="O11" s="56"/>
      <c r="P11" s="56"/>
      <c r="Q11" s="56"/>
      <c r="R11" s="56"/>
      <c r="S11" s="56"/>
      <c r="T11" s="56"/>
      <c r="U11" s="56"/>
      <c r="V11" s="56"/>
      <c r="W11" s="56" t="s">
        <v>260</v>
      </c>
      <c r="X11" s="56" t="s">
        <v>1490</v>
      </c>
      <c r="Y11" s="56"/>
      <c r="Z11" s="56"/>
      <c r="AA11" s="56"/>
      <c r="AB11" s="56">
        <f>353/8</f>
        <v>44.125</v>
      </c>
      <c r="AC11" s="56"/>
    </row>
    <row r="12" spans="1:29" ht="26.25" customHeight="1" x14ac:dyDescent="0.2">
      <c r="A12" s="65">
        <v>5</v>
      </c>
      <c r="B12" s="56" t="s">
        <v>24</v>
      </c>
      <c r="C12" s="56" t="s">
        <v>25</v>
      </c>
      <c r="D12" s="56" t="s">
        <v>30</v>
      </c>
      <c r="E12" s="56"/>
      <c r="F12" s="56">
        <v>3</v>
      </c>
      <c r="G12" s="56" t="s">
        <v>192</v>
      </c>
      <c r="H12" s="56" t="s">
        <v>132</v>
      </c>
      <c r="I12" s="56">
        <v>143</v>
      </c>
      <c r="J12" s="56">
        <v>2</v>
      </c>
      <c r="K12" s="56"/>
      <c r="L12" s="56"/>
      <c r="M12" s="56"/>
      <c r="N12" s="56"/>
      <c r="O12" s="56"/>
      <c r="P12" s="56"/>
      <c r="Q12" s="56"/>
      <c r="R12" s="56"/>
      <c r="S12" s="56"/>
      <c r="T12" s="56"/>
      <c r="U12" s="56"/>
      <c r="V12" s="56"/>
      <c r="W12" s="56" t="s">
        <v>260</v>
      </c>
      <c r="X12" s="56" t="s">
        <v>1490</v>
      </c>
      <c r="Y12" s="56"/>
      <c r="Z12" s="56"/>
      <c r="AA12" s="56"/>
      <c r="AB12" s="56"/>
      <c r="AC12" s="56"/>
    </row>
    <row r="13" spans="1:29" ht="26.25" customHeight="1" x14ac:dyDescent="0.2">
      <c r="A13" s="65">
        <v>6</v>
      </c>
      <c r="B13" s="56" t="s">
        <v>1488</v>
      </c>
      <c r="C13" s="56" t="s">
        <v>1489</v>
      </c>
      <c r="D13" s="56" t="s">
        <v>30</v>
      </c>
      <c r="E13" s="56"/>
      <c r="F13" s="56">
        <v>3</v>
      </c>
      <c r="G13" s="56" t="s">
        <v>192</v>
      </c>
      <c r="H13" s="56" t="s">
        <v>132</v>
      </c>
      <c r="I13" s="56">
        <v>143</v>
      </c>
      <c r="J13" s="56">
        <v>2</v>
      </c>
      <c r="K13" s="56"/>
      <c r="L13" s="56"/>
      <c r="M13" s="56"/>
      <c r="N13" s="56"/>
      <c r="O13" s="56"/>
      <c r="P13" s="56"/>
      <c r="Q13" s="56"/>
      <c r="R13" s="56"/>
      <c r="S13" s="56"/>
      <c r="T13" s="56"/>
      <c r="U13" s="56"/>
      <c r="V13" s="56"/>
      <c r="W13" s="56" t="s">
        <v>731</v>
      </c>
      <c r="X13" s="56" t="s">
        <v>1490</v>
      </c>
      <c r="Y13" s="56"/>
      <c r="Z13" s="56"/>
      <c r="AA13" s="56"/>
      <c r="AB13" s="56"/>
      <c r="AC13" s="56"/>
    </row>
    <row r="14" spans="1:29" ht="26.25" customHeight="1" x14ac:dyDescent="0.2">
      <c r="A14" s="65">
        <v>7</v>
      </c>
      <c r="B14" s="56" t="s">
        <v>246</v>
      </c>
      <c r="C14" s="56" t="s">
        <v>247</v>
      </c>
      <c r="D14" s="56"/>
      <c r="E14" s="56"/>
      <c r="F14" s="56">
        <v>3</v>
      </c>
      <c r="G14" s="56" t="s">
        <v>192</v>
      </c>
      <c r="H14" s="56" t="s">
        <v>132</v>
      </c>
      <c r="I14" s="56">
        <v>143</v>
      </c>
      <c r="J14" s="56">
        <v>2</v>
      </c>
      <c r="K14" s="56"/>
      <c r="L14" s="56"/>
      <c r="M14" s="56"/>
      <c r="N14" s="56"/>
      <c r="O14" s="56"/>
      <c r="P14" s="56"/>
      <c r="Q14" s="56"/>
      <c r="R14" s="56"/>
      <c r="S14" s="56"/>
      <c r="T14" s="56"/>
      <c r="U14" s="56"/>
      <c r="V14" s="56"/>
      <c r="W14" s="56" t="s">
        <v>216</v>
      </c>
      <c r="X14" s="56" t="s">
        <v>1490</v>
      </c>
      <c r="Y14" s="56"/>
      <c r="Z14" s="56"/>
      <c r="AA14" s="56"/>
      <c r="AB14" s="56"/>
      <c r="AC14" s="56"/>
    </row>
    <row r="15" spans="1:29" s="79" customFormat="1" ht="26.25" customHeight="1" x14ac:dyDescent="0.2">
      <c r="A15" s="76">
        <v>8</v>
      </c>
      <c r="B15" s="77" t="s">
        <v>1491</v>
      </c>
      <c r="C15" s="77" t="s">
        <v>1492</v>
      </c>
      <c r="D15" s="77" t="s">
        <v>23</v>
      </c>
      <c r="E15" s="68"/>
      <c r="F15" s="77">
        <v>3</v>
      </c>
      <c r="G15" s="77" t="s">
        <v>192</v>
      </c>
      <c r="H15" s="77" t="s">
        <v>132</v>
      </c>
      <c r="I15" s="77">
        <v>143</v>
      </c>
      <c r="J15" s="77">
        <v>2</v>
      </c>
      <c r="K15" s="68"/>
      <c r="L15" s="68"/>
      <c r="M15" s="68"/>
      <c r="N15" s="68"/>
      <c r="O15" s="68"/>
      <c r="P15" s="68"/>
      <c r="Q15" s="68"/>
      <c r="R15" s="68"/>
      <c r="S15" s="68"/>
      <c r="T15" s="68"/>
      <c r="U15" s="68"/>
      <c r="V15" s="68"/>
      <c r="W15" s="78" t="s">
        <v>260</v>
      </c>
      <c r="X15" s="77" t="s">
        <v>1510</v>
      </c>
      <c r="Y15" s="68"/>
      <c r="Z15" s="77"/>
      <c r="AA15" s="77"/>
      <c r="AB15" s="77"/>
      <c r="AC15" s="77"/>
    </row>
    <row r="16" spans="1:29" s="79" customFormat="1" ht="26.25" customHeight="1" x14ac:dyDescent="0.2">
      <c r="A16" s="76">
        <v>9</v>
      </c>
      <c r="B16" s="77" t="s">
        <v>1493</v>
      </c>
      <c r="C16" s="77" t="s">
        <v>1494</v>
      </c>
      <c r="D16" s="77" t="s">
        <v>52</v>
      </c>
      <c r="E16" s="68"/>
      <c r="F16" s="77">
        <v>3</v>
      </c>
      <c r="G16" s="77" t="s">
        <v>192</v>
      </c>
      <c r="H16" s="77" t="s">
        <v>132</v>
      </c>
      <c r="I16" s="77">
        <v>143</v>
      </c>
      <c r="J16" s="77">
        <v>2</v>
      </c>
      <c r="K16" s="68"/>
      <c r="L16" s="68"/>
      <c r="M16" s="68"/>
      <c r="N16" s="68"/>
      <c r="O16" s="68"/>
      <c r="P16" s="68"/>
      <c r="Q16" s="68"/>
      <c r="R16" s="68"/>
      <c r="S16" s="68"/>
      <c r="T16" s="68"/>
      <c r="U16" s="68"/>
      <c r="V16" s="68"/>
      <c r="W16" s="56" t="s">
        <v>216</v>
      </c>
      <c r="X16" s="77" t="s">
        <v>1510</v>
      </c>
      <c r="Y16" s="68"/>
      <c r="Z16" s="77"/>
      <c r="AA16" s="77"/>
      <c r="AB16" s="77"/>
      <c r="AC16" s="77"/>
    </row>
    <row r="17" spans="1:29" s="79" customFormat="1" ht="26.25" customHeight="1" x14ac:dyDescent="0.2">
      <c r="A17" s="76">
        <v>10</v>
      </c>
      <c r="B17" s="77" t="s">
        <v>35</v>
      </c>
      <c r="C17" s="77" t="s">
        <v>28</v>
      </c>
      <c r="D17" s="77" t="s">
        <v>43</v>
      </c>
      <c r="E17" s="68"/>
      <c r="F17" s="77">
        <v>3</v>
      </c>
      <c r="G17" s="77" t="s">
        <v>192</v>
      </c>
      <c r="H17" s="77" t="s">
        <v>132</v>
      </c>
      <c r="I17" s="77">
        <v>143</v>
      </c>
      <c r="J17" s="77">
        <v>2</v>
      </c>
      <c r="K17" s="68"/>
      <c r="L17" s="68"/>
      <c r="M17" s="68"/>
      <c r="N17" s="68"/>
      <c r="O17" s="68"/>
      <c r="P17" s="68"/>
      <c r="Q17" s="68"/>
      <c r="R17" s="68"/>
      <c r="S17" s="68"/>
      <c r="T17" s="68"/>
      <c r="U17" s="68"/>
      <c r="V17" s="68"/>
      <c r="W17" s="78" t="s">
        <v>175</v>
      </c>
      <c r="X17" s="77" t="s">
        <v>1510</v>
      </c>
      <c r="Y17" s="68"/>
      <c r="Z17" s="77"/>
      <c r="AA17" s="77"/>
      <c r="AB17" s="77"/>
      <c r="AC17" s="77"/>
    </row>
    <row r="18" spans="1:29" s="79" customFormat="1" ht="26.25" customHeight="1" x14ac:dyDescent="0.2">
      <c r="A18" s="76">
        <v>11</v>
      </c>
      <c r="B18" s="77" t="s">
        <v>112</v>
      </c>
      <c r="C18" s="77" t="s">
        <v>113</v>
      </c>
      <c r="D18" s="77" t="s">
        <v>43</v>
      </c>
      <c r="E18" s="68"/>
      <c r="F18" s="77">
        <v>3</v>
      </c>
      <c r="G18" s="77" t="s">
        <v>192</v>
      </c>
      <c r="H18" s="77" t="s">
        <v>132</v>
      </c>
      <c r="I18" s="77">
        <v>143</v>
      </c>
      <c r="J18" s="77">
        <v>2</v>
      </c>
      <c r="K18" s="68"/>
      <c r="L18" s="68"/>
      <c r="M18" s="68"/>
      <c r="N18" s="68"/>
      <c r="O18" s="68"/>
      <c r="P18" s="68"/>
      <c r="Q18" s="68"/>
      <c r="R18" s="68"/>
      <c r="S18" s="68"/>
      <c r="T18" s="68"/>
      <c r="U18" s="68"/>
      <c r="V18" s="68"/>
      <c r="W18" s="78" t="s">
        <v>174</v>
      </c>
      <c r="X18" s="77" t="s">
        <v>1510</v>
      </c>
      <c r="Y18" s="68"/>
      <c r="Z18" s="77"/>
      <c r="AA18" s="77"/>
      <c r="AB18" s="77"/>
      <c r="AC18" s="77"/>
    </row>
    <row r="19" spans="1:29" s="79" customFormat="1" ht="26.25" customHeight="1" x14ac:dyDescent="0.2">
      <c r="A19" s="76">
        <v>12</v>
      </c>
      <c r="B19" s="77" t="s">
        <v>164</v>
      </c>
      <c r="C19" s="77" t="s">
        <v>126</v>
      </c>
      <c r="D19" s="77" t="s">
        <v>30</v>
      </c>
      <c r="E19" s="68"/>
      <c r="F19" s="77">
        <v>3</v>
      </c>
      <c r="G19" s="77" t="s">
        <v>192</v>
      </c>
      <c r="H19" s="77" t="s">
        <v>132</v>
      </c>
      <c r="I19" s="77">
        <v>143</v>
      </c>
      <c r="J19" s="77">
        <v>2</v>
      </c>
      <c r="K19" s="68"/>
      <c r="L19" s="68"/>
      <c r="M19" s="68"/>
      <c r="N19" s="68"/>
      <c r="O19" s="68"/>
      <c r="P19" s="68"/>
      <c r="Q19" s="68"/>
      <c r="R19" s="68"/>
      <c r="S19" s="68"/>
      <c r="T19" s="68"/>
      <c r="U19" s="68"/>
      <c r="V19" s="68"/>
      <c r="W19" s="78" t="s">
        <v>260</v>
      </c>
      <c r="X19" s="77" t="s">
        <v>1510</v>
      </c>
      <c r="Y19" s="68"/>
      <c r="Z19" s="77"/>
      <c r="AA19" s="77"/>
      <c r="AB19" s="77"/>
      <c r="AC19" s="77"/>
    </row>
    <row r="20" spans="1:29" s="79" customFormat="1" ht="26.25" customHeight="1" x14ac:dyDescent="0.2">
      <c r="A20" s="76">
        <v>13</v>
      </c>
      <c r="B20" s="77" t="s">
        <v>17</v>
      </c>
      <c r="C20" s="77" t="s">
        <v>18</v>
      </c>
      <c r="D20" s="77" t="s">
        <v>43</v>
      </c>
      <c r="E20" s="68"/>
      <c r="F20" s="77">
        <v>3</v>
      </c>
      <c r="G20" s="77" t="s">
        <v>192</v>
      </c>
      <c r="H20" s="77" t="s">
        <v>132</v>
      </c>
      <c r="I20" s="77">
        <v>143</v>
      </c>
      <c r="J20" s="77">
        <v>2</v>
      </c>
      <c r="K20" s="68"/>
      <c r="L20" s="68"/>
      <c r="M20" s="68"/>
      <c r="N20" s="68"/>
      <c r="O20" s="68"/>
      <c r="P20" s="68"/>
      <c r="Q20" s="68"/>
      <c r="R20" s="68"/>
      <c r="S20" s="68"/>
      <c r="T20" s="68"/>
      <c r="U20" s="68"/>
      <c r="V20" s="68"/>
      <c r="W20" s="78" t="s">
        <v>174</v>
      </c>
      <c r="X20" s="77" t="s">
        <v>1510</v>
      </c>
      <c r="Y20" s="68"/>
      <c r="Z20" s="77"/>
      <c r="AA20" s="77"/>
      <c r="AB20" s="77"/>
      <c r="AC20" s="77"/>
    </row>
    <row r="21" spans="1:29" s="79" customFormat="1" ht="26.25" customHeight="1" x14ac:dyDescent="0.2">
      <c r="A21" s="76">
        <v>14</v>
      </c>
      <c r="B21" s="77" t="s">
        <v>136</v>
      </c>
      <c r="C21" s="77" t="s">
        <v>135</v>
      </c>
      <c r="D21" s="77" t="s">
        <v>30</v>
      </c>
      <c r="E21" s="68"/>
      <c r="F21" s="77">
        <v>3</v>
      </c>
      <c r="G21" s="77" t="s">
        <v>192</v>
      </c>
      <c r="H21" s="77" t="s">
        <v>132</v>
      </c>
      <c r="I21" s="77">
        <v>143</v>
      </c>
      <c r="J21" s="77">
        <v>2</v>
      </c>
      <c r="K21" s="68"/>
      <c r="L21" s="68"/>
      <c r="M21" s="68"/>
      <c r="N21" s="68"/>
      <c r="O21" s="68"/>
      <c r="P21" s="68"/>
      <c r="Q21" s="68"/>
      <c r="R21" s="68"/>
      <c r="S21" s="68"/>
      <c r="T21" s="68"/>
      <c r="U21" s="68"/>
      <c r="V21" s="68"/>
      <c r="W21" s="78" t="s">
        <v>260</v>
      </c>
      <c r="X21" s="77" t="s">
        <v>1510</v>
      </c>
      <c r="Y21" s="68"/>
      <c r="Z21" s="77"/>
      <c r="AA21" s="77"/>
      <c r="AB21" s="77"/>
      <c r="AC21" s="77"/>
    </row>
    <row r="22" spans="1:29" s="79" customFormat="1" ht="26.25" customHeight="1" x14ac:dyDescent="0.2">
      <c r="A22" s="76">
        <v>15</v>
      </c>
      <c r="B22" s="77" t="s">
        <v>1495</v>
      </c>
      <c r="C22" s="77" t="s">
        <v>1496</v>
      </c>
      <c r="D22" s="77" t="s">
        <v>23</v>
      </c>
      <c r="E22" s="68"/>
      <c r="F22" s="77">
        <v>3</v>
      </c>
      <c r="G22" s="77" t="s">
        <v>192</v>
      </c>
      <c r="H22" s="77" t="s">
        <v>132</v>
      </c>
      <c r="I22" s="77">
        <v>143</v>
      </c>
      <c r="J22" s="77">
        <v>2</v>
      </c>
      <c r="K22" s="68"/>
      <c r="L22" s="68"/>
      <c r="M22" s="68"/>
      <c r="N22" s="68"/>
      <c r="O22" s="68"/>
      <c r="P22" s="68"/>
      <c r="Q22" s="68"/>
      <c r="R22" s="68"/>
      <c r="S22" s="68"/>
      <c r="T22" s="68"/>
      <c r="U22" s="68"/>
      <c r="V22" s="68"/>
      <c r="W22" s="78" t="s">
        <v>260</v>
      </c>
      <c r="X22" s="77" t="s">
        <v>1510</v>
      </c>
      <c r="Y22" s="68"/>
      <c r="Z22" s="77"/>
      <c r="AA22" s="77"/>
      <c r="AB22" s="77"/>
      <c r="AC22" s="77"/>
    </row>
    <row r="23" spans="1:29" s="79" customFormat="1" ht="26.25" customHeight="1" x14ac:dyDescent="0.2">
      <c r="A23" s="76">
        <v>16</v>
      </c>
      <c r="B23" s="77" t="s">
        <v>1497</v>
      </c>
      <c r="C23" s="77" t="s">
        <v>1498</v>
      </c>
      <c r="D23" s="77" t="s">
        <v>1499</v>
      </c>
      <c r="E23" s="68"/>
      <c r="F23" s="77">
        <v>3</v>
      </c>
      <c r="G23" s="77" t="s">
        <v>192</v>
      </c>
      <c r="H23" s="77" t="s">
        <v>132</v>
      </c>
      <c r="I23" s="77">
        <v>143</v>
      </c>
      <c r="J23" s="77">
        <v>2</v>
      </c>
      <c r="K23" s="68"/>
      <c r="L23" s="68"/>
      <c r="M23" s="68"/>
      <c r="N23" s="68"/>
      <c r="O23" s="68"/>
      <c r="P23" s="68"/>
      <c r="Q23" s="68"/>
      <c r="R23" s="68"/>
      <c r="S23" s="68"/>
      <c r="T23" s="68"/>
      <c r="U23" s="68"/>
      <c r="V23" s="68"/>
      <c r="W23" s="78" t="s">
        <v>260</v>
      </c>
      <c r="X23" s="77" t="s">
        <v>1510</v>
      </c>
      <c r="Y23" s="68"/>
      <c r="Z23" s="77"/>
      <c r="AA23" s="77"/>
      <c r="AB23" s="77"/>
      <c r="AC23" s="77"/>
    </row>
    <row r="24" spans="1:29" s="79" customFormat="1" ht="26.25" customHeight="1" x14ac:dyDescent="0.2">
      <c r="A24" s="76">
        <v>17</v>
      </c>
      <c r="B24" s="77" t="s">
        <v>1500</v>
      </c>
      <c r="C24" s="77" t="s">
        <v>1499</v>
      </c>
      <c r="D24" s="77" t="s">
        <v>21</v>
      </c>
      <c r="E24" s="68"/>
      <c r="F24" s="77">
        <v>3</v>
      </c>
      <c r="G24" s="77" t="s">
        <v>192</v>
      </c>
      <c r="H24" s="77" t="s">
        <v>132</v>
      </c>
      <c r="I24" s="77">
        <v>143</v>
      </c>
      <c r="J24" s="77">
        <v>2</v>
      </c>
      <c r="K24" s="68"/>
      <c r="L24" s="68"/>
      <c r="M24" s="68"/>
      <c r="N24" s="68"/>
      <c r="O24" s="68"/>
      <c r="P24" s="68"/>
      <c r="Q24" s="68"/>
      <c r="R24" s="68"/>
      <c r="S24" s="68"/>
      <c r="T24" s="68"/>
      <c r="U24" s="68"/>
      <c r="V24" s="68"/>
      <c r="W24" s="78" t="s">
        <v>260</v>
      </c>
      <c r="X24" s="77" t="s">
        <v>1510</v>
      </c>
      <c r="Y24" s="68"/>
      <c r="Z24" s="77"/>
      <c r="AA24" s="77"/>
      <c r="AB24" s="77"/>
      <c r="AC24" s="77"/>
    </row>
    <row r="25" spans="1:29" s="79" customFormat="1" ht="26.25" customHeight="1" x14ac:dyDescent="0.2">
      <c r="A25" s="76">
        <v>18</v>
      </c>
      <c r="B25" s="77" t="s">
        <v>1501</v>
      </c>
      <c r="C25" s="77" t="s">
        <v>1502</v>
      </c>
      <c r="D25" s="77" t="s">
        <v>21</v>
      </c>
      <c r="E25" s="68"/>
      <c r="F25" s="77">
        <v>3</v>
      </c>
      <c r="G25" s="77" t="s">
        <v>192</v>
      </c>
      <c r="H25" s="77" t="s">
        <v>132</v>
      </c>
      <c r="I25" s="77">
        <v>143</v>
      </c>
      <c r="J25" s="77">
        <v>2</v>
      </c>
      <c r="K25" s="68"/>
      <c r="L25" s="68"/>
      <c r="M25" s="68"/>
      <c r="N25" s="68"/>
      <c r="O25" s="68"/>
      <c r="P25" s="68"/>
      <c r="Q25" s="68"/>
      <c r="R25" s="68"/>
      <c r="S25" s="68"/>
      <c r="T25" s="68"/>
      <c r="U25" s="68"/>
      <c r="V25" s="68"/>
      <c r="W25" s="78" t="s">
        <v>260</v>
      </c>
      <c r="X25" s="77" t="s">
        <v>1510</v>
      </c>
      <c r="Y25" s="68"/>
      <c r="Z25" s="77"/>
      <c r="AA25" s="77"/>
      <c r="AB25" s="77"/>
      <c r="AC25" s="77"/>
    </row>
    <row r="26" spans="1:29" s="79" customFormat="1" ht="26.25" customHeight="1" x14ac:dyDescent="0.2">
      <c r="A26" s="76">
        <v>19</v>
      </c>
      <c r="B26" s="77" t="s">
        <v>139</v>
      </c>
      <c r="C26" s="77" t="s">
        <v>217</v>
      </c>
      <c r="D26" s="77" t="s">
        <v>30</v>
      </c>
      <c r="E26" s="68"/>
      <c r="F26" s="77">
        <v>3</v>
      </c>
      <c r="G26" s="77" t="s">
        <v>192</v>
      </c>
      <c r="H26" s="77" t="s">
        <v>132</v>
      </c>
      <c r="I26" s="77">
        <v>143</v>
      </c>
      <c r="J26" s="77">
        <v>2</v>
      </c>
      <c r="K26" s="68"/>
      <c r="L26" s="68"/>
      <c r="M26" s="68"/>
      <c r="N26" s="68"/>
      <c r="O26" s="68"/>
      <c r="P26" s="68"/>
      <c r="Q26" s="68"/>
      <c r="R26" s="68"/>
      <c r="S26" s="68"/>
      <c r="T26" s="68"/>
      <c r="U26" s="68"/>
      <c r="V26" s="68"/>
      <c r="W26" s="78" t="s">
        <v>260</v>
      </c>
      <c r="X26" s="77" t="s">
        <v>1510</v>
      </c>
      <c r="Y26" s="68"/>
      <c r="Z26" s="77"/>
      <c r="AA26" s="77"/>
      <c r="AB26" s="77"/>
      <c r="AC26" s="77"/>
    </row>
    <row r="27" spans="1:29" ht="26.25" customHeight="1" x14ac:dyDescent="0.2">
      <c r="A27" s="65">
        <v>20</v>
      </c>
      <c r="B27" s="56" t="s">
        <v>1503</v>
      </c>
      <c r="C27" s="56" t="s">
        <v>1504</v>
      </c>
      <c r="D27" s="56" t="s">
        <v>100</v>
      </c>
      <c r="E27" s="56"/>
      <c r="F27" s="56">
        <v>3</v>
      </c>
      <c r="G27" s="56" t="s">
        <v>240</v>
      </c>
      <c r="H27" s="56" t="s">
        <v>132</v>
      </c>
      <c r="I27" s="56">
        <v>89</v>
      </c>
      <c r="J27" s="56">
        <v>1</v>
      </c>
      <c r="K27" s="56"/>
      <c r="L27" s="56"/>
      <c r="M27" s="56"/>
      <c r="N27" s="56"/>
      <c r="O27" s="56"/>
      <c r="P27" s="56"/>
      <c r="Q27" s="56"/>
      <c r="R27" s="56"/>
      <c r="S27" s="56"/>
      <c r="T27" s="56"/>
      <c r="U27" s="56"/>
      <c r="V27" s="56"/>
      <c r="W27" s="56" t="s">
        <v>144</v>
      </c>
      <c r="X27" s="56" t="s">
        <v>1490</v>
      </c>
      <c r="Y27" s="56"/>
      <c r="Z27" s="56"/>
      <c r="AA27" s="56"/>
      <c r="AB27" s="56"/>
      <c r="AC27" s="56"/>
    </row>
    <row r="28" spans="1:29" ht="26.25" customHeight="1" x14ac:dyDescent="0.2">
      <c r="A28" s="65">
        <v>21</v>
      </c>
      <c r="B28" s="56" t="s">
        <v>200</v>
      </c>
      <c r="C28" s="56" t="s">
        <v>201</v>
      </c>
      <c r="D28" s="56" t="s">
        <v>191</v>
      </c>
      <c r="E28" s="56"/>
      <c r="F28" s="56">
        <v>5</v>
      </c>
      <c r="G28" s="56" t="s">
        <v>240</v>
      </c>
      <c r="H28" s="56" t="s">
        <v>132</v>
      </c>
      <c r="I28" s="56">
        <v>89</v>
      </c>
      <c r="J28" s="56">
        <v>1</v>
      </c>
      <c r="K28" s="56"/>
      <c r="L28" s="56"/>
      <c r="M28" s="56"/>
      <c r="N28" s="56"/>
      <c r="O28" s="56"/>
      <c r="P28" s="56"/>
      <c r="Q28" s="56"/>
      <c r="R28" s="56"/>
      <c r="S28" s="56"/>
      <c r="T28" s="56"/>
      <c r="U28" s="56"/>
      <c r="V28" s="56"/>
      <c r="W28" s="56" t="s">
        <v>143</v>
      </c>
      <c r="X28" s="56" t="s">
        <v>1490</v>
      </c>
      <c r="Y28" s="56"/>
      <c r="Z28" s="56"/>
      <c r="AA28" s="56"/>
      <c r="AB28" s="56"/>
      <c r="AC28" s="56"/>
    </row>
    <row r="29" spans="1:29" ht="26.25" customHeight="1" x14ac:dyDescent="0.2">
      <c r="A29" s="65">
        <v>22</v>
      </c>
      <c r="B29" s="56" t="s">
        <v>65</v>
      </c>
      <c r="C29" s="56" t="s">
        <v>66</v>
      </c>
      <c r="D29" s="56" t="s">
        <v>39</v>
      </c>
      <c r="E29" s="56"/>
      <c r="F29" s="56">
        <v>3</v>
      </c>
      <c r="G29" s="56" t="s">
        <v>240</v>
      </c>
      <c r="H29" s="56" t="s">
        <v>132</v>
      </c>
      <c r="I29" s="56">
        <v>89</v>
      </c>
      <c r="J29" s="56">
        <v>1</v>
      </c>
      <c r="K29" s="56"/>
      <c r="L29" s="56"/>
      <c r="M29" s="56"/>
      <c r="N29" s="56"/>
      <c r="O29" s="56"/>
      <c r="P29" s="56"/>
      <c r="Q29" s="56"/>
      <c r="R29" s="56"/>
      <c r="S29" s="56"/>
      <c r="T29" s="56"/>
      <c r="U29" s="56"/>
      <c r="V29" s="56"/>
      <c r="W29" s="56" t="s">
        <v>146</v>
      </c>
      <c r="X29" s="56" t="s">
        <v>1490</v>
      </c>
      <c r="Y29" s="56"/>
      <c r="Z29" s="56"/>
      <c r="AA29" s="56"/>
      <c r="AB29" s="56"/>
      <c r="AC29" s="56"/>
    </row>
    <row r="30" spans="1:29" s="79" customFormat="1" ht="26.25" customHeight="1" x14ac:dyDescent="0.2">
      <c r="A30" s="76">
        <v>23</v>
      </c>
      <c r="B30" s="77" t="s">
        <v>1505</v>
      </c>
      <c r="C30" s="77" t="s">
        <v>1506</v>
      </c>
      <c r="D30" s="77" t="s">
        <v>27</v>
      </c>
      <c r="E30" s="62"/>
      <c r="F30" s="77">
        <v>3</v>
      </c>
      <c r="G30" s="77" t="s">
        <v>240</v>
      </c>
      <c r="H30" s="77" t="s">
        <v>132</v>
      </c>
      <c r="I30" s="77">
        <v>89</v>
      </c>
      <c r="J30" s="77">
        <v>1</v>
      </c>
      <c r="K30" s="62"/>
      <c r="L30" s="62"/>
      <c r="M30" s="62"/>
      <c r="N30" s="62"/>
      <c r="O30" s="62"/>
      <c r="P30" s="62"/>
      <c r="Q30" s="62"/>
      <c r="R30" s="62"/>
      <c r="S30" s="62"/>
      <c r="T30" s="62"/>
      <c r="U30" s="62"/>
      <c r="V30" s="62"/>
      <c r="W30" s="78" t="s">
        <v>175</v>
      </c>
      <c r="X30" s="77" t="s">
        <v>1509</v>
      </c>
      <c r="Y30" s="62"/>
      <c r="Z30" s="77"/>
      <c r="AA30" s="77"/>
      <c r="AB30" s="77"/>
      <c r="AC30" s="77"/>
    </row>
    <row r="31" spans="1:29" s="79" customFormat="1" ht="26.25" customHeight="1" x14ac:dyDescent="0.2">
      <c r="A31" s="76">
        <v>24</v>
      </c>
      <c r="B31" s="77" t="s">
        <v>141</v>
      </c>
      <c r="C31" s="77" t="s">
        <v>1507</v>
      </c>
      <c r="D31" s="77" t="s">
        <v>27</v>
      </c>
      <c r="E31" s="62"/>
      <c r="F31" s="77">
        <v>3</v>
      </c>
      <c r="G31" s="77" t="s">
        <v>240</v>
      </c>
      <c r="H31" s="77" t="s">
        <v>132</v>
      </c>
      <c r="I31" s="77">
        <v>89</v>
      </c>
      <c r="J31" s="77">
        <v>1</v>
      </c>
      <c r="K31" s="62"/>
      <c r="L31" s="62"/>
      <c r="M31" s="62"/>
      <c r="N31" s="62"/>
      <c r="O31" s="62"/>
      <c r="P31" s="62"/>
      <c r="Q31" s="62"/>
      <c r="R31" s="62"/>
      <c r="S31" s="62"/>
      <c r="T31" s="62"/>
      <c r="U31" s="62"/>
      <c r="V31" s="62"/>
      <c r="W31" s="78" t="s">
        <v>175</v>
      </c>
      <c r="X31" s="77" t="s">
        <v>1509</v>
      </c>
      <c r="Y31" s="62"/>
      <c r="Z31" s="77"/>
      <c r="AA31" s="77"/>
      <c r="AB31" s="77"/>
      <c r="AC31" s="77"/>
    </row>
    <row r="32" spans="1:29" ht="26.25" customHeight="1" x14ac:dyDescent="0.2">
      <c r="A32" s="65">
        <v>25</v>
      </c>
      <c r="B32" s="56" t="s">
        <v>22</v>
      </c>
      <c r="C32" s="56" t="s">
        <v>23</v>
      </c>
      <c r="D32" s="56" t="s">
        <v>1508</v>
      </c>
      <c r="E32" s="56"/>
      <c r="F32" s="56">
        <v>3</v>
      </c>
      <c r="G32" s="56" t="s">
        <v>240</v>
      </c>
      <c r="H32" s="56" t="s">
        <v>132</v>
      </c>
      <c r="I32" s="56">
        <v>89</v>
      </c>
      <c r="J32" s="56">
        <v>1</v>
      </c>
      <c r="K32" s="56"/>
      <c r="L32" s="56"/>
      <c r="M32" s="56"/>
      <c r="N32" s="56"/>
      <c r="O32" s="56"/>
      <c r="P32" s="56"/>
      <c r="Q32" s="56"/>
      <c r="R32" s="56"/>
      <c r="S32" s="56"/>
      <c r="T32" s="56"/>
      <c r="U32" s="56"/>
      <c r="V32" s="56"/>
      <c r="W32" s="56" t="s">
        <v>260</v>
      </c>
      <c r="X32" s="56" t="s">
        <v>1490</v>
      </c>
      <c r="Y32" s="56"/>
      <c r="Z32" s="56"/>
      <c r="AA32" s="56"/>
      <c r="AB32" s="56"/>
      <c r="AC32" s="56"/>
    </row>
    <row r="33" spans="1:29" ht="26.25" customHeight="1" x14ac:dyDescent="0.2">
      <c r="A33" s="65">
        <v>26</v>
      </c>
      <c r="B33" s="56" t="s">
        <v>885</v>
      </c>
      <c r="C33" s="56" t="s">
        <v>887</v>
      </c>
      <c r="D33" s="56" t="s">
        <v>27</v>
      </c>
      <c r="E33" s="56"/>
      <c r="F33" s="56">
        <v>3</v>
      </c>
      <c r="G33" s="56" t="s">
        <v>240</v>
      </c>
      <c r="H33" s="56" t="s">
        <v>132</v>
      </c>
      <c r="I33" s="56">
        <v>89</v>
      </c>
      <c r="J33" s="56">
        <v>1</v>
      </c>
      <c r="K33" s="56"/>
      <c r="L33" s="56"/>
      <c r="M33" s="56"/>
      <c r="N33" s="56"/>
      <c r="O33" s="56"/>
      <c r="P33" s="56"/>
      <c r="Q33" s="56"/>
      <c r="R33" s="56"/>
      <c r="S33" s="56"/>
      <c r="T33" s="56"/>
      <c r="U33" s="56"/>
      <c r="V33" s="56"/>
      <c r="W33" s="56" t="s">
        <v>175</v>
      </c>
      <c r="X33" s="56" t="s">
        <v>1490</v>
      </c>
      <c r="Y33" s="56"/>
      <c r="Z33" s="56"/>
      <c r="AA33" s="56"/>
      <c r="AB33" s="56"/>
      <c r="AC33" s="56"/>
    </row>
    <row r="34" spans="1:29" ht="26.25" customHeight="1" x14ac:dyDescent="0.2">
      <c r="A34" s="65">
        <v>27</v>
      </c>
      <c r="B34" s="56" t="s">
        <v>239</v>
      </c>
      <c r="C34" s="56" t="s">
        <v>84</v>
      </c>
      <c r="D34" s="56"/>
      <c r="E34" s="56"/>
      <c r="F34" s="56">
        <v>2</v>
      </c>
      <c r="G34" s="56" t="s">
        <v>262</v>
      </c>
      <c r="H34" s="56" t="s">
        <v>1593</v>
      </c>
      <c r="I34" s="56">
        <v>110</v>
      </c>
      <c r="J34" s="56">
        <v>3</v>
      </c>
      <c r="K34" s="56"/>
      <c r="L34" s="56"/>
      <c r="M34" s="56"/>
      <c r="N34" s="56"/>
      <c r="O34" s="56"/>
      <c r="P34" s="56"/>
      <c r="Q34" s="56"/>
      <c r="R34" s="56"/>
      <c r="S34" s="56"/>
      <c r="T34" s="56"/>
      <c r="U34" s="56"/>
      <c r="V34" s="56"/>
      <c r="W34" s="56" t="s">
        <v>144</v>
      </c>
      <c r="X34" s="56" t="s">
        <v>1490</v>
      </c>
      <c r="Y34" s="56"/>
      <c r="Z34" s="56"/>
      <c r="AA34" s="56"/>
      <c r="AB34" s="56"/>
      <c r="AC34" s="56"/>
    </row>
    <row r="35" spans="1:29" ht="26.25" customHeight="1" x14ac:dyDescent="0.2">
      <c r="A35" s="65">
        <v>28</v>
      </c>
      <c r="B35" s="56" t="s">
        <v>1545</v>
      </c>
      <c r="C35" s="56" t="s">
        <v>1546</v>
      </c>
      <c r="D35" s="56"/>
      <c r="E35" s="56"/>
      <c r="F35" s="56">
        <v>3</v>
      </c>
      <c r="G35" s="56" t="s">
        <v>262</v>
      </c>
      <c r="H35" s="56" t="s">
        <v>1593</v>
      </c>
      <c r="I35" s="56">
        <v>110</v>
      </c>
      <c r="J35" s="56">
        <v>3</v>
      </c>
      <c r="K35" s="56"/>
      <c r="L35" s="56"/>
      <c r="M35" s="56"/>
      <c r="N35" s="56"/>
      <c r="O35" s="56"/>
      <c r="P35" s="56"/>
      <c r="Q35" s="56"/>
      <c r="R35" s="56"/>
      <c r="S35" s="56"/>
      <c r="T35" s="56"/>
      <c r="U35" s="56"/>
      <c r="V35" s="56"/>
      <c r="W35" s="56" t="s">
        <v>1652</v>
      </c>
      <c r="X35" s="56" t="s">
        <v>1490</v>
      </c>
      <c r="Y35" s="56"/>
      <c r="Z35" s="56"/>
      <c r="AA35" s="56"/>
      <c r="AB35" s="56"/>
      <c r="AC35" s="56"/>
    </row>
    <row r="36" spans="1:29" ht="26.25" customHeight="1" x14ac:dyDescent="0.2">
      <c r="A36" s="65">
        <v>29</v>
      </c>
      <c r="B36" s="56" t="s">
        <v>209</v>
      </c>
      <c r="C36" s="56" t="s">
        <v>202</v>
      </c>
      <c r="D36" s="56" t="s">
        <v>201</v>
      </c>
      <c r="E36" s="56"/>
      <c r="F36" s="56">
        <v>5</v>
      </c>
      <c r="G36" s="56" t="s">
        <v>262</v>
      </c>
      <c r="H36" s="56" t="s">
        <v>1593</v>
      </c>
      <c r="I36" s="56">
        <v>110</v>
      </c>
      <c r="J36" s="56">
        <v>3</v>
      </c>
      <c r="K36" s="56"/>
      <c r="L36" s="56"/>
      <c r="M36" s="56"/>
      <c r="N36" s="56"/>
      <c r="O36" s="56"/>
      <c r="P36" s="56"/>
      <c r="Q36" s="56"/>
      <c r="R36" s="56"/>
      <c r="S36" s="56"/>
      <c r="T36" s="56"/>
      <c r="U36" s="56"/>
      <c r="V36" s="56"/>
      <c r="W36" s="56" t="s">
        <v>143</v>
      </c>
      <c r="X36" s="56" t="s">
        <v>1490</v>
      </c>
      <c r="Y36" s="56"/>
      <c r="Z36" s="56"/>
      <c r="AA36" s="56"/>
      <c r="AB36" s="56"/>
      <c r="AC36" s="56"/>
    </row>
    <row r="37" spans="1:29" ht="26.25" customHeight="1" x14ac:dyDescent="0.2">
      <c r="A37" s="65">
        <v>30</v>
      </c>
      <c r="B37" s="56" t="s">
        <v>1592</v>
      </c>
      <c r="C37" s="56" t="s">
        <v>1585</v>
      </c>
      <c r="D37" s="56" t="s">
        <v>202</v>
      </c>
      <c r="E37" s="56"/>
      <c r="F37" s="56">
        <v>5</v>
      </c>
      <c r="G37" s="56" t="s">
        <v>262</v>
      </c>
      <c r="H37" s="56" t="s">
        <v>1593</v>
      </c>
      <c r="I37" s="56">
        <v>110</v>
      </c>
      <c r="J37" s="56">
        <v>3</v>
      </c>
      <c r="K37" s="56"/>
      <c r="L37" s="56"/>
      <c r="M37" s="56"/>
      <c r="N37" s="56"/>
      <c r="O37" s="56"/>
      <c r="P37" s="56"/>
      <c r="Q37" s="56"/>
      <c r="R37" s="56"/>
      <c r="S37" s="56"/>
      <c r="T37" s="56"/>
      <c r="U37" s="56"/>
      <c r="V37" s="56"/>
      <c r="W37" s="56" t="s">
        <v>143</v>
      </c>
      <c r="X37" s="56" t="s">
        <v>1490</v>
      </c>
      <c r="Y37" s="56"/>
      <c r="Z37" s="56"/>
      <c r="AA37" s="56"/>
      <c r="AB37" s="56"/>
      <c r="AC37" s="56"/>
    </row>
    <row r="38" spans="1:29" ht="26.25" customHeight="1" x14ac:dyDescent="0.2">
      <c r="A38" s="65">
        <v>31</v>
      </c>
      <c r="B38" s="56" t="s">
        <v>1648</v>
      </c>
      <c r="C38" s="56" t="s">
        <v>40</v>
      </c>
      <c r="D38" s="56" t="s">
        <v>89</v>
      </c>
      <c r="E38" s="56"/>
      <c r="F38" s="56">
        <v>3</v>
      </c>
      <c r="G38" s="56" t="s">
        <v>262</v>
      </c>
      <c r="H38" s="56" t="s">
        <v>1593</v>
      </c>
      <c r="I38" s="56">
        <v>110</v>
      </c>
      <c r="J38" s="56">
        <v>3</v>
      </c>
      <c r="K38" s="56"/>
      <c r="L38" s="56"/>
      <c r="M38" s="56"/>
      <c r="N38" s="56"/>
      <c r="O38" s="56"/>
      <c r="P38" s="56"/>
      <c r="Q38" s="56"/>
      <c r="R38" s="56"/>
      <c r="S38" s="56"/>
      <c r="T38" s="56"/>
      <c r="U38" s="56"/>
      <c r="V38" s="56"/>
      <c r="W38" s="56" t="s">
        <v>146</v>
      </c>
      <c r="X38" s="56" t="s">
        <v>1490</v>
      </c>
      <c r="Y38" s="56"/>
      <c r="Z38" s="56"/>
      <c r="AA38" s="56"/>
      <c r="AB38" s="56"/>
      <c r="AC38" s="56"/>
    </row>
    <row r="39" spans="1:29" ht="26.25" customHeight="1" x14ac:dyDescent="0.2">
      <c r="A39" s="65">
        <v>32</v>
      </c>
      <c r="B39" s="56" t="s">
        <v>1548</v>
      </c>
      <c r="C39" s="56" t="s">
        <v>43</v>
      </c>
      <c r="D39" s="56" t="s">
        <v>29</v>
      </c>
      <c r="E39" s="56"/>
      <c r="F39" s="56">
        <v>3</v>
      </c>
      <c r="G39" s="56" t="s">
        <v>262</v>
      </c>
      <c r="H39" s="56" t="s">
        <v>1593</v>
      </c>
      <c r="I39" s="56">
        <v>110</v>
      </c>
      <c r="J39" s="56">
        <v>3</v>
      </c>
      <c r="K39" s="56"/>
      <c r="L39" s="56"/>
      <c r="M39" s="56"/>
      <c r="N39" s="56"/>
      <c r="O39" s="56"/>
      <c r="P39" s="56"/>
      <c r="Q39" s="56"/>
      <c r="R39" s="56"/>
      <c r="S39" s="56"/>
      <c r="T39" s="56"/>
      <c r="U39" s="56"/>
      <c r="V39" s="56"/>
      <c r="W39" s="56" t="s">
        <v>173</v>
      </c>
      <c r="X39" s="56" t="s">
        <v>1490</v>
      </c>
      <c r="Y39" s="56"/>
      <c r="Z39" s="56"/>
      <c r="AA39" s="56"/>
      <c r="AB39" s="56"/>
      <c r="AC39" s="56"/>
    </row>
    <row r="40" spans="1:29" ht="33.75" customHeight="1" x14ac:dyDescent="0.2">
      <c r="A40" s="65">
        <f>A39+1</f>
        <v>33</v>
      </c>
      <c r="B40" s="56" t="s">
        <v>1551</v>
      </c>
      <c r="C40" s="75" t="s">
        <v>1651</v>
      </c>
      <c r="D40" s="56"/>
      <c r="E40" s="56"/>
      <c r="F40" s="56">
        <v>7</v>
      </c>
      <c r="G40" s="56" t="s">
        <v>262</v>
      </c>
      <c r="H40" s="56" t="s">
        <v>1593</v>
      </c>
      <c r="I40" s="56">
        <v>110</v>
      </c>
      <c r="J40" s="56">
        <v>2</v>
      </c>
      <c r="K40" s="56"/>
      <c r="L40" s="56"/>
      <c r="M40" s="56"/>
      <c r="N40" s="56"/>
      <c r="O40" s="56"/>
      <c r="P40" s="56"/>
      <c r="Q40" s="56"/>
      <c r="R40" s="56"/>
      <c r="S40" s="56"/>
      <c r="T40" s="56"/>
      <c r="U40" s="56"/>
      <c r="V40" s="56"/>
      <c r="W40" s="75" t="s">
        <v>1649</v>
      </c>
      <c r="X40" s="56" t="s">
        <v>1490</v>
      </c>
      <c r="Y40" s="56"/>
      <c r="Z40" s="56"/>
      <c r="AA40" s="56"/>
      <c r="AB40" s="56"/>
      <c r="AC40" s="56"/>
    </row>
    <row r="41" spans="1:29" s="59" customFormat="1" ht="26.25" customHeight="1" x14ac:dyDescent="0.2">
      <c r="A41" s="73"/>
      <c r="B41" s="55" t="s">
        <v>1514</v>
      </c>
      <c r="C41" s="57"/>
      <c r="D41" s="57"/>
      <c r="E41" s="57"/>
      <c r="F41" s="57"/>
      <c r="G41" s="57"/>
      <c r="H41" s="57"/>
      <c r="I41" s="57"/>
      <c r="J41" s="57"/>
      <c r="K41" s="57"/>
      <c r="L41" s="57"/>
      <c r="M41" s="57"/>
      <c r="N41" s="57"/>
      <c r="O41" s="57"/>
      <c r="P41" s="57"/>
      <c r="Q41" s="57"/>
      <c r="R41" s="57"/>
      <c r="S41" s="57"/>
      <c r="T41" s="57"/>
      <c r="U41" s="58"/>
      <c r="V41" s="58"/>
      <c r="W41" s="58"/>
      <c r="X41" s="58"/>
      <c r="Y41" s="58"/>
      <c r="Z41" s="57"/>
      <c r="AA41" s="57"/>
      <c r="AB41" s="57"/>
      <c r="AC41" s="57"/>
    </row>
    <row r="42" spans="1:29" ht="26.25" customHeight="1" x14ac:dyDescent="0.2">
      <c r="A42" s="65">
        <v>1</v>
      </c>
      <c r="B42" s="56" t="s">
        <v>1512</v>
      </c>
      <c r="C42" s="56" t="s">
        <v>1515</v>
      </c>
      <c r="D42" s="56"/>
      <c r="E42" s="56"/>
      <c r="F42" s="56">
        <v>6</v>
      </c>
      <c r="G42" s="56" t="s">
        <v>168</v>
      </c>
      <c r="H42" s="56" t="s">
        <v>57</v>
      </c>
      <c r="I42" s="56">
        <v>37</v>
      </c>
      <c r="J42" s="56">
        <v>1</v>
      </c>
      <c r="K42" s="56"/>
      <c r="L42" s="56"/>
      <c r="M42" s="56"/>
      <c r="N42" s="56"/>
      <c r="O42" s="56"/>
      <c r="P42" s="56"/>
      <c r="Q42" s="56"/>
      <c r="R42" s="56"/>
      <c r="S42" s="56"/>
      <c r="T42" s="56"/>
      <c r="U42" s="56"/>
      <c r="V42" s="56"/>
      <c r="W42" s="56" t="s">
        <v>170</v>
      </c>
      <c r="X42" s="56"/>
      <c r="Y42" s="56"/>
      <c r="Z42" s="56"/>
      <c r="AA42" s="56"/>
      <c r="AB42" s="56"/>
      <c r="AC42" s="56"/>
    </row>
    <row r="43" spans="1:29" s="63" customFormat="1" ht="26.25" customHeight="1" x14ac:dyDescent="0.2">
      <c r="A43" s="65">
        <f>A42+1</f>
        <v>2</v>
      </c>
      <c r="B43" s="62" t="s">
        <v>77</v>
      </c>
      <c r="C43" s="62" t="s">
        <v>76</v>
      </c>
      <c r="D43" s="62"/>
      <c r="E43" s="62"/>
      <c r="F43" s="62">
        <v>3</v>
      </c>
      <c r="G43" s="62" t="s">
        <v>168</v>
      </c>
      <c r="H43" s="62" t="s">
        <v>57</v>
      </c>
      <c r="I43" s="62">
        <v>37</v>
      </c>
      <c r="J43" s="62">
        <v>1</v>
      </c>
      <c r="K43" s="62"/>
      <c r="L43" s="62"/>
      <c r="M43" s="62"/>
      <c r="N43" s="62"/>
      <c r="O43" s="62"/>
      <c r="P43" s="62"/>
      <c r="Q43" s="62"/>
      <c r="R43" s="62"/>
      <c r="S43" s="62"/>
      <c r="T43" s="62"/>
      <c r="U43" s="62"/>
      <c r="V43" s="62"/>
      <c r="W43" s="56" t="s">
        <v>174</v>
      </c>
      <c r="X43" s="62"/>
      <c r="Y43" s="62"/>
      <c r="Z43" s="62"/>
      <c r="AA43" s="62"/>
      <c r="AB43" s="62"/>
      <c r="AC43" s="62"/>
    </row>
    <row r="44" spans="1:29" s="63" customFormat="1" ht="26.25" customHeight="1" x14ac:dyDescent="0.2">
      <c r="A44" s="65">
        <f t="shared" ref="A44:A76" si="0">A43+1</f>
        <v>3</v>
      </c>
      <c r="B44" s="62" t="s">
        <v>360</v>
      </c>
      <c r="C44" s="62" t="s">
        <v>361</v>
      </c>
      <c r="D44" s="62"/>
      <c r="E44" s="62"/>
      <c r="F44" s="62">
        <v>3</v>
      </c>
      <c r="G44" s="62" t="s">
        <v>168</v>
      </c>
      <c r="H44" s="62" t="s">
        <v>57</v>
      </c>
      <c r="I44" s="62">
        <v>37</v>
      </c>
      <c r="J44" s="62">
        <v>1</v>
      </c>
      <c r="K44" s="62"/>
      <c r="L44" s="62"/>
      <c r="M44" s="62"/>
      <c r="N44" s="62"/>
      <c r="O44" s="62"/>
      <c r="P44" s="62"/>
      <c r="Q44" s="62"/>
      <c r="R44" s="62"/>
      <c r="S44" s="62"/>
      <c r="T44" s="62"/>
      <c r="U44" s="62"/>
      <c r="V44" s="62"/>
      <c r="W44" s="56" t="s">
        <v>170</v>
      </c>
      <c r="X44" s="62"/>
      <c r="Y44" s="62"/>
      <c r="Z44" s="62"/>
      <c r="AA44" s="62"/>
      <c r="AB44" s="62"/>
      <c r="AC44" s="62"/>
    </row>
    <row r="45" spans="1:29" ht="26.25" customHeight="1" x14ac:dyDescent="0.2">
      <c r="A45" s="65">
        <f t="shared" si="0"/>
        <v>4</v>
      </c>
      <c r="B45" s="56" t="s">
        <v>1516</v>
      </c>
      <c r="C45" s="56" t="s">
        <v>148</v>
      </c>
      <c r="D45" s="56" t="s">
        <v>155</v>
      </c>
      <c r="E45" s="56"/>
      <c r="F45" s="56">
        <v>3</v>
      </c>
      <c r="G45" s="56" t="s">
        <v>199</v>
      </c>
      <c r="H45" s="56" t="s">
        <v>57</v>
      </c>
      <c r="I45" s="56">
        <v>91</v>
      </c>
      <c r="J45" s="56">
        <v>1</v>
      </c>
      <c r="K45" s="56"/>
      <c r="L45" s="56"/>
      <c r="M45" s="56"/>
      <c r="N45" s="56"/>
      <c r="O45" s="56"/>
      <c r="P45" s="56"/>
      <c r="Q45" s="56"/>
      <c r="R45" s="56"/>
      <c r="S45" s="56"/>
      <c r="T45" s="56"/>
      <c r="U45" s="56"/>
      <c r="V45" s="56"/>
      <c r="W45" s="56" t="s">
        <v>173</v>
      </c>
      <c r="X45" s="56" t="s">
        <v>1490</v>
      </c>
      <c r="Y45" s="56"/>
      <c r="Z45" s="56"/>
      <c r="AA45" s="56"/>
      <c r="AB45" s="56"/>
      <c r="AC45" s="56"/>
    </row>
    <row r="46" spans="1:29" ht="26.25" customHeight="1" x14ac:dyDescent="0.2">
      <c r="A46" s="65">
        <f t="shared" si="0"/>
        <v>5</v>
      </c>
      <c r="B46" s="56" t="s">
        <v>1517</v>
      </c>
      <c r="C46" s="56" t="s">
        <v>1518</v>
      </c>
      <c r="D46" s="56"/>
      <c r="E46" s="56"/>
      <c r="F46" s="56">
        <v>3</v>
      </c>
      <c r="G46" s="56" t="s">
        <v>199</v>
      </c>
      <c r="H46" s="56" t="s">
        <v>57</v>
      </c>
      <c r="I46" s="56">
        <v>91</v>
      </c>
      <c r="J46" s="56">
        <v>1</v>
      </c>
      <c r="K46" s="56"/>
      <c r="L46" s="56"/>
      <c r="M46" s="56"/>
      <c r="N46" s="56"/>
      <c r="O46" s="56"/>
      <c r="P46" s="56"/>
      <c r="Q46" s="56"/>
      <c r="R46" s="56"/>
      <c r="S46" s="56"/>
      <c r="T46" s="56"/>
      <c r="U46" s="56"/>
      <c r="V46" s="56"/>
      <c r="W46" s="56" t="s">
        <v>170</v>
      </c>
      <c r="X46" s="56" t="s">
        <v>1490</v>
      </c>
      <c r="Y46" s="56"/>
      <c r="Z46" s="56"/>
      <c r="AA46" s="56"/>
      <c r="AB46" s="56"/>
      <c r="AC46" s="56"/>
    </row>
    <row r="47" spans="1:29" ht="26.25" customHeight="1" x14ac:dyDescent="0.2">
      <c r="A47" s="65">
        <f t="shared" si="0"/>
        <v>6</v>
      </c>
      <c r="B47" s="56" t="s">
        <v>149</v>
      </c>
      <c r="C47" s="56" t="s">
        <v>119</v>
      </c>
      <c r="D47" s="56" t="s">
        <v>75</v>
      </c>
      <c r="E47" s="56"/>
      <c r="F47" s="56">
        <v>3</v>
      </c>
      <c r="G47" s="56" t="s">
        <v>199</v>
      </c>
      <c r="H47" s="56" t="s">
        <v>57</v>
      </c>
      <c r="I47" s="56">
        <v>91</v>
      </c>
      <c r="J47" s="56">
        <v>1</v>
      </c>
      <c r="K47" s="56"/>
      <c r="L47" s="56"/>
      <c r="M47" s="56"/>
      <c r="N47" s="56"/>
      <c r="O47" s="56"/>
      <c r="P47" s="56"/>
      <c r="Q47" s="56"/>
      <c r="R47" s="56"/>
      <c r="S47" s="56"/>
      <c r="T47" s="56"/>
      <c r="U47" s="56"/>
      <c r="V47" s="56"/>
      <c r="W47" s="56" t="s">
        <v>170</v>
      </c>
      <c r="X47" s="56" t="s">
        <v>1490</v>
      </c>
      <c r="Y47" s="56"/>
      <c r="Z47" s="56"/>
      <c r="AA47" s="56"/>
      <c r="AB47" s="56"/>
      <c r="AC47" s="56"/>
    </row>
    <row r="48" spans="1:29" ht="26.25" customHeight="1" x14ac:dyDescent="0.2">
      <c r="A48" s="65">
        <f t="shared" si="0"/>
        <v>7</v>
      </c>
      <c r="B48" s="56" t="s">
        <v>151</v>
      </c>
      <c r="C48" s="56" t="s">
        <v>150</v>
      </c>
      <c r="D48" s="56" t="s">
        <v>75</v>
      </c>
      <c r="E48" s="56"/>
      <c r="F48" s="56">
        <v>3</v>
      </c>
      <c r="G48" s="56" t="s">
        <v>199</v>
      </c>
      <c r="H48" s="56" t="s">
        <v>57</v>
      </c>
      <c r="I48" s="56">
        <v>91</v>
      </c>
      <c r="J48" s="56">
        <v>1</v>
      </c>
      <c r="K48" s="56"/>
      <c r="L48" s="56"/>
      <c r="M48" s="56"/>
      <c r="N48" s="56"/>
      <c r="O48" s="56"/>
      <c r="P48" s="56"/>
      <c r="Q48" s="56"/>
      <c r="R48" s="56"/>
      <c r="S48" s="56"/>
      <c r="T48" s="56"/>
      <c r="U48" s="56"/>
      <c r="V48" s="56"/>
      <c r="W48" s="56" t="s">
        <v>170</v>
      </c>
      <c r="X48" s="56" t="s">
        <v>1490</v>
      </c>
      <c r="Y48" s="56"/>
      <c r="Z48" s="56"/>
      <c r="AA48" s="56"/>
      <c r="AB48" s="56"/>
      <c r="AC48" s="56"/>
    </row>
    <row r="49" spans="1:29" s="79" customFormat="1" ht="26.25" customHeight="1" x14ac:dyDescent="0.2">
      <c r="A49" s="80">
        <f t="shared" si="0"/>
        <v>8</v>
      </c>
      <c r="B49" s="77" t="s">
        <v>1519</v>
      </c>
      <c r="C49" s="77" t="s">
        <v>1520</v>
      </c>
      <c r="D49" s="77"/>
      <c r="E49" s="62"/>
      <c r="F49" s="77">
        <v>3</v>
      </c>
      <c r="G49" s="77" t="s">
        <v>199</v>
      </c>
      <c r="H49" s="77" t="s">
        <v>57</v>
      </c>
      <c r="I49" s="77">
        <v>91</v>
      </c>
      <c r="J49" s="77">
        <v>1</v>
      </c>
      <c r="K49" s="62"/>
      <c r="L49" s="62"/>
      <c r="M49" s="62"/>
      <c r="N49" s="62"/>
      <c r="O49" s="62"/>
      <c r="P49" s="62"/>
      <c r="Q49" s="62"/>
      <c r="R49" s="62"/>
      <c r="S49" s="62"/>
      <c r="T49" s="62"/>
      <c r="U49" s="62"/>
      <c r="V49" s="62"/>
      <c r="W49" s="78" t="s">
        <v>170</v>
      </c>
      <c r="X49" s="77" t="s">
        <v>1552</v>
      </c>
      <c r="Y49" s="62"/>
      <c r="Z49" s="77"/>
      <c r="AA49" s="77"/>
      <c r="AB49" s="77"/>
      <c r="AC49" s="77"/>
    </row>
    <row r="50" spans="1:29" s="79" customFormat="1" ht="26.25" customHeight="1" x14ac:dyDescent="0.2">
      <c r="A50" s="80">
        <f t="shared" si="0"/>
        <v>9</v>
      </c>
      <c r="B50" s="77" t="s">
        <v>1521</v>
      </c>
      <c r="C50" s="77" t="s">
        <v>1522</v>
      </c>
      <c r="D50" s="77"/>
      <c r="E50" s="62"/>
      <c r="F50" s="77">
        <v>3</v>
      </c>
      <c r="G50" s="77" t="s">
        <v>199</v>
      </c>
      <c r="H50" s="77" t="s">
        <v>57</v>
      </c>
      <c r="I50" s="77">
        <v>91</v>
      </c>
      <c r="J50" s="77">
        <v>1</v>
      </c>
      <c r="K50" s="62"/>
      <c r="L50" s="62"/>
      <c r="M50" s="62"/>
      <c r="N50" s="62"/>
      <c r="O50" s="62"/>
      <c r="P50" s="62"/>
      <c r="Q50" s="62"/>
      <c r="R50" s="62"/>
      <c r="S50" s="62"/>
      <c r="T50" s="62"/>
      <c r="U50" s="62"/>
      <c r="V50" s="62"/>
      <c r="W50" s="78" t="s">
        <v>170</v>
      </c>
      <c r="X50" s="77" t="s">
        <v>1552</v>
      </c>
      <c r="Y50" s="62"/>
      <c r="Z50" s="77"/>
      <c r="AA50" s="77"/>
      <c r="AB50" s="77"/>
      <c r="AC50" s="77"/>
    </row>
    <row r="51" spans="1:29" s="79" customFormat="1" ht="26.25" customHeight="1" x14ac:dyDescent="0.2">
      <c r="A51" s="80">
        <f t="shared" si="0"/>
        <v>10</v>
      </c>
      <c r="B51" s="77" t="s">
        <v>1523</v>
      </c>
      <c r="C51" s="77" t="s">
        <v>1524</v>
      </c>
      <c r="D51" s="77"/>
      <c r="E51" s="62"/>
      <c r="F51" s="77">
        <v>3</v>
      </c>
      <c r="G51" s="77" t="s">
        <v>199</v>
      </c>
      <c r="H51" s="77" t="s">
        <v>57</v>
      </c>
      <c r="I51" s="77">
        <v>91</v>
      </c>
      <c r="J51" s="77">
        <v>1</v>
      </c>
      <c r="K51" s="62"/>
      <c r="L51" s="62"/>
      <c r="M51" s="62"/>
      <c r="N51" s="62"/>
      <c r="O51" s="62"/>
      <c r="P51" s="62"/>
      <c r="Q51" s="62"/>
      <c r="R51" s="62"/>
      <c r="S51" s="62"/>
      <c r="T51" s="62"/>
      <c r="U51" s="62"/>
      <c r="V51" s="62"/>
      <c r="W51" s="78" t="s">
        <v>170</v>
      </c>
      <c r="X51" s="77" t="s">
        <v>1552</v>
      </c>
      <c r="Y51" s="62"/>
      <c r="Z51" s="77"/>
      <c r="AA51" s="77"/>
      <c r="AB51" s="77"/>
      <c r="AC51" s="77"/>
    </row>
    <row r="52" spans="1:29" s="79" customFormat="1" ht="26.25" customHeight="1" x14ac:dyDescent="0.2">
      <c r="A52" s="80">
        <f t="shared" si="0"/>
        <v>11</v>
      </c>
      <c r="B52" s="77" t="s">
        <v>1525</v>
      </c>
      <c r="C52" s="77" t="s">
        <v>1526</v>
      </c>
      <c r="D52" s="77" t="s">
        <v>75</v>
      </c>
      <c r="E52" s="62"/>
      <c r="F52" s="77">
        <v>3</v>
      </c>
      <c r="G52" s="77" t="s">
        <v>199</v>
      </c>
      <c r="H52" s="77" t="s">
        <v>57</v>
      </c>
      <c r="I52" s="77">
        <v>91</v>
      </c>
      <c r="J52" s="77">
        <v>1</v>
      </c>
      <c r="K52" s="62"/>
      <c r="L52" s="62"/>
      <c r="M52" s="62"/>
      <c r="N52" s="62"/>
      <c r="O52" s="62"/>
      <c r="P52" s="62"/>
      <c r="Q52" s="62"/>
      <c r="R52" s="62"/>
      <c r="S52" s="62"/>
      <c r="T52" s="62"/>
      <c r="U52" s="62"/>
      <c r="V52" s="62"/>
      <c r="W52" s="78" t="s">
        <v>170</v>
      </c>
      <c r="X52" s="77" t="s">
        <v>1552</v>
      </c>
      <c r="Y52" s="62"/>
      <c r="Z52" s="77"/>
      <c r="AA52" s="77"/>
      <c r="AB52" s="77"/>
      <c r="AC52" s="77"/>
    </row>
    <row r="53" spans="1:29" s="79" customFormat="1" ht="26.25" customHeight="1" x14ac:dyDescent="0.2">
      <c r="A53" s="80">
        <f t="shared" si="0"/>
        <v>12</v>
      </c>
      <c r="B53" s="77" t="s">
        <v>1527</v>
      </c>
      <c r="C53" s="77" t="s">
        <v>78</v>
      </c>
      <c r="D53" s="77"/>
      <c r="E53" s="62"/>
      <c r="F53" s="77">
        <v>3</v>
      </c>
      <c r="G53" s="77" t="s">
        <v>199</v>
      </c>
      <c r="H53" s="77" t="s">
        <v>57</v>
      </c>
      <c r="I53" s="77">
        <v>91</v>
      </c>
      <c r="J53" s="77">
        <v>1</v>
      </c>
      <c r="K53" s="62"/>
      <c r="L53" s="62"/>
      <c r="M53" s="62"/>
      <c r="N53" s="62"/>
      <c r="O53" s="62"/>
      <c r="P53" s="62"/>
      <c r="Q53" s="62"/>
      <c r="R53" s="62"/>
      <c r="S53" s="62"/>
      <c r="T53" s="62"/>
      <c r="U53" s="62"/>
      <c r="V53" s="62"/>
      <c r="W53" s="78" t="s">
        <v>170</v>
      </c>
      <c r="X53" s="77" t="s">
        <v>1552</v>
      </c>
      <c r="Y53" s="62"/>
      <c r="Z53" s="77"/>
      <c r="AA53" s="77"/>
      <c r="AB53" s="77"/>
      <c r="AC53" s="77"/>
    </row>
    <row r="54" spans="1:29" s="79" customFormat="1" ht="26.25" customHeight="1" x14ac:dyDescent="0.2">
      <c r="A54" s="80">
        <f t="shared" si="0"/>
        <v>13</v>
      </c>
      <c r="B54" s="77" t="s">
        <v>1528</v>
      </c>
      <c r="C54" s="77" t="s">
        <v>1529</v>
      </c>
      <c r="D54" s="77"/>
      <c r="E54" s="62"/>
      <c r="F54" s="77">
        <v>3</v>
      </c>
      <c r="G54" s="77" t="s">
        <v>199</v>
      </c>
      <c r="H54" s="77" t="s">
        <v>57</v>
      </c>
      <c r="I54" s="77">
        <v>91</v>
      </c>
      <c r="J54" s="77">
        <v>1</v>
      </c>
      <c r="K54" s="62"/>
      <c r="L54" s="62"/>
      <c r="M54" s="62"/>
      <c r="N54" s="62"/>
      <c r="O54" s="62"/>
      <c r="P54" s="62"/>
      <c r="Q54" s="62"/>
      <c r="R54" s="62"/>
      <c r="S54" s="62"/>
      <c r="T54" s="62"/>
      <c r="U54" s="62"/>
      <c r="V54" s="62"/>
      <c r="W54" s="78" t="s">
        <v>170</v>
      </c>
      <c r="X54" s="77" t="s">
        <v>1552</v>
      </c>
      <c r="Y54" s="62"/>
      <c r="Z54" s="77"/>
      <c r="AA54" s="77"/>
      <c r="AB54" s="77"/>
      <c r="AC54" s="77"/>
    </row>
    <row r="55" spans="1:29" s="79" customFormat="1" ht="26.25" customHeight="1" x14ac:dyDescent="0.2">
      <c r="A55" s="80">
        <f t="shared" si="0"/>
        <v>14</v>
      </c>
      <c r="B55" s="77" t="s">
        <v>1530</v>
      </c>
      <c r="C55" s="77" t="s">
        <v>1531</v>
      </c>
      <c r="D55" s="77" t="s">
        <v>75</v>
      </c>
      <c r="E55" s="62"/>
      <c r="F55" s="77">
        <v>3</v>
      </c>
      <c r="G55" s="77" t="s">
        <v>199</v>
      </c>
      <c r="H55" s="77" t="s">
        <v>57</v>
      </c>
      <c r="I55" s="77">
        <v>91</v>
      </c>
      <c r="J55" s="77">
        <v>1</v>
      </c>
      <c r="K55" s="62"/>
      <c r="L55" s="62"/>
      <c r="M55" s="62"/>
      <c r="N55" s="62"/>
      <c r="O55" s="62"/>
      <c r="P55" s="62"/>
      <c r="Q55" s="62"/>
      <c r="R55" s="62"/>
      <c r="S55" s="62"/>
      <c r="T55" s="62"/>
      <c r="U55" s="62"/>
      <c r="V55" s="62"/>
      <c r="W55" s="78" t="s">
        <v>170</v>
      </c>
      <c r="X55" s="77" t="s">
        <v>1552</v>
      </c>
      <c r="Y55" s="62"/>
      <c r="Z55" s="77"/>
      <c r="AA55" s="77"/>
      <c r="AB55" s="77"/>
      <c r="AC55" s="77"/>
    </row>
    <row r="56" spans="1:29" s="79" customFormat="1" ht="26.25" customHeight="1" x14ac:dyDescent="0.2">
      <c r="A56" s="80">
        <f t="shared" si="0"/>
        <v>15</v>
      </c>
      <c r="B56" s="77" t="s">
        <v>1532</v>
      </c>
      <c r="C56" s="77" t="s">
        <v>1533</v>
      </c>
      <c r="D56" s="77" t="s">
        <v>75</v>
      </c>
      <c r="E56" s="62"/>
      <c r="F56" s="77">
        <v>3</v>
      </c>
      <c r="G56" s="77" t="s">
        <v>199</v>
      </c>
      <c r="H56" s="77" t="s">
        <v>57</v>
      </c>
      <c r="I56" s="77">
        <v>91</v>
      </c>
      <c r="J56" s="77">
        <v>1</v>
      </c>
      <c r="K56" s="62"/>
      <c r="L56" s="62"/>
      <c r="M56" s="62"/>
      <c r="N56" s="62"/>
      <c r="O56" s="62"/>
      <c r="P56" s="62"/>
      <c r="Q56" s="62"/>
      <c r="R56" s="62"/>
      <c r="S56" s="62"/>
      <c r="T56" s="62"/>
      <c r="U56" s="62"/>
      <c r="V56" s="62"/>
      <c r="W56" s="78" t="s">
        <v>170</v>
      </c>
      <c r="X56" s="77" t="s">
        <v>1552</v>
      </c>
      <c r="Y56" s="62"/>
      <c r="Z56" s="77"/>
      <c r="AA56" s="77"/>
      <c r="AB56" s="77"/>
      <c r="AC56" s="77"/>
    </row>
    <row r="57" spans="1:29" s="79" customFormat="1" ht="26.25" customHeight="1" x14ac:dyDescent="0.2">
      <c r="A57" s="80">
        <f t="shared" si="0"/>
        <v>16</v>
      </c>
      <c r="B57" s="77" t="s">
        <v>1534</v>
      </c>
      <c r="C57" s="77" t="s">
        <v>1535</v>
      </c>
      <c r="D57" s="77" t="s">
        <v>75</v>
      </c>
      <c r="E57" s="62"/>
      <c r="F57" s="77">
        <v>3</v>
      </c>
      <c r="G57" s="77" t="s">
        <v>199</v>
      </c>
      <c r="H57" s="77" t="s">
        <v>57</v>
      </c>
      <c r="I57" s="77">
        <v>91</v>
      </c>
      <c r="J57" s="77">
        <v>1</v>
      </c>
      <c r="K57" s="62"/>
      <c r="L57" s="62"/>
      <c r="M57" s="62"/>
      <c r="N57" s="62"/>
      <c r="O57" s="62"/>
      <c r="P57" s="62"/>
      <c r="Q57" s="62"/>
      <c r="R57" s="62"/>
      <c r="S57" s="62"/>
      <c r="T57" s="62"/>
      <c r="U57" s="62"/>
      <c r="V57" s="62"/>
      <c r="W57" s="78" t="s">
        <v>170</v>
      </c>
      <c r="X57" s="77" t="s">
        <v>1552</v>
      </c>
      <c r="Y57" s="62"/>
      <c r="Z57" s="77"/>
      <c r="AA57" s="77"/>
      <c r="AB57" s="77"/>
      <c r="AC57" s="77"/>
    </row>
    <row r="58" spans="1:29" ht="26.25" customHeight="1" x14ac:dyDescent="0.2">
      <c r="A58" s="65">
        <f t="shared" si="0"/>
        <v>17</v>
      </c>
      <c r="B58" s="56" t="s">
        <v>1536</v>
      </c>
      <c r="C58" s="56" t="s">
        <v>1537</v>
      </c>
      <c r="D58" s="56"/>
      <c r="E58" s="56"/>
      <c r="F58" s="56">
        <v>2</v>
      </c>
      <c r="G58" s="56" t="s">
        <v>199</v>
      </c>
      <c r="H58" s="56" t="s">
        <v>57</v>
      </c>
      <c r="I58" s="56">
        <v>91</v>
      </c>
      <c r="J58" s="56">
        <v>1</v>
      </c>
      <c r="K58" s="56"/>
      <c r="L58" s="56"/>
      <c r="M58" s="56"/>
      <c r="N58" s="56"/>
      <c r="O58" s="56"/>
      <c r="P58" s="56"/>
      <c r="Q58" s="56"/>
      <c r="R58" s="56"/>
      <c r="S58" s="56"/>
      <c r="T58" s="56"/>
      <c r="U58" s="56"/>
      <c r="V58" s="56"/>
      <c r="W58" s="56" t="s">
        <v>170</v>
      </c>
      <c r="X58" s="56" t="s">
        <v>1490</v>
      </c>
      <c r="Y58" s="56"/>
      <c r="Z58" s="56"/>
      <c r="AA58" s="56"/>
      <c r="AB58" s="56"/>
      <c r="AC58" s="56"/>
    </row>
    <row r="59" spans="1:29" ht="26.25" customHeight="1" x14ac:dyDescent="0.2">
      <c r="A59" s="65">
        <f t="shared" si="0"/>
        <v>18</v>
      </c>
      <c r="B59" s="56" t="s">
        <v>1538</v>
      </c>
      <c r="C59" s="56" t="s">
        <v>1539</v>
      </c>
      <c r="D59" s="56"/>
      <c r="E59" s="56"/>
      <c r="F59" s="56">
        <v>3</v>
      </c>
      <c r="G59" s="56" t="s">
        <v>199</v>
      </c>
      <c r="H59" s="56" t="s">
        <v>57</v>
      </c>
      <c r="I59" s="56">
        <v>91</v>
      </c>
      <c r="J59" s="56">
        <v>1</v>
      </c>
      <c r="K59" s="56"/>
      <c r="L59" s="56"/>
      <c r="M59" s="56"/>
      <c r="N59" s="56"/>
      <c r="O59" s="56"/>
      <c r="P59" s="56"/>
      <c r="Q59" s="56"/>
      <c r="R59" s="56"/>
      <c r="S59" s="56"/>
      <c r="T59" s="56"/>
      <c r="U59" s="56"/>
      <c r="V59" s="56"/>
      <c r="W59" s="56" t="s">
        <v>170</v>
      </c>
      <c r="X59" s="56" t="s">
        <v>1490</v>
      </c>
      <c r="Y59" s="56"/>
      <c r="Z59" s="56"/>
      <c r="AA59" s="56"/>
      <c r="AB59" s="56"/>
      <c r="AC59" s="56"/>
    </row>
    <row r="60" spans="1:29" ht="26.25" customHeight="1" x14ac:dyDescent="0.2">
      <c r="A60" s="65">
        <f t="shared" si="0"/>
        <v>19</v>
      </c>
      <c r="B60" s="56" t="s">
        <v>1540</v>
      </c>
      <c r="C60" s="56" t="s">
        <v>1504</v>
      </c>
      <c r="D60" s="56" t="s">
        <v>100</v>
      </c>
      <c r="E60" s="56"/>
      <c r="F60" s="56">
        <v>3</v>
      </c>
      <c r="G60" s="56" t="s">
        <v>240</v>
      </c>
      <c r="H60" s="56" t="s">
        <v>57</v>
      </c>
      <c r="I60" s="56">
        <v>100</v>
      </c>
      <c r="J60" s="56">
        <v>1</v>
      </c>
      <c r="K60" s="56"/>
      <c r="L60" s="56"/>
      <c r="M60" s="56"/>
      <c r="N60" s="56"/>
      <c r="O60" s="56"/>
      <c r="P60" s="56"/>
      <c r="Q60" s="56"/>
      <c r="R60" s="56"/>
      <c r="S60" s="56"/>
      <c r="T60" s="56"/>
      <c r="U60" s="56"/>
      <c r="V60" s="56"/>
      <c r="W60" s="56" t="s">
        <v>144</v>
      </c>
      <c r="X60" s="56" t="s">
        <v>1490</v>
      </c>
      <c r="Y60" s="56"/>
      <c r="Z60" s="56"/>
      <c r="AA60" s="56"/>
      <c r="AB60" s="56"/>
      <c r="AC60" s="56"/>
    </row>
    <row r="61" spans="1:29" ht="26.25" customHeight="1" x14ac:dyDescent="0.2">
      <c r="A61" s="65">
        <f t="shared" si="0"/>
        <v>20</v>
      </c>
      <c r="B61" s="56" t="s">
        <v>200</v>
      </c>
      <c r="C61" s="56" t="s">
        <v>201</v>
      </c>
      <c r="D61" s="56" t="s">
        <v>191</v>
      </c>
      <c r="E61" s="56"/>
      <c r="F61" s="56">
        <v>5</v>
      </c>
      <c r="G61" s="56" t="s">
        <v>240</v>
      </c>
      <c r="H61" s="56" t="s">
        <v>57</v>
      </c>
      <c r="I61" s="56">
        <v>100</v>
      </c>
      <c r="J61" s="56">
        <v>1</v>
      </c>
      <c r="K61" s="56"/>
      <c r="L61" s="56"/>
      <c r="M61" s="56"/>
      <c r="N61" s="56"/>
      <c r="O61" s="56"/>
      <c r="P61" s="56"/>
      <c r="Q61" s="56"/>
      <c r="R61" s="56"/>
      <c r="S61" s="56"/>
      <c r="T61" s="56"/>
      <c r="U61" s="56"/>
      <c r="V61" s="56"/>
      <c r="W61" s="56" t="s">
        <v>143</v>
      </c>
      <c r="X61" s="56" t="s">
        <v>1490</v>
      </c>
      <c r="Y61" s="56"/>
      <c r="Z61" s="56"/>
      <c r="AA61" s="56"/>
      <c r="AB61" s="56"/>
      <c r="AC61" s="56"/>
    </row>
    <row r="62" spans="1:29" ht="26.25" customHeight="1" x14ac:dyDescent="0.2">
      <c r="A62" s="65">
        <f t="shared" si="0"/>
        <v>21</v>
      </c>
      <c r="B62" s="56" t="s">
        <v>65</v>
      </c>
      <c r="C62" s="56" t="s">
        <v>66</v>
      </c>
      <c r="D62" s="56" t="s">
        <v>39</v>
      </c>
      <c r="E62" s="56"/>
      <c r="F62" s="56">
        <v>3</v>
      </c>
      <c r="G62" s="56" t="s">
        <v>240</v>
      </c>
      <c r="H62" s="56" t="s">
        <v>57</v>
      </c>
      <c r="I62" s="56">
        <v>100</v>
      </c>
      <c r="J62" s="56">
        <v>1</v>
      </c>
      <c r="K62" s="56"/>
      <c r="L62" s="56"/>
      <c r="M62" s="56"/>
      <c r="N62" s="56"/>
      <c r="O62" s="56"/>
      <c r="P62" s="56"/>
      <c r="Q62" s="56"/>
      <c r="R62" s="56"/>
      <c r="S62" s="56"/>
      <c r="T62" s="56"/>
      <c r="U62" s="56"/>
      <c r="V62" s="56"/>
      <c r="W62" s="56" t="s">
        <v>146</v>
      </c>
      <c r="X62" s="56" t="s">
        <v>1490</v>
      </c>
      <c r="Y62" s="56"/>
      <c r="Z62" s="56"/>
      <c r="AA62" s="56"/>
      <c r="AB62" s="56"/>
      <c r="AC62" s="56"/>
    </row>
    <row r="63" spans="1:29" ht="27.75" customHeight="1" x14ac:dyDescent="0.2">
      <c r="A63" s="65">
        <f t="shared" si="0"/>
        <v>22</v>
      </c>
      <c r="B63" s="56" t="s">
        <v>190</v>
      </c>
      <c r="C63" s="56" t="s">
        <v>56</v>
      </c>
      <c r="D63" s="56" t="s">
        <v>43</v>
      </c>
      <c r="E63" s="56"/>
      <c r="F63" s="56">
        <v>3</v>
      </c>
      <c r="G63" s="56" t="s">
        <v>240</v>
      </c>
      <c r="H63" s="56" t="s">
        <v>57</v>
      </c>
      <c r="I63" s="56">
        <v>100</v>
      </c>
      <c r="J63" s="56">
        <v>1</v>
      </c>
      <c r="K63" s="56"/>
      <c r="L63" s="56"/>
      <c r="M63" s="56"/>
      <c r="N63" s="56"/>
      <c r="O63" s="56"/>
      <c r="P63" s="56"/>
      <c r="Q63" s="56"/>
      <c r="R63" s="56"/>
      <c r="S63" s="56"/>
      <c r="T63" s="56"/>
      <c r="U63" s="56"/>
      <c r="V63" s="56"/>
      <c r="W63" s="56" t="s">
        <v>173</v>
      </c>
      <c r="X63" s="56" t="s">
        <v>1490</v>
      </c>
      <c r="Y63" s="56"/>
      <c r="Z63" s="56"/>
      <c r="AA63" s="56"/>
      <c r="AB63" s="56"/>
      <c r="AC63" s="56"/>
    </row>
    <row r="64" spans="1:29" ht="27.75" customHeight="1" x14ac:dyDescent="0.2">
      <c r="A64" s="65">
        <f t="shared" si="0"/>
        <v>23</v>
      </c>
      <c r="B64" s="56" t="s">
        <v>1541</v>
      </c>
      <c r="C64" s="56" t="s">
        <v>26</v>
      </c>
      <c r="D64" s="56" t="s">
        <v>43</v>
      </c>
      <c r="E64" s="56"/>
      <c r="F64" s="56">
        <v>3</v>
      </c>
      <c r="G64" s="56" t="s">
        <v>240</v>
      </c>
      <c r="H64" s="56" t="s">
        <v>57</v>
      </c>
      <c r="I64" s="56">
        <v>100</v>
      </c>
      <c r="J64" s="56">
        <v>1</v>
      </c>
      <c r="K64" s="56"/>
      <c r="L64" s="56"/>
      <c r="M64" s="56"/>
      <c r="N64" s="56"/>
      <c r="O64" s="56"/>
      <c r="P64" s="56"/>
      <c r="Q64" s="56"/>
      <c r="R64" s="56"/>
      <c r="S64" s="56"/>
      <c r="T64" s="56"/>
      <c r="U64" s="56"/>
      <c r="V64" s="56"/>
      <c r="W64" s="56" t="s">
        <v>174</v>
      </c>
      <c r="X64" s="56" t="s">
        <v>1490</v>
      </c>
      <c r="Y64" s="56"/>
      <c r="Z64" s="56"/>
      <c r="AA64" s="56"/>
      <c r="AB64" s="56"/>
      <c r="AC64" s="56"/>
    </row>
    <row r="65" spans="1:29" ht="27.75" customHeight="1" x14ac:dyDescent="0.2">
      <c r="A65" s="65">
        <f t="shared" si="0"/>
        <v>24</v>
      </c>
      <c r="B65" s="56" t="s">
        <v>121</v>
      </c>
      <c r="C65" s="56" t="s">
        <v>33</v>
      </c>
      <c r="D65" s="56" t="s">
        <v>43</v>
      </c>
      <c r="E65" s="56"/>
      <c r="F65" s="56">
        <v>3</v>
      </c>
      <c r="G65" s="56" t="s">
        <v>240</v>
      </c>
      <c r="H65" s="56" t="s">
        <v>57</v>
      </c>
      <c r="I65" s="56">
        <v>100</v>
      </c>
      <c r="J65" s="56">
        <v>1</v>
      </c>
      <c r="K65" s="56"/>
      <c r="L65" s="56"/>
      <c r="M65" s="56"/>
      <c r="N65" s="56"/>
      <c r="O65" s="56"/>
      <c r="P65" s="56"/>
      <c r="Q65" s="56"/>
      <c r="R65" s="56"/>
      <c r="S65" s="56"/>
      <c r="T65" s="56"/>
      <c r="U65" s="56"/>
      <c r="V65" s="56"/>
      <c r="W65" s="56" t="s">
        <v>175</v>
      </c>
      <c r="X65" s="56" t="s">
        <v>1490</v>
      </c>
      <c r="Y65" s="56"/>
      <c r="Z65" s="56"/>
      <c r="AA65" s="56"/>
      <c r="AB65" s="56"/>
      <c r="AC65" s="56"/>
    </row>
    <row r="66" spans="1:29" ht="27.75" customHeight="1" x14ac:dyDescent="0.2">
      <c r="A66" s="65">
        <f t="shared" si="0"/>
        <v>25</v>
      </c>
      <c r="B66" s="56" t="s">
        <v>1542</v>
      </c>
      <c r="C66" s="56" t="s">
        <v>1543</v>
      </c>
      <c r="D66" s="56" t="s">
        <v>43</v>
      </c>
      <c r="E66" s="56"/>
      <c r="F66" s="56">
        <v>3</v>
      </c>
      <c r="G66" s="56" t="s">
        <v>240</v>
      </c>
      <c r="H66" s="56" t="s">
        <v>57</v>
      </c>
      <c r="I66" s="56">
        <v>100</v>
      </c>
      <c r="J66" s="56">
        <v>1</v>
      </c>
      <c r="K66" s="56"/>
      <c r="L66" s="56"/>
      <c r="M66" s="56"/>
      <c r="N66" s="56"/>
      <c r="O66" s="56"/>
      <c r="P66" s="56"/>
      <c r="Q66" s="56"/>
      <c r="R66" s="56"/>
      <c r="S66" s="56"/>
      <c r="T66" s="56"/>
      <c r="U66" s="56"/>
      <c r="V66" s="56"/>
      <c r="W66" s="56" t="s">
        <v>170</v>
      </c>
      <c r="X66" s="56" t="s">
        <v>1490</v>
      </c>
      <c r="Y66" s="56"/>
      <c r="Z66" s="56"/>
      <c r="AA66" s="56"/>
      <c r="AB66" s="56"/>
      <c r="AC66" s="56"/>
    </row>
    <row r="67" spans="1:29" ht="27.75" customHeight="1" x14ac:dyDescent="0.2">
      <c r="A67" s="65">
        <f t="shared" si="0"/>
        <v>26</v>
      </c>
      <c r="B67" s="56" t="s">
        <v>1544</v>
      </c>
      <c r="C67" s="56" t="s">
        <v>83</v>
      </c>
      <c r="D67" s="56" t="s">
        <v>84</v>
      </c>
      <c r="E67" s="56"/>
      <c r="F67" s="56">
        <v>3</v>
      </c>
      <c r="G67" s="56" t="s">
        <v>262</v>
      </c>
      <c r="H67" s="56" t="s">
        <v>57</v>
      </c>
      <c r="I67" s="56">
        <v>186</v>
      </c>
      <c r="J67" s="56">
        <v>2</v>
      </c>
      <c r="K67" s="56"/>
      <c r="L67" s="56"/>
      <c r="M67" s="56"/>
      <c r="N67" s="56"/>
      <c r="O67" s="56"/>
      <c r="P67" s="56"/>
      <c r="Q67" s="56"/>
      <c r="R67" s="56"/>
      <c r="S67" s="56"/>
      <c r="T67" s="56"/>
      <c r="U67" s="56"/>
      <c r="V67" s="56"/>
      <c r="W67" s="56" t="s">
        <v>144</v>
      </c>
      <c r="X67" s="56" t="s">
        <v>1490</v>
      </c>
      <c r="Y67" s="56"/>
      <c r="Z67" s="56"/>
      <c r="AA67" s="56"/>
      <c r="AB67" s="56"/>
      <c r="AC67" s="56"/>
    </row>
    <row r="68" spans="1:29" ht="27.75" customHeight="1" x14ac:dyDescent="0.2">
      <c r="A68" s="65">
        <f t="shared" si="0"/>
        <v>27</v>
      </c>
      <c r="B68" s="56" t="s">
        <v>1545</v>
      </c>
      <c r="C68" s="56" t="s">
        <v>1546</v>
      </c>
      <c r="D68" s="56"/>
      <c r="E68" s="56"/>
      <c r="F68" s="56">
        <v>3</v>
      </c>
      <c r="G68" s="56" t="s">
        <v>262</v>
      </c>
      <c r="H68" s="56" t="s">
        <v>57</v>
      </c>
      <c r="I68" s="56">
        <v>186</v>
      </c>
      <c r="J68" s="56">
        <v>2</v>
      </c>
      <c r="K68" s="56"/>
      <c r="L68" s="56"/>
      <c r="M68" s="56"/>
      <c r="N68" s="56"/>
      <c r="O68" s="56"/>
      <c r="P68" s="56"/>
      <c r="Q68" s="56"/>
      <c r="R68" s="56"/>
      <c r="S68" s="56"/>
      <c r="T68" s="56"/>
      <c r="U68" s="56"/>
      <c r="V68" s="56"/>
      <c r="W68" s="56" t="s">
        <v>1652</v>
      </c>
      <c r="X68" s="56" t="s">
        <v>1490</v>
      </c>
      <c r="Y68" s="56"/>
      <c r="Z68" s="56"/>
      <c r="AA68" s="56"/>
      <c r="AB68" s="56"/>
      <c r="AC68" s="56"/>
    </row>
    <row r="69" spans="1:29" ht="27.75" customHeight="1" x14ac:dyDescent="0.2">
      <c r="A69" s="65">
        <f t="shared" si="0"/>
        <v>28</v>
      </c>
      <c r="B69" s="56" t="s">
        <v>1547</v>
      </c>
      <c r="C69" s="56" t="s">
        <v>40</v>
      </c>
      <c r="D69" s="56" t="s">
        <v>89</v>
      </c>
      <c r="E69" s="56"/>
      <c r="F69" s="56">
        <v>3</v>
      </c>
      <c r="G69" s="56" t="s">
        <v>262</v>
      </c>
      <c r="H69" s="56" t="s">
        <v>57</v>
      </c>
      <c r="I69" s="56">
        <v>186</v>
      </c>
      <c r="J69" s="56">
        <v>2</v>
      </c>
      <c r="K69" s="56"/>
      <c r="L69" s="56"/>
      <c r="M69" s="56"/>
      <c r="N69" s="56"/>
      <c r="O69" s="56"/>
      <c r="P69" s="56"/>
      <c r="Q69" s="56"/>
      <c r="R69" s="56"/>
      <c r="S69" s="56"/>
      <c r="T69" s="56"/>
      <c r="U69" s="56"/>
      <c r="V69" s="56"/>
      <c r="W69" s="56" t="s">
        <v>146</v>
      </c>
      <c r="X69" s="56" t="s">
        <v>1490</v>
      </c>
      <c r="Y69" s="56"/>
      <c r="Z69" s="56"/>
      <c r="AA69" s="56"/>
      <c r="AB69" s="56"/>
      <c r="AC69" s="56"/>
    </row>
    <row r="70" spans="1:29" ht="27.75" customHeight="1" x14ac:dyDescent="0.2">
      <c r="A70" s="65">
        <f t="shared" si="0"/>
        <v>29</v>
      </c>
      <c r="B70" s="56" t="s">
        <v>1548</v>
      </c>
      <c r="C70" s="56" t="s">
        <v>43</v>
      </c>
      <c r="D70" s="56" t="s">
        <v>29</v>
      </c>
      <c r="E70" s="56"/>
      <c r="F70" s="56">
        <v>3</v>
      </c>
      <c r="G70" s="56" t="s">
        <v>262</v>
      </c>
      <c r="H70" s="56" t="s">
        <v>57</v>
      </c>
      <c r="I70" s="56">
        <v>186</v>
      </c>
      <c r="J70" s="56">
        <v>2</v>
      </c>
      <c r="K70" s="56"/>
      <c r="L70" s="56"/>
      <c r="M70" s="56"/>
      <c r="N70" s="56"/>
      <c r="O70" s="56"/>
      <c r="P70" s="56"/>
      <c r="Q70" s="56"/>
      <c r="R70" s="56"/>
      <c r="S70" s="56"/>
      <c r="T70" s="56"/>
      <c r="U70" s="56"/>
      <c r="V70" s="56"/>
      <c r="W70" s="56" t="s">
        <v>173</v>
      </c>
      <c r="X70" s="56" t="s">
        <v>1490</v>
      </c>
      <c r="Y70" s="56"/>
      <c r="Z70" s="56"/>
      <c r="AA70" s="56"/>
      <c r="AB70" s="56"/>
      <c r="AC70" s="56"/>
    </row>
    <row r="71" spans="1:29" ht="27.75" customHeight="1" x14ac:dyDescent="0.2">
      <c r="A71" s="65">
        <f t="shared" si="0"/>
        <v>30</v>
      </c>
      <c r="B71" s="56" t="s">
        <v>1549</v>
      </c>
      <c r="C71" s="56" t="s">
        <v>1550</v>
      </c>
      <c r="D71" s="56" t="s">
        <v>29</v>
      </c>
      <c r="E71" s="56"/>
      <c r="F71" s="56">
        <v>3</v>
      </c>
      <c r="G71" s="56" t="s">
        <v>262</v>
      </c>
      <c r="H71" s="56" t="s">
        <v>57</v>
      </c>
      <c r="I71" s="56">
        <v>186</v>
      </c>
      <c r="J71" s="56">
        <v>2</v>
      </c>
      <c r="K71" s="56"/>
      <c r="L71" s="56"/>
      <c r="M71" s="56"/>
      <c r="N71" s="56"/>
      <c r="O71" s="56"/>
      <c r="P71" s="56"/>
      <c r="Q71" s="56"/>
      <c r="R71" s="56"/>
      <c r="S71" s="56"/>
      <c r="T71" s="56"/>
      <c r="U71" s="56"/>
      <c r="V71" s="56"/>
      <c r="W71" s="56" t="s">
        <v>173</v>
      </c>
      <c r="X71" s="56" t="s">
        <v>1490</v>
      </c>
      <c r="Y71" s="56"/>
      <c r="Z71" s="56"/>
      <c r="AA71" s="56"/>
      <c r="AB71" s="56"/>
      <c r="AC71" s="56"/>
    </row>
    <row r="72" spans="1:29" ht="27.75" customHeight="1" x14ac:dyDescent="0.2">
      <c r="A72" s="65">
        <f t="shared" si="0"/>
        <v>31</v>
      </c>
      <c r="B72" s="56" t="s">
        <v>49</v>
      </c>
      <c r="C72" s="56" t="s">
        <v>30</v>
      </c>
      <c r="D72" s="56"/>
      <c r="E72" s="56"/>
      <c r="F72" s="56">
        <v>3</v>
      </c>
      <c r="G72" s="56" t="s">
        <v>262</v>
      </c>
      <c r="H72" s="56" t="s">
        <v>57</v>
      </c>
      <c r="I72" s="56">
        <v>186</v>
      </c>
      <c r="J72" s="56">
        <v>2</v>
      </c>
      <c r="K72" s="56"/>
      <c r="L72" s="56"/>
      <c r="M72" s="56"/>
      <c r="N72" s="56"/>
      <c r="O72" s="56"/>
      <c r="P72" s="56"/>
      <c r="Q72" s="56"/>
      <c r="R72" s="56"/>
      <c r="S72" s="56"/>
      <c r="T72" s="56"/>
      <c r="U72" s="56"/>
      <c r="V72" s="56"/>
      <c r="W72" s="56" t="s">
        <v>260</v>
      </c>
      <c r="X72" s="56" t="s">
        <v>1490</v>
      </c>
      <c r="Y72" s="56"/>
      <c r="Z72" s="56"/>
      <c r="AA72" s="56"/>
      <c r="AB72" s="56"/>
      <c r="AC72" s="56"/>
    </row>
    <row r="73" spans="1:29" ht="27.75" customHeight="1" x14ac:dyDescent="0.2">
      <c r="A73" s="65">
        <f t="shared" si="0"/>
        <v>32</v>
      </c>
      <c r="B73" s="56" t="s">
        <v>50</v>
      </c>
      <c r="C73" s="56" t="s">
        <v>52</v>
      </c>
      <c r="D73" s="56"/>
      <c r="E73" s="56"/>
      <c r="F73" s="56">
        <v>3</v>
      </c>
      <c r="G73" s="56" t="s">
        <v>262</v>
      </c>
      <c r="H73" s="56" t="s">
        <v>57</v>
      </c>
      <c r="I73" s="56">
        <v>186</v>
      </c>
      <c r="J73" s="56">
        <v>2</v>
      </c>
      <c r="K73" s="56"/>
      <c r="L73" s="56"/>
      <c r="M73" s="56"/>
      <c r="N73" s="56"/>
      <c r="O73" s="56"/>
      <c r="P73" s="56"/>
      <c r="Q73" s="56"/>
      <c r="R73" s="56"/>
      <c r="S73" s="56"/>
      <c r="T73" s="56"/>
      <c r="U73" s="56"/>
      <c r="V73" s="56"/>
      <c r="W73" s="56" t="s">
        <v>216</v>
      </c>
      <c r="X73" s="56" t="s">
        <v>1490</v>
      </c>
      <c r="Y73" s="56"/>
      <c r="Z73" s="56"/>
      <c r="AA73" s="56"/>
      <c r="AB73" s="56"/>
      <c r="AC73" s="56"/>
    </row>
    <row r="74" spans="1:29" ht="27.75" customHeight="1" x14ac:dyDescent="0.2">
      <c r="A74" s="65">
        <f t="shared" si="0"/>
        <v>33</v>
      </c>
      <c r="B74" s="56" t="s">
        <v>51</v>
      </c>
      <c r="C74" s="56" t="s">
        <v>53</v>
      </c>
      <c r="D74" s="56"/>
      <c r="E74" s="56"/>
      <c r="F74" s="56">
        <v>3</v>
      </c>
      <c r="G74" s="56" t="s">
        <v>262</v>
      </c>
      <c r="H74" s="56" t="s">
        <v>57</v>
      </c>
      <c r="I74" s="56">
        <v>186</v>
      </c>
      <c r="J74" s="56">
        <v>2</v>
      </c>
      <c r="K74" s="56"/>
      <c r="L74" s="56"/>
      <c r="M74" s="56"/>
      <c r="N74" s="56"/>
      <c r="O74" s="56"/>
      <c r="P74" s="56"/>
      <c r="Q74" s="56"/>
      <c r="R74" s="56"/>
      <c r="S74" s="56"/>
      <c r="T74" s="56"/>
      <c r="U74" s="56"/>
      <c r="V74" s="56"/>
      <c r="W74" s="56" t="s">
        <v>216</v>
      </c>
      <c r="X74" s="56" t="s">
        <v>1490</v>
      </c>
      <c r="Y74" s="56"/>
      <c r="Z74" s="56"/>
      <c r="AA74" s="56"/>
      <c r="AB74" s="56"/>
      <c r="AC74" s="56"/>
    </row>
    <row r="75" spans="1:29" ht="27.75" customHeight="1" x14ac:dyDescent="0.2">
      <c r="A75" s="65">
        <f t="shared" si="0"/>
        <v>34</v>
      </c>
      <c r="B75" s="56" t="s">
        <v>106</v>
      </c>
      <c r="C75" s="56" t="s">
        <v>54</v>
      </c>
      <c r="D75" s="56"/>
      <c r="E75" s="56"/>
      <c r="F75" s="56">
        <v>3</v>
      </c>
      <c r="G75" s="56" t="s">
        <v>262</v>
      </c>
      <c r="H75" s="56" t="s">
        <v>57</v>
      </c>
      <c r="I75" s="56">
        <v>186</v>
      </c>
      <c r="J75" s="56">
        <v>2</v>
      </c>
      <c r="K75" s="56"/>
      <c r="L75" s="56"/>
      <c r="M75" s="56"/>
      <c r="N75" s="56"/>
      <c r="O75" s="56"/>
      <c r="P75" s="56"/>
      <c r="Q75" s="56"/>
      <c r="R75" s="56"/>
      <c r="S75" s="56"/>
      <c r="T75" s="56"/>
      <c r="U75" s="56"/>
      <c r="V75" s="56"/>
      <c r="W75" s="56" t="s">
        <v>216</v>
      </c>
      <c r="X75" s="56" t="s">
        <v>1490</v>
      </c>
      <c r="Y75" s="56"/>
      <c r="Z75" s="56"/>
      <c r="AA75" s="56"/>
      <c r="AB75" s="56"/>
      <c r="AC75" s="56"/>
    </row>
    <row r="76" spans="1:29" ht="33.75" customHeight="1" x14ac:dyDescent="0.2">
      <c r="A76" s="65">
        <f t="shared" si="0"/>
        <v>35</v>
      </c>
      <c r="B76" s="56" t="s">
        <v>1551</v>
      </c>
      <c r="C76" s="75" t="s">
        <v>1651</v>
      </c>
      <c r="D76" s="56"/>
      <c r="E76" s="56"/>
      <c r="F76" s="56">
        <v>7</v>
      </c>
      <c r="G76" s="56" t="s">
        <v>262</v>
      </c>
      <c r="H76" s="56" t="s">
        <v>57</v>
      </c>
      <c r="I76" s="56">
        <v>186</v>
      </c>
      <c r="J76" s="56">
        <v>2</v>
      </c>
      <c r="K76" s="56"/>
      <c r="L76" s="56"/>
      <c r="M76" s="56"/>
      <c r="N76" s="56"/>
      <c r="O76" s="56"/>
      <c r="P76" s="56"/>
      <c r="Q76" s="56"/>
      <c r="R76" s="56"/>
      <c r="S76" s="56"/>
      <c r="T76" s="56"/>
      <c r="U76" s="56"/>
      <c r="V76" s="56"/>
      <c r="W76" s="75" t="s">
        <v>1649</v>
      </c>
      <c r="X76" s="56" t="s">
        <v>1490</v>
      </c>
      <c r="Y76" s="56"/>
      <c r="Z76" s="56"/>
      <c r="AA76" s="56"/>
      <c r="AB76" s="56"/>
      <c r="AC76" s="56"/>
    </row>
    <row r="77" spans="1:29" s="59" customFormat="1" ht="27.75" customHeight="1" x14ac:dyDescent="0.2">
      <c r="A77" s="73"/>
      <c r="B77" s="55" t="s">
        <v>1554</v>
      </c>
      <c r="C77" s="57"/>
      <c r="D77" s="57"/>
      <c r="E77" s="57"/>
      <c r="F77" s="57"/>
      <c r="G77" s="57"/>
      <c r="H77" s="57"/>
      <c r="I77" s="57"/>
      <c r="J77" s="57"/>
      <c r="K77" s="57"/>
      <c r="L77" s="57"/>
      <c r="M77" s="57"/>
      <c r="N77" s="57"/>
      <c r="O77" s="57"/>
      <c r="P77" s="57"/>
      <c r="Q77" s="57"/>
      <c r="R77" s="57"/>
      <c r="S77" s="57"/>
      <c r="T77" s="57"/>
      <c r="U77" s="58"/>
      <c r="V77" s="58"/>
      <c r="W77" s="58"/>
      <c r="X77" s="58"/>
      <c r="Y77" s="58"/>
      <c r="Z77" s="57"/>
      <c r="AA77" s="57"/>
      <c r="AB77" s="57"/>
      <c r="AC77" s="57"/>
    </row>
    <row r="78" spans="1:29" s="63" customFormat="1" ht="27.75" customHeight="1" x14ac:dyDescent="0.2">
      <c r="A78" s="65" t="e">
        <f>#REF!+1</f>
        <v>#REF!</v>
      </c>
      <c r="B78" s="62" t="s">
        <v>1555</v>
      </c>
      <c r="C78" s="62" t="s">
        <v>1556</v>
      </c>
      <c r="D78" s="62" t="s">
        <v>45</v>
      </c>
      <c r="E78" s="62"/>
      <c r="F78" s="62">
        <v>3</v>
      </c>
      <c r="G78" s="62" t="s">
        <v>168</v>
      </c>
      <c r="H78" s="62" t="s">
        <v>44</v>
      </c>
      <c r="I78" s="62">
        <v>33</v>
      </c>
      <c r="J78" s="56">
        <v>1</v>
      </c>
      <c r="K78" s="62"/>
      <c r="L78" s="62"/>
      <c r="M78" s="62"/>
      <c r="N78" s="62"/>
      <c r="O78" s="62"/>
      <c r="P78" s="62"/>
      <c r="Q78" s="62"/>
      <c r="R78" s="62"/>
      <c r="S78" s="62"/>
      <c r="T78" s="62"/>
      <c r="U78" s="62"/>
      <c r="V78" s="62"/>
      <c r="W78" s="56" t="s">
        <v>173</v>
      </c>
      <c r="X78" s="62"/>
      <c r="Y78" s="62"/>
      <c r="Z78" s="62"/>
      <c r="AA78" s="62"/>
      <c r="AB78" s="62"/>
      <c r="AC78" s="62"/>
    </row>
    <row r="79" spans="1:29" s="63" customFormat="1" ht="27.75" customHeight="1" x14ac:dyDescent="0.2">
      <c r="A79" s="65" t="e">
        <f t="shared" ref="A79:A102" si="1">A78+1</f>
        <v>#REF!</v>
      </c>
      <c r="B79" s="62" t="s">
        <v>1557</v>
      </c>
      <c r="C79" s="62" t="s">
        <v>1558</v>
      </c>
      <c r="D79" s="62" t="s">
        <v>45</v>
      </c>
      <c r="E79" s="62"/>
      <c r="F79" s="62">
        <v>3</v>
      </c>
      <c r="G79" s="62" t="s">
        <v>168</v>
      </c>
      <c r="H79" s="62" t="s">
        <v>44</v>
      </c>
      <c r="I79" s="62">
        <v>33</v>
      </c>
      <c r="J79" s="56">
        <v>1</v>
      </c>
      <c r="K79" s="62"/>
      <c r="L79" s="62"/>
      <c r="M79" s="62"/>
      <c r="N79" s="62"/>
      <c r="O79" s="62"/>
      <c r="P79" s="62"/>
      <c r="Q79" s="62"/>
      <c r="R79" s="62"/>
      <c r="S79" s="62"/>
      <c r="T79" s="62"/>
      <c r="U79" s="62"/>
      <c r="V79" s="62"/>
      <c r="W79" s="56" t="s">
        <v>173</v>
      </c>
      <c r="X79" s="62"/>
      <c r="Y79" s="62"/>
      <c r="Z79" s="62"/>
      <c r="AA79" s="62"/>
      <c r="AB79" s="62"/>
      <c r="AC79" s="62"/>
    </row>
    <row r="80" spans="1:29" ht="27.75" customHeight="1" x14ac:dyDescent="0.2">
      <c r="A80" s="65" t="e">
        <f t="shared" si="1"/>
        <v>#REF!</v>
      </c>
      <c r="B80" s="56" t="s">
        <v>246</v>
      </c>
      <c r="C80" s="56" t="s">
        <v>247</v>
      </c>
      <c r="D80" s="56"/>
      <c r="E80" s="56"/>
      <c r="F80" s="56">
        <v>3</v>
      </c>
      <c r="G80" s="56" t="s">
        <v>199</v>
      </c>
      <c r="H80" s="56" t="s">
        <v>44</v>
      </c>
      <c r="I80" s="56">
        <v>82</v>
      </c>
      <c r="J80" s="56">
        <v>1</v>
      </c>
      <c r="K80" s="56"/>
      <c r="L80" s="56"/>
      <c r="M80" s="56"/>
      <c r="N80" s="56"/>
      <c r="O80" s="56"/>
      <c r="P80" s="56"/>
      <c r="Q80" s="56"/>
      <c r="R80" s="56"/>
      <c r="S80" s="56"/>
      <c r="T80" s="56"/>
      <c r="U80" s="56"/>
      <c r="V80" s="56"/>
      <c r="W80" s="56" t="s">
        <v>216</v>
      </c>
      <c r="X80" s="56" t="s">
        <v>1490</v>
      </c>
      <c r="Y80" s="56"/>
      <c r="Z80" s="56"/>
      <c r="AA80" s="56"/>
      <c r="AB80" s="56"/>
      <c r="AC80" s="56"/>
    </row>
    <row r="81" spans="1:29" ht="27.75" customHeight="1" x14ac:dyDescent="0.2">
      <c r="A81" s="65" t="e">
        <f t="shared" si="1"/>
        <v>#REF!</v>
      </c>
      <c r="B81" s="56" t="s">
        <v>1559</v>
      </c>
      <c r="C81" s="56" t="s">
        <v>1560</v>
      </c>
      <c r="D81" s="56" t="s">
        <v>29</v>
      </c>
      <c r="E81" s="56"/>
      <c r="F81" s="56">
        <v>3</v>
      </c>
      <c r="G81" s="56" t="s">
        <v>199</v>
      </c>
      <c r="H81" s="56" t="s">
        <v>44</v>
      </c>
      <c r="I81" s="56">
        <v>82</v>
      </c>
      <c r="J81" s="56">
        <v>1</v>
      </c>
      <c r="K81" s="56"/>
      <c r="L81" s="56"/>
      <c r="M81" s="56"/>
      <c r="N81" s="56"/>
      <c r="O81" s="56"/>
      <c r="P81" s="56"/>
      <c r="Q81" s="56"/>
      <c r="R81" s="56"/>
      <c r="S81" s="56"/>
      <c r="T81" s="56"/>
      <c r="U81" s="56"/>
      <c r="V81" s="56"/>
      <c r="W81" s="56" t="s">
        <v>173</v>
      </c>
      <c r="X81" s="56" t="s">
        <v>1490</v>
      </c>
      <c r="Y81" s="56"/>
      <c r="Z81" s="56"/>
      <c r="AA81" s="56"/>
      <c r="AB81" s="56"/>
      <c r="AC81" s="56"/>
    </row>
    <row r="82" spans="1:29" ht="27.75" customHeight="1" x14ac:dyDescent="0.2">
      <c r="A82" s="65" t="e">
        <f t="shared" si="1"/>
        <v>#REF!</v>
      </c>
      <c r="B82" s="56" t="s">
        <v>248</v>
      </c>
      <c r="C82" s="56" t="s">
        <v>249</v>
      </c>
      <c r="D82" s="56" t="s">
        <v>62</v>
      </c>
      <c r="E82" s="56"/>
      <c r="F82" s="56">
        <v>3</v>
      </c>
      <c r="G82" s="56" t="s">
        <v>199</v>
      </c>
      <c r="H82" s="56" t="s">
        <v>44</v>
      </c>
      <c r="I82" s="56">
        <v>82</v>
      </c>
      <c r="J82" s="56">
        <v>1</v>
      </c>
      <c r="K82" s="56"/>
      <c r="L82" s="56"/>
      <c r="M82" s="56"/>
      <c r="N82" s="56"/>
      <c r="O82" s="56"/>
      <c r="P82" s="56"/>
      <c r="Q82" s="56"/>
      <c r="R82" s="56"/>
      <c r="S82" s="56"/>
      <c r="T82" s="56"/>
      <c r="U82" s="56"/>
      <c r="V82" s="56"/>
      <c r="W82" s="56" t="s">
        <v>173</v>
      </c>
      <c r="X82" s="56" t="s">
        <v>1490</v>
      </c>
      <c r="Y82" s="56"/>
      <c r="Z82" s="56"/>
      <c r="AA82" s="56"/>
      <c r="AB82" s="56"/>
      <c r="AC82" s="56"/>
    </row>
    <row r="83" spans="1:29" s="63" customFormat="1" ht="27.75" customHeight="1" x14ac:dyDescent="0.2">
      <c r="A83" s="66" t="e">
        <f t="shared" si="1"/>
        <v>#REF!</v>
      </c>
      <c r="B83" s="62" t="s">
        <v>153</v>
      </c>
      <c r="C83" s="62" t="s">
        <v>1561</v>
      </c>
      <c r="D83" s="62" t="s">
        <v>48</v>
      </c>
      <c r="E83" s="62"/>
      <c r="F83" s="62">
        <v>3</v>
      </c>
      <c r="G83" s="62" t="s">
        <v>199</v>
      </c>
      <c r="H83" s="62" t="s">
        <v>44</v>
      </c>
      <c r="I83" s="62">
        <v>82</v>
      </c>
      <c r="J83" s="62">
        <v>1</v>
      </c>
      <c r="K83" s="62"/>
      <c r="L83" s="62"/>
      <c r="M83" s="62"/>
      <c r="N83" s="62"/>
      <c r="O83" s="62"/>
      <c r="P83" s="62"/>
      <c r="Q83" s="62"/>
      <c r="R83" s="62"/>
      <c r="S83" s="62"/>
      <c r="T83" s="62"/>
      <c r="U83" s="62"/>
      <c r="V83" s="62"/>
      <c r="W83" s="62" t="s">
        <v>173</v>
      </c>
      <c r="X83" s="62" t="s">
        <v>1676</v>
      </c>
      <c r="Y83" s="62"/>
      <c r="Z83" s="62"/>
      <c r="AA83" s="62"/>
      <c r="AB83" s="62"/>
      <c r="AC83" s="62"/>
    </row>
    <row r="84" spans="1:29" s="63" customFormat="1" ht="27.75" customHeight="1" x14ac:dyDescent="0.2">
      <c r="A84" s="66" t="e">
        <f t="shared" si="1"/>
        <v>#REF!</v>
      </c>
      <c r="B84" s="62" t="s">
        <v>1562</v>
      </c>
      <c r="C84" s="62" t="s">
        <v>1563</v>
      </c>
      <c r="D84" s="62" t="s">
        <v>48</v>
      </c>
      <c r="E84" s="62"/>
      <c r="F84" s="62">
        <v>3</v>
      </c>
      <c r="G84" s="62" t="s">
        <v>199</v>
      </c>
      <c r="H84" s="62" t="s">
        <v>44</v>
      </c>
      <c r="I84" s="62">
        <v>82</v>
      </c>
      <c r="J84" s="62">
        <v>1</v>
      </c>
      <c r="K84" s="62"/>
      <c r="L84" s="62"/>
      <c r="M84" s="62"/>
      <c r="N84" s="62"/>
      <c r="O84" s="62"/>
      <c r="P84" s="62"/>
      <c r="Q84" s="62"/>
      <c r="R84" s="62"/>
      <c r="S84" s="62"/>
      <c r="T84" s="62"/>
      <c r="U84" s="62"/>
      <c r="V84" s="62"/>
      <c r="W84" s="62" t="s">
        <v>173</v>
      </c>
      <c r="X84" s="62" t="s">
        <v>1676</v>
      </c>
      <c r="Y84" s="62"/>
      <c r="Z84" s="62"/>
      <c r="AA84" s="62"/>
      <c r="AB84" s="62"/>
      <c r="AC84" s="62"/>
    </row>
    <row r="85" spans="1:29" s="63" customFormat="1" ht="27.75" customHeight="1" x14ac:dyDescent="0.2">
      <c r="A85" s="66" t="e">
        <f t="shared" si="1"/>
        <v>#REF!</v>
      </c>
      <c r="B85" s="62" t="s">
        <v>93</v>
      </c>
      <c r="C85" s="62" t="s">
        <v>92</v>
      </c>
      <c r="D85" s="62" t="s">
        <v>48</v>
      </c>
      <c r="E85" s="62"/>
      <c r="F85" s="62">
        <v>3</v>
      </c>
      <c r="G85" s="62" t="s">
        <v>199</v>
      </c>
      <c r="H85" s="62" t="s">
        <v>44</v>
      </c>
      <c r="I85" s="62">
        <v>82</v>
      </c>
      <c r="J85" s="62">
        <v>1</v>
      </c>
      <c r="K85" s="62"/>
      <c r="L85" s="62"/>
      <c r="M85" s="62"/>
      <c r="N85" s="62"/>
      <c r="O85" s="62"/>
      <c r="P85" s="62"/>
      <c r="Q85" s="62"/>
      <c r="R85" s="62"/>
      <c r="S85" s="62"/>
      <c r="T85" s="62"/>
      <c r="U85" s="62"/>
      <c r="V85" s="62"/>
      <c r="W85" s="62" t="s">
        <v>173</v>
      </c>
      <c r="X85" s="62" t="s">
        <v>1676</v>
      </c>
      <c r="Y85" s="62"/>
      <c r="Z85" s="62"/>
      <c r="AA85" s="62"/>
      <c r="AB85" s="62"/>
      <c r="AC85" s="62"/>
    </row>
    <row r="86" spans="1:29" s="63" customFormat="1" ht="27.75" customHeight="1" x14ac:dyDescent="0.2">
      <c r="A86" s="66" t="e">
        <f t="shared" si="1"/>
        <v>#REF!</v>
      </c>
      <c r="B86" s="62" t="s">
        <v>1564</v>
      </c>
      <c r="C86" s="62" t="s">
        <v>1565</v>
      </c>
      <c r="D86" s="62" t="s">
        <v>81</v>
      </c>
      <c r="E86" s="62"/>
      <c r="F86" s="62">
        <v>3</v>
      </c>
      <c r="G86" s="62" t="s">
        <v>199</v>
      </c>
      <c r="H86" s="62" t="s">
        <v>44</v>
      </c>
      <c r="I86" s="62">
        <v>82</v>
      </c>
      <c r="J86" s="62">
        <v>1</v>
      </c>
      <c r="K86" s="62"/>
      <c r="L86" s="62"/>
      <c r="M86" s="62"/>
      <c r="N86" s="62"/>
      <c r="O86" s="62"/>
      <c r="P86" s="62"/>
      <c r="Q86" s="62"/>
      <c r="R86" s="62"/>
      <c r="S86" s="62"/>
      <c r="T86" s="62"/>
      <c r="U86" s="62"/>
      <c r="V86" s="62"/>
      <c r="W86" s="62" t="s">
        <v>173</v>
      </c>
      <c r="X86" s="62" t="s">
        <v>1676</v>
      </c>
      <c r="Y86" s="62"/>
      <c r="Z86" s="62"/>
      <c r="AA86" s="62"/>
      <c r="AB86" s="62"/>
      <c r="AC86" s="62"/>
    </row>
    <row r="87" spans="1:29" s="63" customFormat="1" ht="27.75" customHeight="1" x14ac:dyDescent="0.2">
      <c r="A87" s="66" t="e">
        <f t="shared" si="1"/>
        <v>#REF!</v>
      </c>
      <c r="B87" s="62" t="s">
        <v>97</v>
      </c>
      <c r="C87" s="62" t="s">
        <v>96</v>
      </c>
      <c r="D87" s="62" t="s">
        <v>81</v>
      </c>
      <c r="E87" s="62"/>
      <c r="F87" s="62">
        <v>3</v>
      </c>
      <c r="G87" s="62" t="s">
        <v>199</v>
      </c>
      <c r="H87" s="62" t="s">
        <v>44</v>
      </c>
      <c r="I87" s="62">
        <v>82</v>
      </c>
      <c r="J87" s="62">
        <v>1</v>
      </c>
      <c r="K87" s="62"/>
      <c r="L87" s="62"/>
      <c r="M87" s="62"/>
      <c r="N87" s="62"/>
      <c r="O87" s="62"/>
      <c r="P87" s="62"/>
      <c r="Q87" s="62"/>
      <c r="R87" s="62"/>
      <c r="S87" s="62"/>
      <c r="T87" s="62"/>
      <c r="U87" s="62"/>
      <c r="V87" s="62"/>
      <c r="W87" s="62" t="s">
        <v>173</v>
      </c>
      <c r="X87" s="62" t="s">
        <v>1676</v>
      </c>
      <c r="Y87" s="62"/>
      <c r="Z87" s="62"/>
      <c r="AA87" s="62"/>
      <c r="AB87" s="62"/>
      <c r="AC87" s="62"/>
    </row>
    <row r="88" spans="1:29" s="63" customFormat="1" ht="27.75" customHeight="1" x14ac:dyDescent="0.2">
      <c r="A88" s="66" t="e">
        <f t="shared" si="1"/>
        <v>#REF!</v>
      </c>
      <c r="B88" s="62" t="s">
        <v>1566</v>
      </c>
      <c r="C88" s="62" t="s">
        <v>1567</v>
      </c>
      <c r="D88" s="62" t="s">
        <v>81</v>
      </c>
      <c r="E88" s="62"/>
      <c r="F88" s="62">
        <v>3</v>
      </c>
      <c r="G88" s="62" t="s">
        <v>199</v>
      </c>
      <c r="H88" s="62" t="s">
        <v>44</v>
      </c>
      <c r="I88" s="62">
        <v>82</v>
      </c>
      <c r="J88" s="62">
        <v>1</v>
      </c>
      <c r="K88" s="62"/>
      <c r="L88" s="62"/>
      <c r="M88" s="62"/>
      <c r="N88" s="62"/>
      <c r="O88" s="62"/>
      <c r="P88" s="62"/>
      <c r="Q88" s="62"/>
      <c r="R88" s="62"/>
      <c r="S88" s="62"/>
      <c r="T88" s="62"/>
      <c r="U88" s="62"/>
      <c r="V88" s="62"/>
      <c r="W88" s="62" t="s">
        <v>173</v>
      </c>
      <c r="X88" s="62" t="s">
        <v>1676</v>
      </c>
      <c r="Y88" s="62"/>
      <c r="Z88" s="62"/>
      <c r="AA88" s="62"/>
      <c r="AB88" s="62"/>
      <c r="AC88" s="62"/>
    </row>
    <row r="89" spans="1:29" ht="27.75" customHeight="1" x14ac:dyDescent="0.2">
      <c r="A89" s="65" t="e">
        <f t="shared" si="1"/>
        <v>#REF!</v>
      </c>
      <c r="B89" s="56" t="s">
        <v>1536</v>
      </c>
      <c r="C89" s="56" t="s">
        <v>1568</v>
      </c>
      <c r="D89" s="56"/>
      <c r="E89" s="56"/>
      <c r="F89" s="56">
        <v>2</v>
      </c>
      <c r="G89" s="56" t="s">
        <v>199</v>
      </c>
      <c r="H89" s="56" t="s">
        <v>44</v>
      </c>
      <c r="I89" s="56">
        <v>82</v>
      </c>
      <c r="J89" s="56">
        <v>1</v>
      </c>
      <c r="K89" s="56"/>
      <c r="L89" s="56"/>
      <c r="M89" s="56"/>
      <c r="N89" s="56"/>
      <c r="O89" s="56"/>
      <c r="P89" s="56"/>
      <c r="Q89" s="56"/>
      <c r="R89" s="56"/>
      <c r="S89" s="56"/>
      <c r="T89" s="56"/>
      <c r="U89" s="56"/>
      <c r="V89" s="56"/>
      <c r="W89" s="56" t="s">
        <v>173</v>
      </c>
      <c r="X89" s="56" t="s">
        <v>1490</v>
      </c>
      <c r="Y89" s="56"/>
      <c r="Z89" s="56"/>
      <c r="AA89" s="56"/>
      <c r="AB89" s="56"/>
      <c r="AC89" s="56"/>
    </row>
    <row r="90" spans="1:29" ht="27.75" customHeight="1" x14ac:dyDescent="0.2">
      <c r="A90" s="65" t="e">
        <f t="shared" si="1"/>
        <v>#REF!</v>
      </c>
      <c r="B90" s="56" t="s">
        <v>1538</v>
      </c>
      <c r="C90" s="56" t="s">
        <v>1569</v>
      </c>
      <c r="D90" s="56"/>
      <c r="E90" s="56"/>
      <c r="F90" s="56">
        <v>3</v>
      </c>
      <c r="G90" s="56" t="s">
        <v>199</v>
      </c>
      <c r="H90" s="56" t="s">
        <v>44</v>
      </c>
      <c r="I90" s="56">
        <v>82</v>
      </c>
      <c r="J90" s="56">
        <v>1</v>
      </c>
      <c r="K90" s="56"/>
      <c r="L90" s="56"/>
      <c r="M90" s="56"/>
      <c r="N90" s="56"/>
      <c r="O90" s="56"/>
      <c r="P90" s="56"/>
      <c r="Q90" s="56"/>
      <c r="R90" s="56"/>
      <c r="S90" s="56"/>
      <c r="T90" s="56"/>
      <c r="U90" s="56"/>
      <c r="V90" s="56"/>
      <c r="W90" s="56" t="s">
        <v>173</v>
      </c>
      <c r="X90" s="56" t="s">
        <v>1490</v>
      </c>
      <c r="Y90" s="56"/>
      <c r="Z90" s="56"/>
      <c r="AA90" s="56"/>
      <c r="AB90" s="56"/>
      <c r="AC90" s="56"/>
    </row>
    <row r="91" spans="1:29" ht="27.75" customHeight="1" x14ac:dyDescent="0.2">
      <c r="A91" s="65" t="e">
        <f t="shared" si="1"/>
        <v>#REF!</v>
      </c>
      <c r="B91" s="56" t="s">
        <v>1503</v>
      </c>
      <c r="C91" s="56" t="s">
        <v>1504</v>
      </c>
      <c r="D91" s="56" t="s">
        <v>100</v>
      </c>
      <c r="E91" s="56"/>
      <c r="F91" s="56">
        <v>3</v>
      </c>
      <c r="G91" s="56" t="s">
        <v>240</v>
      </c>
      <c r="H91" s="56" t="s">
        <v>44</v>
      </c>
      <c r="I91" s="56">
        <v>84</v>
      </c>
      <c r="J91" s="56">
        <v>1</v>
      </c>
      <c r="K91" s="56"/>
      <c r="L91" s="56"/>
      <c r="M91" s="56"/>
      <c r="N91" s="56"/>
      <c r="O91" s="56"/>
      <c r="P91" s="56"/>
      <c r="Q91" s="56"/>
      <c r="R91" s="56"/>
      <c r="S91" s="56"/>
      <c r="T91" s="56"/>
      <c r="U91" s="56"/>
      <c r="V91" s="56"/>
      <c r="W91" s="56" t="s">
        <v>144</v>
      </c>
      <c r="X91" s="56" t="s">
        <v>1490</v>
      </c>
      <c r="Y91" s="56"/>
      <c r="Z91" s="56"/>
      <c r="AA91" s="56"/>
      <c r="AB91" s="56"/>
      <c r="AC91" s="56"/>
    </row>
    <row r="92" spans="1:29" ht="27.75" customHeight="1" x14ac:dyDescent="0.2">
      <c r="A92" s="65" t="e">
        <f t="shared" si="1"/>
        <v>#REF!</v>
      </c>
      <c r="B92" s="56" t="s">
        <v>200</v>
      </c>
      <c r="C92" s="56" t="s">
        <v>201</v>
      </c>
      <c r="D92" s="56" t="s">
        <v>191</v>
      </c>
      <c r="E92" s="56"/>
      <c r="F92" s="56">
        <v>5</v>
      </c>
      <c r="G92" s="56" t="s">
        <v>240</v>
      </c>
      <c r="H92" s="56" t="s">
        <v>44</v>
      </c>
      <c r="I92" s="56">
        <v>84</v>
      </c>
      <c r="J92" s="56">
        <v>2</v>
      </c>
      <c r="K92" s="56"/>
      <c r="L92" s="56"/>
      <c r="M92" s="56"/>
      <c r="N92" s="56"/>
      <c r="O92" s="56"/>
      <c r="P92" s="56"/>
      <c r="Q92" s="56"/>
      <c r="R92" s="56"/>
      <c r="S92" s="56"/>
      <c r="T92" s="56"/>
      <c r="U92" s="56"/>
      <c r="V92" s="56"/>
      <c r="W92" s="56" t="s">
        <v>143</v>
      </c>
      <c r="X92" s="56" t="s">
        <v>1490</v>
      </c>
      <c r="Y92" s="56"/>
      <c r="Z92" s="56"/>
      <c r="AA92" s="56"/>
      <c r="AB92" s="56"/>
      <c r="AC92" s="56"/>
    </row>
    <row r="93" spans="1:29" ht="27.75" customHeight="1" x14ac:dyDescent="0.2">
      <c r="A93" s="65" t="e">
        <f t="shared" si="1"/>
        <v>#REF!</v>
      </c>
      <c r="B93" s="56" t="s">
        <v>65</v>
      </c>
      <c r="C93" s="56" t="s">
        <v>66</v>
      </c>
      <c r="D93" s="56" t="s">
        <v>39</v>
      </c>
      <c r="E93" s="56"/>
      <c r="F93" s="56">
        <v>3</v>
      </c>
      <c r="G93" s="56" t="s">
        <v>240</v>
      </c>
      <c r="H93" s="56" t="s">
        <v>44</v>
      </c>
      <c r="I93" s="56">
        <v>84</v>
      </c>
      <c r="J93" s="56">
        <v>1</v>
      </c>
      <c r="K93" s="56"/>
      <c r="L93" s="56"/>
      <c r="M93" s="56"/>
      <c r="N93" s="56"/>
      <c r="O93" s="56"/>
      <c r="P93" s="56"/>
      <c r="Q93" s="56"/>
      <c r="R93" s="56"/>
      <c r="S93" s="56"/>
      <c r="T93" s="56"/>
      <c r="U93" s="56"/>
      <c r="V93" s="56"/>
      <c r="W93" s="56" t="s">
        <v>146</v>
      </c>
      <c r="X93" s="56" t="s">
        <v>1490</v>
      </c>
      <c r="Y93" s="56"/>
      <c r="Z93" s="56"/>
      <c r="AA93" s="56"/>
      <c r="AB93" s="56"/>
      <c r="AC93" s="56"/>
    </row>
    <row r="94" spans="1:29" ht="38.25" x14ac:dyDescent="0.2">
      <c r="A94" s="65" t="e">
        <f t="shared" si="1"/>
        <v>#REF!</v>
      </c>
      <c r="B94" s="56" t="s">
        <v>61</v>
      </c>
      <c r="C94" s="56" t="s">
        <v>62</v>
      </c>
      <c r="D94" s="56" t="s">
        <v>63</v>
      </c>
      <c r="E94" s="56"/>
      <c r="F94" s="56">
        <v>3</v>
      </c>
      <c r="G94" s="56" t="s">
        <v>240</v>
      </c>
      <c r="H94" s="56" t="s">
        <v>44</v>
      </c>
      <c r="I94" s="56">
        <v>84</v>
      </c>
      <c r="J94" s="56">
        <v>1</v>
      </c>
      <c r="K94" s="56"/>
      <c r="L94" s="56"/>
      <c r="M94" s="56"/>
      <c r="N94" s="56"/>
      <c r="O94" s="56"/>
      <c r="P94" s="56"/>
      <c r="Q94" s="56"/>
      <c r="R94" s="56"/>
      <c r="S94" s="56"/>
      <c r="T94" s="56"/>
      <c r="U94" s="56"/>
      <c r="V94" s="56"/>
      <c r="W94" s="56" t="s">
        <v>173</v>
      </c>
      <c r="X94" s="56" t="s">
        <v>1490</v>
      </c>
      <c r="Y94" s="56"/>
      <c r="Z94" s="56"/>
      <c r="AA94" s="56"/>
      <c r="AB94" s="56"/>
      <c r="AC94" s="56"/>
    </row>
    <row r="95" spans="1:29" ht="27.75" customHeight="1" x14ac:dyDescent="0.2">
      <c r="A95" s="65" t="e">
        <f t="shared" si="1"/>
        <v>#REF!</v>
      </c>
      <c r="B95" s="56" t="s">
        <v>44</v>
      </c>
      <c r="C95" s="56" t="s">
        <v>45</v>
      </c>
      <c r="D95" s="56" t="s">
        <v>43</v>
      </c>
      <c r="E95" s="56"/>
      <c r="F95" s="56">
        <v>3</v>
      </c>
      <c r="G95" s="56" t="s">
        <v>240</v>
      </c>
      <c r="H95" s="56" t="s">
        <v>44</v>
      </c>
      <c r="I95" s="56">
        <v>84</v>
      </c>
      <c r="J95" s="56">
        <v>1</v>
      </c>
      <c r="K95" s="56"/>
      <c r="L95" s="56"/>
      <c r="M95" s="56"/>
      <c r="N95" s="56"/>
      <c r="O95" s="56"/>
      <c r="P95" s="56"/>
      <c r="Q95" s="56"/>
      <c r="R95" s="56"/>
      <c r="S95" s="56"/>
      <c r="T95" s="56"/>
      <c r="U95" s="56"/>
      <c r="V95" s="56"/>
      <c r="W95" s="56" t="s">
        <v>173</v>
      </c>
      <c r="X95" s="56" t="s">
        <v>1490</v>
      </c>
      <c r="Y95" s="56"/>
      <c r="Z95" s="56"/>
      <c r="AA95" s="56"/>
      <c r="AB95" s="56"/>
      <c r="AC95" s="56"/>
    </row>
    <row r="96" spans="1:29" ht="27.75" customHeight="1" x14ac:dyDescent="0.2">
      <c r="A96" s="65" t="e">
        <f t="shared" si="1"/>
        <v>#REF!</v>
      </c>
      <c r="B96" s="56" t="s">
        <v>82</v>
      </c>
      <c r="C96" s="56" t="s">
        <v>81</v>
      </c>
      <c r="D96" s="56" t="s">
        <v>43</v>
      </c>
      <c r="E96" s="56"/>
      <c r="F96" s="56">
        <v>3</v>
      </c>
      <c r="G96" s="56" t="s">
        <v>240</v>
      </c>
      <c r="H96" s="56" t="s">
        <v>44</v>
      </c>
      <c r="I96" s="56">
        <v>84</v>
      </c>
      <c r="J96" s="56">
        <v>1</v>
      </c>
      <c r="K96" s="56"/>
      <c r="L96" s="56"/>
      <c r="M96" s="56"/>
      <c r="N96" s="56"/>
      <c r="O96" s="56"/>
      <c r="P96" s="56"/>
      <c r="Q96" s="56"/>
      <c r="R96" s="56"/>
      <c r="S96" s="56"/>
      <c r="T96" s="56"/>
      <c r="U96" s="56"/>
      <c r="V96" s="56"/>
      <c r="W96" s="56" t="s">
        <v>173</v>
      </c>
      <c r="X96" s="56" t="s">
        <v>1490</v>
      </c>
      <c r="Y96" s="56"/>
      <c r="Z96" s="56"/>
      <c r="AA96" s="56"/>
      <c r="AB96" s="56"/>
      <c r="AC96" s="56"/>
    </row>
    <row r="97" spans="1:29" ht="27.75" customHeight="1" x14ac:dyDescent="0.2">
      <c r="A97" s="65" t="e">
        <f t="shared" si="1"/>
        <v>#REF!</v>
      </c>
      <c r="B97" s="56" t="s">
        <v>1544</v>
      </c>
      <c r="C97" s="56" t="s">
        <v>83</v>
      </c>
      <c r="D97" s="56" t="s">
        <v>84</v>
      </c>
      <c r="E97" s="56"/>
      <c r="F97" s="56">
        <v>3</v>
      </c>
      <c r="G97" s="56" t="s">
        <v>262</v>
      </c>
      <c r="H97" s="56" t="s">
        <v>44</v>
      </c>
      <c r="I97" s="56">
        <v>177</v>
      </c>
      <c r="J97" s="56">
        <v>2</v>
      </c>
      <c r="K97" s="56"/>
      <c r="L97" s="56"/>
      <c r="M97" s="56"/>
      <c r="N97" s="56"/>
      <c r="O97" s="56"/>
      <c r="P97" s="56"/>
      <c r="Q97" s="56"/>
      <c r="R97" s="56"/>
      <c r="S97" s="56"/>
      <c r="T97" s="56"/>
      <c r="U97" s="56"/>
      <c r="V97" s="56"/>
      <c r="W97" s="56" t="s">
        <v>144</v>
      </c>
      <c r="X97" s="56" t="s">
        <v>1490</v>
      </c>
      <c r="Y97" s="56"/>
      <c r="Z97" s="56"/>
      <c r="AA97" s="56"/>
      <c r="AB97" s="56"/>
      <c r="AC97" s="56"/>
    </row>
    <row r="98" spans="1:29" ht="27.75" customHeight="1" x14ac:dyDescent="0.2">
      <c r="A98" s="65" t="e">
        <f t="shared" si="1"/>
        <v>#REF!</v>
      </c>
      <c r="B98" s="56" t="s">
        <v>1545</v>
      </c>
      <c r="C98" s="56" t="s">
        <v>1546</v>
      </c>
      <c r="D98" s="56"/>
      <c r="E98" s="56"/>
      <c r="F98" s="56">
        <v>3</v>
      </c>
      <c r="G98" s="56" t="s">
        <v>262</v>
      </c>
      <c r="H98" s="56" t="s">
        <v>44</v>
      </c>
      <c r="I98" s="56">
        <v>177</v>
      </c>
      <c r="J98" s="56">
        <v>2</v>
      </c>
      <c r="K98" s="56"/>
      <c r="L98" s="56"/>
      <c r="M98" s="56"/>
      <c r="N98" s="56"/>
      <c r="O98" s="56"/>
      <c r="P98" s="56"/>
      <c r="Q98" s="56"/>
      <c r="R98" s="56"/>
      <c r="S98" s="56"/>
      <c r="T98" s="56"/>
      <c r="U98" s="56"/>
      <c r="V98" s="56"/>
      <c r="W98" s="56" t="s">
        <v>1652</v>
      </c>
      <c r="X98" s="56" t="s">
        <v>1490</v>
      </c>
      <c r="Y98" s="56"/>
      <c r="Z98" s="56"/>
      <c r="AA98" s="56"/>
      <c r="AB98" s="56"/>
      <c r="AC98" s="56"/>
    </row>
    <row r="99" spans="1:29" ht="27.75" customHeight="1" x14ac:dyDescent="0.2">
      <c r="A99" s="65" t="e">
        <f t="shared" si="1"/>
        <v>#REF!</v>
      </c>
      <c r="B99" s="56" t="s">
        <v>1547</v>
      </c>
      <c r="C99" s="56" t="s">
        <v>40</v>
      </c>
      <c r="D99" s="56" t="s">
        <v>89</v>
      </c>
      <c r="E99" s="56"/>
      <c r="F99" s="56">
        <v>3</v>
      </c>
      <c r="G99" s="56" t="s">
        <v>262</v>
      </c>
      <c r="H99" s="56" t="s">
        <v>44</v>
      </c>
      <c r="I99" s="56">
        <v>177</v>
      </c>
      <c r="J99" s="56">
        <v>2</v>
      </c>
      <c r="K99" s="56"/>
      <c r="L99" s="56"/>
      <c r="M99" s="56"/>
      <c r="N99" s="56"/>
      <c r="O99" s="56"/>
      <c r="P99" s="56"/>
      <c r="Q99" s="56"/>
      <c r="R99" s="56"/>
      <c r="S99" s="56"/>
      <c r="T99" s="56"/>
      <c r="U99" s="56"/>
      <c r="V99" s="56"/>
      <c r="W99" s="56" t="s">
        <v>146</v>
      </c>
      <c r="X99" s="56" t="s">
        <v>1490</v>
      </c>
      <c r="Y99" s="56"/>
      <c r="Z99" s="56"/>
      <c r="AA99" s="56"/>
      <c r="AB99" s="56"/>
      <c r="AC99" s="56"/>
    </row>
    <row r="100" spans="1:29" ht="27.75" customHeight="1" x14ac:dyDescent="0.2">
      <c r="A100" s="65" t="e">
        <f t="shared" si="1"/>
        <v>#REF!</v>
      </c>
      <c r="B100" s="56" t="s">
        <v>1548</v>
      </c>
      <c r="C100" s="56" t="s">
        <v>43</v>
      </c>
      <c r="D100" s="56" t="s">
        <v>29</v>
      </c>
      <c r="E100" s="56"/>
      <c r="F100" s="56">
        <v>3</v>
      </c>
      <c r="G100" s="56" t="s">
        <v>262</v>
      </c>
      <c r="H100" s="56" t="s">
        <v>44</v>
      </c>
      <c r="I100" s="56">
        <v>177</v>
      </c>
      <c r="J100" s="56">
        <v>2</v>
      </c>
      <c r="K100" s="56"/>
      <c r="L100" s="56"/>
      <c r="M100" s="56"/>
      <c r="N100" s="56"/>
      <c r="O100" s="56"/>
      <c r="P100" s="56"/>
      <c r="Q100" s="56"/>
      <c r="R100" s="56"/>
      <c r="S100" s="56"/>
      <c r="T100" s="56"/>
      <c r="U100" s="56"/>
      <c r="V100" s="56"/>
      <c r="W100" s="56" t="s">
        <v>173</v>
      </c>
      <c r="X100" s="56" t="s">
        <v>1490</v>
      </c>
      <c r="Y100" s="56"/>
      <c r="Z100" s="56"/>
      <c r="AA100" s="56"/>
      <c r="AB100" s="56"/>
      <c r="AC100" s="56"/>
    </row>
    <row r="101" spans="1:29" ht="27.75" customHeight="1" x14ac:dyDescent="0.2">
      <c r="A101" s="65" t="e">
        <f t="shared" si="1"/>
        <v>#REF!</v>
      </c>
      <c r="B101" s="56" t="s">
        <v>1549</v>
      </c>
      <c r="C101" s="56" t="s">
        <v>1550</v>
      </c>
      <c r="D101" s="56" t="s">
        <v>29</v>
      </c>
      <c r="E101" s="56"/>
      <c r="F101" s="56">
        <v>3</v>
      </c>
      <c r="G101" s="56" t="s">
        <v>262</v>
      </c>
      <c r="H101" s="56" t="s">
        <v>44</v>
      </c>
      <c r="I101" s="56">
        <v>177</v>
      </c>
      <c r="J101" s="56">
        <v>2</v>
      </c>
      <c r="K101" s="56"/>
      <c r="L101" s="56"/>
      <c r="M101" s="56"/>
      <c r="N101" s="56"/>
      <c r="O101" s="56"/>
      <c r="P101" s="56"/>
      <c r="Q101" s="56"/>
      <c r="R101" s="56"/>
      <c r="S101" s="56"/>
      <c r="T101" s="56"/>
      <c r="U101" s="56"/>
      <c r="V101" s="56"/>
      <c r="W101" s="56" t="s">
        <v>173</v>
      </c>
      <c r="X101" s="56" t="s">
        <v>1490</v>
      </c>
      <c r="Y101" s="56"/>
      <c r="Z101" s="56"/>
      <c r="AA101" s="56"/>
      <c r="AB101" s="56"/>
      <c r="AC101" s="56"/>
    </row>
    <row r="102" spans="1:29" ht="32.25" customHeight="1" x14ac:dyDescent="0.2">
      <c r="A102" s="65" t="e">
        <f t="shared" si="1"/>
        <v>#REF!</v>
      </c>
      <c r="B102" s="56" t="s">
        <v>1551</v>
      </c>
      <c r="C102" s="75" t="s">
        <v>1651</v>
      </c>
      <c r="D102" s="56"/>
      <c r="E102" s="56"/>
      <c r="F102" s="56">
        <v>7</v>
      </c>
      <c r="G102" s="56" t="s">
        <v>262</v>
      </c>
      <c r="H102" s="56" t="s">
        <v>44</v>
      </c>
      <c r="I102" s="56">
        <v>177</v>
      </c>
      <c r="J102" s="56">
        <v>2</v>
      </c>
      <c r="K102" s="56"/>
      <c r="L102" s="56"/>
      <c r="M102" s="56"/>
      <c r="N102" s="56"/>
      <c r="O102" s="56"/>
      <c r="P102" s="56"/>
      <c r="Q102" s="56"/>
      <c r="R102" s="56"/>
      <c r="S102" s="56"/>
      <c r="T102" s="56"/>
      <c r="U102" s="56"/>
      <c r="V102" s="56"/>
      <c r="W102" s="75" t="s">
        <v>1649</v>
      </c>
      <c r="X102" s="56" t="s">
        <v>1490</v>
      </c>
      <c r="Y102" s="56"/>
      <c r="Z102" s="56"/>
      <c r="AA102" s="56"/>
      <c r="AB102" s="56"/>
      <c r="AC102" s="56"/>
    </row>
    <row r="103" spans="1:29" s="59" customFormat="1" ht="24" customHeight="1" x14ac:dyDescent="0.2">
      <c r="A103" s="73"/>
      <c r="B103" s="55" t="s">
        <v>1571</v>
      </c>
      <c r="C103" s="57"/>
      <c r="D103" s="57"/>
      <c r="E103" s="57"/>
      <c r="F103" s="57"/>
      <c r="G103" s="57"/>
      <c r="H103" s="57"/>
      <c r="I103" s="57"/>
      <c r="J103" s="57"/>
      <c r="K103" s="57"/>
      <c r="L103" s="57"/>
      <c r="M103" s="57"/>
      <c r="N103" s="57"/>
      <c r="O103" s="57"/>
      <c r="P103" s="57"/>
      <c r="Q103" s="57"/>
      <c r="R103" s="57"/>
      <c r="S103" s="57"/>
      <c r="T103" s="57"/>
      <c r="U103" s="58"/>
      <c r="V103" s="58"/>
      <c r="W103" s="58"/>
      <c r="X103" s="58"/>
      <c r="Y103" s="58"/>
      <c r="Z103" s="57"/>
      <c r="AA103" s="57"/>
      <c r="AB103" s="57"/>
      <c r="AC103" s="57"/>
    </row>
    <row r="104" spans="1:29" s="63" customFormat="1" ht="27.75" customHeight="1" x14ac:dyDescent="0.2">
      <c r="A104" s="65" t="e">
        <f>#REF!+1</f>
        <v>#REF!</v>
      </c>
      <c r="B104" s="62" t="s">
        <v>696</v>
      </c>
      <c r="C104" s="62" t="s">
        <v>697</v>
      </c>
      <c r="D104" s="62" t="s">
        <v>43</v>
      </c>
      <c r="E104" s="62"/>
      <c r="F104" s="62">
        <v>3</v>
      </c>
      <c r="G104" s="62" t="s">
        <v>169</v>
      </c>
      <c r="H104" s="62" t="s">
        <v>1589</v>
      </c>
      <c r="I104" s="56">
        <v>46</v>
      </c>
      <c r="J104" s="62">
        <v>1</v>
      </c>
      <c r="K104" s="62"/>
      <c r="L104" s="62"/>
      <c r="M104" s="62"/>
      <c r="N104" s="62"/>
      <c r="O104" s="62"/>
      <c r="P104" s="62"/>
      <c r="Q104" s="62"/>
      <c r="R104" s="62"/>
      <c r="S104" s="62"/>
      <c r="T104" s="62"/>
      <c r="U104" s="62"/>
      <c r="V104" s="62"/>
      <c r="W104" s="56" t="s">
        <v>174</v>
      </c>
      <c r="X104" s="62"/>
      <c r="Y104" s="62"/>
      <c r="Z104" s="62"/>
      <c r="AA104" s="62"/>
      <c r="AB104" s="62"/>
      <c r="AC104" s="62"/>
    </row>
    <row r="105" spans="1:29" s="63" customFormat="1" ht="27.75" customHeight="1" x14ac:dyDescent="0.2">
      <c r="A105" s="65" t="e">
        <f t="shared" ref="A105:A185" si="2">A104+1</f>
        <v>#REF!</v>
      </c>
      <c r="B105" s="62" t="s">
        <v>1591</v>
      </c>
      <c r="C105" s="62" t="s">
        <v>700</v>
      </c>
      <c r="D105" s="62" t="s">
        <v>43</v>
      </c>
      <c r="E105" s="62"/>
      <c r="F105" s="62">
        <v>3</v>
      </c>
      <c r="G105" s="62" t="s">
        <v>169</v>
      </c>
      <c r="H105" s="62" t="s">
        <v>1589</v>
      </c>
      <c r="I105" s="56">
        <v>46</v>
      </c>
      <c r="J105" s="62">
        <v>1</v>
      </c>
      <c r="K105" s="62"/>
      <c r="L105" s="62"/>
      <c r="M105" s="62"/>
      <c r="N105" s="62"/>
      <c r="O105" s="62"/>
      <c r="P105" s="62"/>
      <c r="Q105" s="62"/>
      <c r="R105" s="62"/>
      <c r="S105" s="62"/>
      <c r="T105" s="62"/>
      <c r="U105" s="62"/>
      <c r="V105" s="62"/>
      <c r="W105" s="56" t="s">
        <v>174</v>
      </c>
      <c r="X105" s="62"/>
      <c r="Y105" s="62"/>
      <c r="Z105" s="62"/>
      <c r="AA105" s="62"/>
      <c r="AB105" s="62"/>
      <c r="AC105" s="62"/>
    </row>
    <row r="106" spans="1:29" ht="27.75" customHeight="1" x14ac:dyDescent="0.2">
      <c r="A106" s="65" t="e">
        <f t="shared" si="2"/>
        <v>#REF!</v>
      </c>
      <c r="B106" s="56" t="s">
        <v>246</v>
      </c>
      <c r="C106" s="56" t="s">
        <v>247</v>
      </c>
      <c r="D106" s="56"/>
      <c r="E106" s="56"/>
      <c r="F106" s="56">
        <v>3</v>
      </c>
      <c r="G106" s="56" t="s">
        <v>199</v>
      </c>
      <c r="H106" s="56" t="s">
        <v>1589</v>
      </c>
      <c r="I106" s="56">
        <v>70</v>
      </c>
      <c r="J106" s="56">
        <v>1</v>
      </c>
      <c r="K106" s="56"/>
      <c r="L106" s="56"/>
      <c r="M106" s="56"/>
      <c r="N106" s="56"/>
      <c r="O106" s="56"/>
      <c r="P106" s="56"/>
      <c r="Q106" s="56"/>
      <c r="R106" s="56"/>
      <c r="S106" s="56"/>
      <c r="T106" s="56"/>
      <c r="U106" s="56"/>
      <c r="V106" s="56"/>
      <c r="W106" s="56" t="s">
        <v>216</v>
      </c>
      <c r="X106" s="56" t="s">
        <v>1490</v>
      </c>
      <c r="Y106" s="56"/>
      <c r="Z106" s="56"/>
      <c r="AA106" s="56"/>
      <c r="AB106" s="56"/>
      <c r="AC106" s="56"/>
    </row>
    <row r="107" spans="1:29" ht="27.75" customHeight="1" x14ac:dyDescent="0.2">
      <c r="A107" s="65" t="e">
        <f t="shared" si="2"/>
        <v>#REF!</v>
      </c>
      <c r="B107" s="56" t="s">
        <v>160</v>
      </c>
      <c r="C107" s="56" t="s">
        <v>161</v>
      </c>
      <c r="D107" s="56" t="s">
        <v>43</v>
      </c>
      <c r="E107" s="56"/>
      <c r="F107" s="56">
        <v>3</v>
      </c>
      <c r="G107" s="56" t="s">
        <v>199</v>
      </c>
      <c r="H107" s="56" t="s">
        <v>1589</v>
      </c>
      <c r="I107" s="56">
        <v>70</v>
      </c>
      <c r="J107" s="56">
        <v>1</v>
      </c>
      <c r="K107" s="56"/>
      <c r="L107" s="56"/>
      <c r="M107" s="56"/>
      <c r="N107" s="56"/>
      <c r="O107" s="56"/>
      <c r="P107" s="56"/>
      <c r="Q107" s="56"/>
      <c r="R107" s="56"/>
      <c r="S107" s="56"/>
      <c r="T107" s="56"/>
      <c r="U107" s="56"/>
      <c r="V107" s="56"/>
      <c r="W107" s="56" t="s">
        <v>174</v>
      </c>
      <c r="X107" s="56" t="s">
        <v>1490</v>
      </c>
      <c r="Y107" s="56"/>
      <c r="Z107" s="56"/>
      <c r="AA107" s="56"/>
      <c r="AB107" s="56"/>
      <c r="AC107" s="56"/>
    </row>
    <row r="108" spans="1:29" s="79" customFormat="1" ht="27.75" customHeight="1" x14ac:dyDescent="0.2">
      <c r="A108" s="80" t="e">
        <f t="shared" si="2"/>
        <v>#REF!</v>
      </c>
      <c r="B108" s="77" t="s">
        <v>108</v>
      </c>
      <c r="C108" s="77" t="s">
        <v>110</v>
      </c>
      <c r="D108" s="77" t="s">
        <v>43</v>
      </c>
      <c r="E108" s="62"/>
      <c r="F108" s="77">
        <v>3</v>
      </c>
      <c r="G108" s="77" t="s">
        <v>199</v>
      </c>
      <c r="H108" s="77" t="s">
        <v>1589</v>
      </c>
      <c r="I108" s="78">
        <v>70</v>
      </c>
      <c r="J108" s="77">
        <v>1</v>
      </c>
      <c r="K108" s="62"/>
      <c r="L108" s="62"/>
      <c r="M108" s="62"/>
      <c r="N108" s="62"/>
      <c r="O108" s="62"/>
      <c r="P108" s="62"/>
      <c r="Q108" s="62"/>
      <c r="R108" s="62"/>
      <c r="S108" s="62"/>
      <c r="T108" s="62"/>
      <c r="U108" s="62"/>
      <c r="V108" s="62"/>
      <c r="W108" s="56" t="s">
        <v>174</v>
      </c>
      <c r="X108" s="77" t="s">
        <v>1588</v>
      </c>
      <c r="Y108" s="62"/>
      <c r="Z108" s="77"/>
      <c r="AA108" s="77"/>
      <c r="AB108" s="77"/>
      <c r="AC108" s="77"/>
    </row>
    <row r="109" spans="1:29" s="79" customFormat="1" ht="27.75" customHeight="1" x14ac:dyDescent="0.2">
      <c r="A109" s="80" t="e">
        <f t="shared" si="2"/>
        <v>#REF!</v>
      </c>
      <c r="B109" s="77" t="s">
        <v>167</v>
      </c>
      <c r="C109" s="77" t="s">
        <v>1572</v>
      </c>
      <c r="D109" s="77" t="s">
        <v>43</v>
      </c>
      <c r="E109" s="62"/>
      <c r="F109" s="77">
        <v>3</v>
      </c>
      <c r="G109" s="77" t="s">
        <v>199</v>
      </c>
      <c r="H109" s="77" t="s">
        <v>1589</v>
      </c>
      <c r="I109" s="78">
        <v>70</v>
      </c>
      <c r="J109" s="77">
        <v>1</v>
      </c>
      <c r="K109" s="62"/>
      <c r="L109" s="62"/>
      <c r="M109" s="62"/>
      <c r="N109" s="62"/>
      <c r="O109" s="62"/>
      <c r="P109" s="62"/>
      <c r="Q109" s="62"/>
      <c r="R109" s="62"/>
      <c r="S109" s="62"/>
      <c r="T109" s="62"/>
      <c r="U109" s="62"/>
      <c r="V109" s="62"/>
      <c r="W109" s="56" t="s">
        <v>174</v>
      </c>
      <c r="X109" s="77" t="s">
        <v>1588</v>
      </c>
      <c r="Y109" s="62"/>
      <c r="Z109" s="77"/>
      <c r="AA109" s="77"/>
      <c r="AB109" s="77"/>
      <c r="AC109" s="77"/>
    </row>
    <row r="110" spans="1:29" s="79" customFormat="1" ht="27.75" customHeight="1" x14ac:dyDescent="0.2">
      <c r="A110" s="80" t="e">
        <f t="shared" si="2"/>
        <v>#REF!</v>
      </c>
      <c r="B110" s="77" t="s">
        <v>112</v>
      </c>
      <c r="C110" s="77" t="s">
        <v>113</v>
      </c>
      <c r="D110" s="77" t="s">
        <v>43</v>
      </c>
      <c r="E110" s="62"/>
      <c r="F110" s="77">
        <v>3</v>
      </c>
      <c r="G110" s="77" t="s">
        <v>199</v>
      </c>
      <c r="H110" s="77" t="s">
        <v>1589</v>
      </c>
      <c r="I110" s="78">
        <v>70</v>
      </c>
      <c r="J110" s="77">
        <v>1</v>
      </c>
      <c r="K110" s="62"/>
      <c r="L110" s="62"/>
      <c r="M110" s="62"/>
      <c r="N110" s="62"/>
      <c r="O110" s="62"/>
      <c r="P110" s="62"/>
      <c r="Q110" s="62"/>
      <c r="R110" s="62"/>
      <c r="S110" s="62"/>
      <c r="T110" s="62"/>
      <c r="U110" s="62"/>
      <c r="V110" s="62"/>
      <c r="W110" s="56" t="s">
        <v>174</v>
      </c>
      <c r="X110" s="77" t="s">
        <v>1588</v>
      </c>
      <c r="Y110" s="62"/>
      <c r="Z110" s="77"/>
      <c r="AA110" s="77"/>
      <c r="AB110" s="77"/>
      <c r="AC110" s="77"/>
    </row>
    <row r="111" spans="1:29" s="79" customFormat="1" ht="27.75" customHeight="1" x14ac:dyDescent="0.2">
      <c r="A111" s="80" t="e">
        <f t="shared" si="2"/>
        <v>#REF!</v>
      </c>
      <c r="B111" s="77" t="s">
        <v>17</v>
      </c>
      <c r="C111" s="77" t="s">
        <v>18</v>
      </c>
      <c r="D111" s="77" t="s">
        <v>43</v>
      </c>
      <c r="E111" s="62"/>
      <c r="F111" s="77">
        <v>3</v>
      </c>
      <c r="G111" s="77" t="s">
        <v>199</v>
      </c>
      <c r="H111" s="77" t="s">
        <v>1589</v>
      </c>
      <c r="I111" s="78">
        <v>70</v>
      </c>
      <c r="J111" s="77">
        <v>1</v>
      </c>
      <c r="K111" s="62"/>
      <c r="L111" s="62"/>
      <c r="M111" s="62"/>
      <c r="N111" s="62"/>
      <c r="O111" s="62"/>
      <c r="P111" s="62"/>
      <c r="Q111" s="62"/>
      <c r="R111" s="62"/>
      <c r="S111" s="62"/>
      <c r="T111" s="62"/>
      <c r="U111" s="62"/>
      <c r="V111" s="62"/>
      <c r="W111" s="56" t="s">
        <v>174</v>
      </c>
      <c r="X111" s="77" t="s">
        <v>1588</v>
      </c>
      <c r="Y111" s="62"/>
      <c r="Z111" s="77"/>
      <c r="AA111" s="77"/>
      <c r="AB111" s="77"/>
      <c r="AC111" s="77"/>
    </row>
    <row r="112" spans="1:29" ht="27.75" customHeight="1" x14ac:dyDescent="0.2">
      <c r="A112" s="65" t="e">
        <f t="shared" si="2"/>
        <v>#REF!</v>
      </c>
      <c r="B112" s="56" t="s">
        <v>1536</v>
      </c>
      <c r="C112" s="56" t="s">
        <v>1573</v>
      </c>
      <c r="D112" s="56"/>
      <c r="E112" s="56"/>
      <c r="F112" s="56">
        <v>2</v>
      </c>
      <c r="G112" s="56" t="s">
        <v>199</v>
      </c>
      <c r="H112" s="56" t="s">
        <v>1589</v>
      </c>
      <c r="I112" s="56">
        <v>70</v>
      </c>
      <c r="J112" s="56">
        <v>1</v>
      </c>
      <c r="K112" s="56"/>
      <c r="L112" s="56"/>
      <c r="M112" s="56"/>
      <c r="N112" s="56"/>
      <c r="O112" s="56"/>
      <c r="P112" s="56"/>
      <c r="Q112" s="56"/>
      <c r="R112" s="56"/>
      <c r="S112" s="56"/>
      <c r="T112" s="56"/>
      <c r="U112" s="56"/>
      <c r="V112" s="56"/>
      <c r="W112" s="56" t="s">
        <v>174</v>
      </c>
      <c r="X112" s="56" t="s">
        <v>1490</v>
      </c>
      <c r="Y112" s="56"/>
      <c r="Z112" s="56"/>
      <c r="AA112" s="56"/>
      <c r="AB112" s="56"/>
      <c r="AC112" s="56"/>
    </row>
    <row r="113" spans="1:29" ht="27.75" customHeight="1" x14ac:dyDescent="0.2">
      <c r="A113" s="65" t="e">
        <f t="shared" si="2"/>
        <v>#REF!</v>
      </c>
      <c r="B113" s="56" t="s">
        <v>1538</v>
      </c>
      <c r="C113" s="56" t="s">
        <v>1574</v>
      </c>
      <c r="D113" s="56"/>
      <c r="E113" s="56"/>
      <c r="F113" s="56">
        <v>3</v>
      </c>
      <c r="G113" s="56" t="s">
        <v>199</v>
      </c>
      <c r="H113" s="56" t="s">
        <v>1589</v>
      </c>
      <c r="I113" s="56">
        <v>70</v>
      </c>
      <c r="J113" s="56">
        <v>1</v>
      </c>
      <c r="K113" s="56"/>
      <c r="L113" s="56"/>
      <c r="M113" s="56"/>
      <c r="N113" s="56"/>
      <c r="O113" s="56"/>
      <c r="P113" s="56"/>
      <c r="Q113" s="56"/>
      <c r="R113" s="56"/>
      <c r="S113" s="56"/>
      <c r="T113" s="56"/>
      <c r="U113" s="56"/>
      <c r="V113" s="56"/>
      <c r="W113" s="56" t="s">
        <v>174</v>
      </c>
      <c r="X113" s="56" t="s">
        <v>1490</v>
      </c>
      <c r="Y113" s="56"/>
      <c r="Z113" s="56"/>
      <c r="AA113" s="56"/>
      <c r="AB113" s="56"/>
      <c r="AC113" s="56"/>
    </row>
    <row r="114" spans="1:29" ht="27.75" customHeight="1" x14ac:dyDescent="0.2">
      <c r="A114" s="65" t="e">
        <f t="shared" si="2"/>
        <v>#REF!</v>
      </c>
      <c r="B114" s="56" t="s">
        <v>1503</v>
      </c>
      <c r="C114" s="56" t="s">
        <v>1504</v>
      </c>
      <c r="D114" s="56" t="s">
        <v>100</v>
      </c>
      <c r="E114" s="56"/>
      <c r="F114" s="56">
        <v>3</v>
      </c>
      <c r="G114" s="56" t="s">
        <v>240</v>
      </c>
      <c r="H114" s="56" t="s">
        <v>1589</v>
      </c>
      <c r="I114" s="56">
        <v>121</v>
      </c>
      <c r="J114" s="56">
        <v>2</v>
      </c>
      <c r="K114" s="56"/>
      <c r="L114" s="56"/>
      <c r="M114" s="56"/>
      <c r="N114" s="56"/>
      <c r="O114" s="56"/>
      <c r="P114" s="56"/>
      <c r="Q114" s="56"/>
      <c r="R114" s="56"/>
      <c r="S114" s="56"/>
      <c r="T114" s="56"/>
      <c r="U114" s="56"/>
      <c r="V114" s="56"/>
      <c r="W114" s="56" t="s">
        <v>144</v>
      </c>
      <c r="X114" s="56" t="s">
        <v>1490</v>
      </c>
      <c r="Y114" s="56"/>
      <c r="Z114" s="56"/>
      <c r="AA114" s="56"/>
      <c r="AB114" s="56"/>
      <c r="AC114" s="56"/>
    </row>
    <row r="115" spans="1:29" ht="27.75" customHeight="1" x14ac:dyDescent="0.2">
      <c r="A115" s="65" t="e">
        <f t="shared" si="2"/>
        <v>#REF!</v>
      </c>
      <c r="B115" s="56" t="s">
        <v>200</v>
      </c>
      <c r="C115" s="56" t="s">
        <v>201</v>
      </c>
      <c r="D115" s="56" t="s">
        <v>191</v>
      </c>
      <c r="E115" s="56"/>
      <c r="F115" s="56">
        <v>5</v>
      </c>
      <c r="G115" s="56" t="s">
        <v>240</v>
      </c>
      <c r="H115" s="56" t="s">
        <v>1589</v>
      </c>
      <c r="I115" s="56">
        <v>121</v>
      </c>
      <c r="J115" s="56">
        <v>2</v>
      </c>
      <c r="K115" s="56"/>
      <c r="L115" s="56"/>
      <c r="M115" s="56"/>
      <c r="N115" s="56"/>
      <c r="O115" s="56"/>
      <c r="P115" s="56"/>
      <c r="Q115" s="56"/>
      <c r="R115" s="56"/>
      <c r="S115" s="56"/>
      <c r="T115" s="56"/>
      <c r="U115" s="56"/>
      <c r="V115" s="56"/>
      <c r="W115" s="56" t="s">
        <v>143</v>
      </c>
      <c r="X115" s="56" t="s">
        <v>1490</v>
      </c>
      <c r="Y115" s="56"/>
      <c r="Z115" s="56"/>
      <c r="AA115" s="56"/>
      <c r="AB115" s="56"/>
      <c r="AC115" s="56"/>
    </row>
    <row r="116" spans="1:29" ht="27.75" customHeight="1" x14ac:dyDescent="0.2">
      <c r="A116" s="65" t="e">
        <f t="shared" si="2"/>
        <v>#REF!</v>
      </c>
      <c r="B116" s="56" t="s">
        <v>65</v>
      </c>
      <c r="C116" s="56" t="s">
        <v>66</v>
      </c>
      <c r="D116" s="56" t="s">
        <v>39</v>
      </c>
      <c r="E116" s="56"/>
      <c r="F116" s="56">
        <v>3</v>
      </c>
      <c r="G116" s="56" t="s">
        <v>240</v>
      </c>
      <c r="H116" s="56" t="s">
        <v>1589</v>
      </c>
      <c r="I116" s="56">
        <v>121</v>
      </c>
      <c r="J116" s="56">
        <v>2</v>
      </c>
      <c r="K116" s="56"/>
      <c r="L116" s="56"/>
      <c r="M116" s="56"/>
      <c r="N116" s="56"/>
      <c r="O116" s="56"/>
      <c r="P116" s="56"/>
      <c r="Q116" s="56"/>
      <c r="R116" s="56"/>
      <c r="S116" s="56"/>
      <c r="T116" s="56"/>
      <c r="U116" s="56"/>
      <c r="V116" s="56"/>
      <c r="W116" s="56" t="s">
        <v>146</v>
      </c>
      <c r="X116" s="56" t="s">
        <v>1490</v>
      </c>
      <c r="Y116" s="56"/>
      <c r="Z116" s="56"/>
      <c r="AA116" s="56"/>
      <c r="AB116" s="56"/>
      <c r="AC116" s="56"/>
    </row>
    <row r="117" spans="1:29" ht="38.25" x14ac:dyDescent="0.2">
      <c r="A117" s="65" t="e">
        <f t="shared" si="2"/>
        <v>#REF!</v>
      </c>
      <c r="B117" s="56" t="s">
        <v>61</v>
      </c>
      <c r="C117" s="56" t="s">
        <v>62</v>
      </c>
      <c r="D117" s="56" t="s">
        <v>63</v>
      </c>
      <c r="E117" s="56"/>
      <c r="F117" s="56">
        <v>3</v>
      </c>
      <c r="G117" s="56" t="s">
        <v>240</v>
      </c>
      <c r="H117" s="56" t="s">
        <v>1589</v>
      </c>
      <c r="I117" s="56">
        <v>121</v>
      </c>
      <c r="J117" s="56">
        <v>2</v>
      </c>
      <c r="K117" s="56"/>
      <c r="L117" s="56"/>
      <c r="M117" s="56"/>
      <c r="N117" s="56"/>
      <c r="O117" s="56"/>
      <c r="P117" s="56"/>
      <c r="Q117" s="56"/>
      <c r="R117" s="56"/>
      <c r="S117" s="56"/>
      <c r="T117" s="56"/>
      <c r="U117" s="56"/>
      <c r="V117" s="56"/>
      <c r="W117" s="56" t="s">
        <v>173</v>
      </c>
      <c r="X117" s="56" t="s">
        <v>1490</v>
      </c>
      <c r="Y117" s="56"/>
      <c r="Z117" s="56"/>
      <c r="AA117" s="56"/>
      <c r="AB117" s="56"/>
      <c r="AC117" s="56"/>
    </row>
    <row r="118" spans="1:29" ht="27.75" customHeight="1" x14ac:dyDescent="0.2">
      <c r="A118" s="65" t="e">
        <f t="shared" si="2"/>
        <v>#REF!</v>
      </c>
      <c r="B118" s="56" t="s">
        <v>44</v>
      </c>
      <c r="C118" s="56" t="s">
        <v>45</v>
      </c>
      <c r="D118" s="56" t="s">
        <v>43</v>
      </c>
      <c r="E118" s="56"/>
      <c r="F118" s="56">
        <v>3</v>
      </c>
      <c r="G118" s="56" t="s">
        <v>240</v>
      </c>
      <c r="H118" s="56" t="s">
        <v>1589</v>
      </c>
      <c r="I118" s="56">
        <v>121</v>
      </c>
      <c r="J118" s="56">
        <v>2</v>
      </c>
      <c r="K118" s="56"/>
      <c r="L118" s="56"/>
      <c r="M118" s="56"/>
      <c r="N118" s="56"/>
      <c r="O118" s="56"/>
      <c r="P118" s="56"/>
      <c r="Q118" s="56"/>
      <c r="R118" s="56"/>
      <c r="S118" s="56"/>
      <c r="T118" s="56"/>
      <c r="U118" s="56"/>
      <c r="V118" s="56"/>
      <c r="W118" s="56" t="s">
        <v>173</v>
      </c>
      <c r="X118" s="56" t="s">
        <v>1490</v>
      </c>
      <c r="Y118" s="56"/>
      <c r="Z118" s="56"/>
      <c r="AA118" s="56"/>
      <c r="AB118" s="56"/>
      <c r="AC118" s="56"/>
    </row>
    <row r="119" spans="1:29" ht="27.75" customHeight="1" x14ac:dyDescent="0.2">
      <c r="A119" s="65" t="e">
        <f t="shared" si="2"/>
        <v>#REF!</v>
      </c>
      <c r="B119" s="56" t="s">
        <v>1575</v>
      </c>
      <c r="C119" s="56" t="s">
        <v>1576</v>
      </c>
      <c r="D119" s="56" t="s">
        <v>43</v>
      </c>
      <c r="E119" s="56"/>
      <c r="F119" s="56">
        <v>3</v>
      </c>
      <c r="G119" s="56" t="s">
        <v>240</v>
      </c>
      <c r="H119" s="56" t="s">
        <v>1589</v>
      </c>
      <c r="I119" s="56">
        <v>121</v>
      </c>
      <c r="J119" s="56">
        <v>2</v>
      </c>
      <c r="K119" s="56"/>
      <c r="L119" s="56"/>
      <c r="M119" s="56"/>
      <c r="N119" s="56"/>
      <c r="O119" s="56"/>
      <c r="P119" s="56"/>
      <c r="Q119" s="56"/>
      <c r="R119" s="56"/>
      <c r="S119" s="56"/>
      <c r="T119" s="56"/>
      <c r="U119" s="56"/>
      <c r="V119" s="56"/>
      <c r="W119" s="56" t="s">
        <v>174</v>
      </c>
      <c r="X119" s="56" t="s">
        <v>1490</v>
      </c>
      <c r="Y119" s="56"/>
      <c r="Z119" s="56"/>
      <c r="AA119" s="56"/>
      <c r="AB119" s="56"/>
      <c r="AC119" s="56"/>
    </row>
    <row r="120" spans="1:29" ht="27.75" customHeight="1" x14ac:dyDescent="0.2">
      <c r="A120" s="65" t="e">
        <f>#REF!+1</f>
        <v>#REF!</v>
      </c>
      <c r="B120" s="56" t="s">
        <v>246</v>
      </c>
      <c r="C120" s="56" t="s">
        <v>247</v>
      </c>
      <c r="D120" s="56"/>
      <c r="E120" s="56"/>
      <c r="F120" s="56">
        <v>3</v>
      </c>
      <c r="G120" s="56" t="s">
        <v>199</v>
      </c>
      <c r="H120" s="56" t="s">
        <v>1590</v>
      </c>
      <c r="I120" s="56">
        <v>70</v>
      </c>
      <c r="J120" s="56">
        <v>2</v>
      </c>
      <c r="K120" s="56"/>
      <c r="L120" s="56"/>
      <c r="M120" s="56"/>
      <c r="N120" s="56"/>
      <c r="O120" s="56"/>
      <c r="P120" s="56"/>
      <c r="Q120" s="56"/>
      <c r="R120" s="56"/>
      <c r="S120" s="56"/>
      <c r="T120" s="56"/>
      <c r="U120" s="56"/>
      <c r="V120" s="56"/>
      <c r="W120" s="56" t="s">
        <v>216</v>
      </c>
      <c r="X120" s="56" t="s">
        <v>1490</v>
      </c>
      <c r="Y120" s="56"/>
      <c r="Z120" s="56"/>
      <c r="AA120" s="56"/>
      <c r="AB120" s="56"/>
      <c r="AC120" s="56"/>
    </row>
    <row r="121" spans="1:29" ht="27.75" customHeight="1" x14ac:dyDescent="0.2">
      <c r="A121" s="65" t="e">
        <f t="shared" si="2"/>
        <v>#REF!</v>
      </c>
      <c r="B121" s="56" t="s">
        <v>252</v>
      </c>
      <c r="C121" s="56" t="s">
        <v>253</v>
      </c>
      <c r="D121" s="56" t="s">
        <v>205</v>
      </c>
      <c r="E121" s="56"/>
      <c r="F121" s="56">
        <v>3</v>
      </c>
      <c r="G121" s="56" t="s">
        <v>199</v>
      </c>
      <c r="H121" s="56" t="s">
        <v>1590</v>
      </c>
      <c r="I121" s="56">
        <v>70</v>
      </c>
      <c r="J121" s="56">
        <v>2</v>
      </c>
      <c r="K121" s="56"/>
      <c r="L121" s="56"/>
      <c r="M121" s="56"/>
      <c r="N121" s="56"/>
      <c r="O121" s="56"/>
      <c r="P121" s="56"/>
      <c r="Q121" s="56"/>
      <c r="R121" s="56"/>
      <c r="S121" s="56"/>
      <c r="T121" s="56"/>
      <c r="U121" s="56"/>
      <c r="V121" s="56"/>
      <c r="W121" s="56" t="s">
        <v>174</v>
      </c>
      <c r="X121" s="56" t="s">
        <v>1490</v>
      </c>
      <c r="Y121" s="56"/>
      <c r="Z121" s="56"/>
      <c r="AA121" s="56"/>
      <c r="AB121" s="56"/>
      <c r="AC121" s="56"/>
    </row>
    <row r="122" spans="1:29" ht="27.75" customHeight="1" x14ac:dyDescent="0.2">
      <c r="A122" s="65" t="e">
        <f t="shared" si="2"/>
        <v>#REF!</v>
      </c>
      <c r="B122" s="56" t="s">
        <v>254</v>
      </c>
      <c r="C122" s="56" t="s">
        <v>178</v>
      </c>
      <c r="D122" s="56" t="s">
        <v>205</v>
      </c>
      <c r="E122" s="56"/>
      <c r="F122" s="56">
        <v>3</v>
      </c>
      <c r="G122" s="56" t="s">
        <v>199</v>
      </c>
      <c r="H122" s="56" t="s">
        <v>1590</v>
      </c>
      <c r="I122" s="56">
        <v>70</v>
      </c>
      <c r="J122" s="56">
        <v>2</v>
      </c>
      <c r="K122" s="56"/>
      <c r="L122" s="56"/>
      <c r="M122" s="56"/>
      <c r="N122" s="56"/>
      <c r="O122" s="56"/>
      <c r="P122" s="56"/>
      <c r="Q122" s="56"/>
      <c r="R122" s="56"/>
      <c r="S122" s="56"/>
      <c r="T122" s="56"/>
      <c r="U122" s="56"/>
      <c r="V122" s="56"/>
      <c r="W122" s="56" t="s">
        <v>174</v>
      </c>
      <c r="X122" s="56" t="s">
        <v>1490</v>
      </c>
      <c r="Y122" s="56"/>
      <c r="Z122" s="56"/>
      <c r="AA122" s="56"/>
      <c r="AB122" s="56"/>
      <c r="AC122" s="56"/>
    </row>
    <row r="123" spans="1:29" ht="27.75" customHeight="1" x14ac:dyDescent="0.2">
      <c r="A123" s="65" t="e">
        <f t="shared" si="2"/>
        <v>#REF!</v>
      </c>
      <c r="B123" s="56" t="s">
        <v>1577</v>
      </c>
      <c r="C123" s="56" t="s">
        <v>1578</v>
      </c>
      <c r="D123" s="56" t="s">
        <v>205</v>
      </c>
      <c r="E123" s="56"/>
      <c r="F123" s="56">
        <v>3</v>
      </c>
      <c r="G123" s="56" t="s">
        <v>199</v>
      </c>
      <c r="H123" s="56" t="s">
        <v>1590</v>
      </c>
      <c r="I123" s="56">
        <v>70</v>
      </c>
      <c r="J123" s="56">
        <v>2</v>
      </c>
      <c r="K123" s="56"/>
      <c r="L123" s="56"/>
      <c r="M123" s="56"/>
      <c r="N123" s="56"/>
      <c r="O123" s="56"/>
      <c r="P123" s="56"/>
      <c r="Q123" s="56"/>
      <c r="R123" s="56"/>
      <c r="S123" s="56"/>
      <c r="T123" s="56"/>
      <c r="U123" s="56"/>
      <c r="V123" s="56"/>
      <c r="W123" s="56" t="s">
        <v>174</v>
      </c>
      <c r="X123" s="56" t="s">
        <v>1490</v>
      </c>
      <c r="Y123" s="56"/>
      <c r="Z123" s="56"/>
      <c r="AA123" s="56"/>
      <c r="AB123" s="56"/>
      <c r="AC123" s="56"/>
    </row>
    <row r="124" spans="1:29" ht="27.75" customHeight="1" x14ac:dyDescent="0.2">
      <c r="A124" s="65" t="e">
        <f t="shared" si="2"/>
        <v>#REF!</v>
      </c>
      <c r="B124" s="56" t="s">
        <v>1579</v>
      </c>
      <c r="C124" s="56" t="s">
        <v>1580</v>
      </c>
      <c r="D124" s="56" t="s">
        <v>205</v>
      </c>
      <c r="E124" s="56"/>
      <c r="F124" s="56">
        <v>3</v>
      </c>
      <c r="G124" s="56" t="s">
        <v>199</v>
      </c>
      <c r="H124" s="56" t="s">
        <v>1590</v>
      </c>
      <c r="I124" s="56">
        <v>70</v>
      </c>
      <c r="J124" s="56">
        <v>2</v>
      </c>
      <c r="K124" s="56"/>
      <c r="L124" s="56"/>
      <c r="M124" s="56"/>
      <c r="N124" s="56"/>
      <c r="O124" s="56"/>
      <c r="P124" s="56"/>
      <c r="Q124" s="56"/>
      <c r="R124" s="56"/>
      <c r="S124" s="56"/>
      <c r="T124" s="56"/>
      <c r="U124" s="56"/>
      <c r="V124" s="56"/>
      <c r="W124" s="56" t="s">
        <v>174</v>
      </c>
      <c r="X124" s="56" t="s">
        <v>1490</v>
      </c>
      <c r="Y124" s="56"/>
      <c r="Z124" s="56"/>
      <c r="AA124" s="56"/>
      <c r="AB124" s="56"/>
      <c r="AC124" s="56"/>
    </row>
    <row r="125" spans="1:29" s="79" customFormat="1" ht="27.75" customHeight="1" x14ac:dyDescent="0.2">
      <c r="A125" s="80" t="e">
        <f t="shared" si="2"/>
        <v>#REF!</v>
      </c>
      <c r="B125" s="77" t="s">
        <v>108</v>
      </c>
      <c r="C125" s="77" t="s">
        <v>110</v>
      </c>
      <c r="D125" s="77" t="s">
        <v>205</v>
      </c>
      <c r="E125" s="62"/>
      <c r="F125" s="77">
        <v>3</v>
      </c>
      <c r="G125" s="77" t="s">
        <v>199</v>
      </c>
      <c r="H125" s="77" t="s">
        <v>1590</v>
      </c>
      <c r="I125" s="77">
        <v>70</v>
      </c>
      <c r="J125" s="78">
        <v>2</v>
      </c>
      <c r="K125" s="62"/>
      <c r="L125" s="62"/>
      <c r="M125" s="62"/>
      <c r="N125" s="62"/>
      <c r="O125" s="62"/>
      <c r="P125" s="62"/>
      <c r="Q125" s="62"/>
      <c r="R125" s="62"/>
      <c r="S125" s="62"/>
      <c r="T125" s="62"/>
      <c r="U125" s="62"/>
      <c r="V125" s="62"/>
      <c r="W125" s="56" t="s">
        <v>174</v>
      </c>
      <c r="X125" s="77" t="s">
        <v>1587</v>
      </c>
      <c r="Y125" s="62"/>
      <c r="Z125" s="77"/>
      <c r="AA125" s="77"/>
      <c r="AB125" s="77"/>
      <c r="AC125" s="77"/>
    </row>
    <row r="126" spans="1:29" s="79" customFormat="1" ht="27.75" customHeight="1" x14ac:dyDescent="0.2">
      <c r="A126" s="80" t="e">
        <f t="shared" si="2"/>
        <v>#REF!</v>
      </c>
      <c r="B126" s="77" t="s">
        <v>17</v>
      </c>
      <c r="C126" s="77" t="s">
        <v>18</v>
      </c>
      <c r="D126" s="77" t="s">
        <v>205</v>
      </c>
      <c r="E126" s="62"/>
      <c r="F126" s="77">
        <v>3</v>
      </c>
      <c r="G126" s="77" t="s">
        <v>199</v>
      </c>
      <c r="H126" s="77" t="s">
        <v>1590</v>
      </c>
      <c r="I126" s="77">
        <v>70</v>
      </c>
      <c r="J126" s="78">
        <v>2</v>
      </c>
      <c r="K126" s="62"/>
      <c r="L126" s="62"/>
      <c r="M126" s="62"/>
      <c r="N126" s="62"/>
      <c r="O126" s="62"/>
      <c r="P126" s="62"/>
      <c r="Q126" s="62"/>
      <c r="R126" s="62"/>
      <c r="S126" s="62"/>
      <c r="T126" s="62"/>
      <c r="U126" s="62"/>
      <c r="V126" s="62"/>
      <c r="W126" s="56" t="s">
        <v>174</v>
      </c>
      <c r="X126" s="77" t="s">
        <v>1587</v>
      </c>
      <c r="Y126" s="62"/>
      <c r="Z126" s="77"/>
      <c r="AA126" s="77"/>
      <c r="AB126" s="77"/>
      <c r="AC126" s="77"/>
    </row>
    <row r="127" spans="1:29" ht="27.75" customHeight="1" x14ac:dyDescent="0.2">
      <c r="A127" s="65" t="e">
        <f t="shared" si="2"/>
        <v>#REF!</v>
      </c>
      <c r="B127" s="56" t="s">
        <v>1581</v>
      </c>
      <c r="C127" s="56" t="s">
        <v>1623</v>
      </c>
      <c r="D127" s="56"/>
      <c r="E127" s="56"/>
      <c r="F127" s="56">
        <v>3</v>
      </c>
      <c r="G127" s="56" t="s">
        <v>199</v>
      </c>
      <c r="H127" s="56" t="s">
        <v>1590</v>
      </c>
      <c r="I127" s="56">
        <v>70</v>
      </c>
      <c r="J127" s="56">
        <v>2</v>
      </c>
      <c r="K127" s="56"/>
      <c r="L127" s="56"/>
      <c r="M127" s="56"/>
      <c r="N127" s="56"/>
      <c r="O127" s="56"/>
      <c r="P127" s="56"/>
      <c r="Q127" s="56"/>
      <c r="R127" s="56"/>
      <c r="S127" s="56"/>
      <c r="T127" s="56"/>
      <c r="U127" s="56"/>
      <c r="V127" s="56"/>
      <c r="W127" s="56" t="s">
        <v>174</v>
      </c>
      <c r="X127" s="56" t="s">
        <v>1490</v>
      </c>
      <c r="Y127" s="56"/>
      <c r="Z127" s="56"/>
      <c r="AA127" s="56"/>
      <c r="AB127" s="56"/>
      <c r="AC127" s="56"/>
    </row>
    <row r="128" spans="1:29" ht="27.75" customHeight="1" x14ac:dyDescent="0.2">
      <c r="A128" s="65" t="e">
        <f t="shared" si="2"/>
        <v>#REF!</v>
      </c>
      <c r="B128" s="56" t="s">
        <v>1582</v>
      </c>
      <c r="C128" s="56" t="s">
        <v>1583</v>
      </c>
      <c r="D128" s="56"/>
      <c r="E128" s="56"/>
      <c r="F128" s="56">
        <v>4</v>
      </c>
      <c r="G128" s="56" t="s">
        <v>199</v>
      </c>
      <c r="H128" s="56" t="s">
        <v>1590</v>
      </c>
      <c r="I128" s="56">
        <v>70</v>
      </c>
      <c r="J128" s="56">
        <v>2</v>
      </c>
      <c r="K128" s="56"/>
      <c r="L128" s="56"/>
      <c r="M128" s="56"/>
      <c r="N128" s="56"/>
      <c r="O128" s="56"/>
      <c r="P128" s="56"/>
      <c r="Q128" s="56"/>
      <c r="R128" s="56"/>
      <c r="S128" s="56"/>
      <c r="T128" s="56"/>
      <c r="U128" s="56"/>
      <c r="V128" s="56"/>
      <c r="W128" s="56" t="s">
        <v>174</v>
      </c>
      <c r="X128" s="56" t="s">
        <v>1490</v>
      </c>
      <c r="Y128" s="56"/>
      <c r="Z128" s="56"/>
      <c r="AA128" s="56"/>
      <c r="AB128" s="56"/>
      <c r="AC128" s="56"/>
    </row>
    <row r="129" spans="1:29" ht="27.75" customHeight="1" x14ac:dyDescent="0.2">
      <c r="A129" s="65" t="e">
        <f t="shared" si="2"/>
        <v>#REF!</v>
      </c>
      <c r="B129" s="56" t="s">
        <v>1544</v>
      </c>
      <c r="C129" s="56" t="s">
        <v>83</v>
      </c>
      <c r="D129" s="56" t="s">
        <v>84</v>
      </c>
      <c r="E129" s="56"/>
      <c r="F129" s="56">
        <v>3</v>
      </c>
      <c r="G129" s="56" t="s">
        <v>240</v>
      </c>
      <c r="H129" s="56" t="s">
        <v>1590</v>
      </c>
      <c r="I129" s="56">
        <v>93</v>
      </c>
      <c r="J129" s="56">
        <v>2</v>
      </c>
      <c r="K129" s="56"/>
      <c r="L129" s="56"/>
      <c r="M129" s="56"/>
      <c r="N129" s="56"/>
      <c r="O129" s="56"/>
      <c r="P129" s="56"/>
      <c r="Q129" s="56"/>
      <c r="R129" s="56"/>
      <c r="S129" s="56"/>
      <c r="T129" s="56"/>
      <c r="U129" s="56"/>
      <c r="V129" s="56"/>
      <c r="W129" s="56" t="s">
        <v>144</v>
      </c>
      <c r="X129" s="56" t="s">
        <v>1490</v>
      </c>
      <c r="Y129" s="56"/>
      <c r="Z129" s="56"/>
      <c r="AA129" s="56"/>
      <c r="AB129" s="56"/>
      <c r="AC129" s="56"/>
    </row>
    <row r="130" spans="1:29" ht="27.75" customHeight="1" x14ac:dyDescent="0.2">
      <c r="A130" s="65" t="e">
        <f t="shared" si="2"/>
        <v>#REF!</v>
      </c>
      <c r="B130" s="56" t="s">
        <v>1545</v>
      </c>
      <c r="C130" s="56" t="s">
        <v>1546</v>
      </c>
      <c r="D130" s="56"/>
      <c r="E130" s="56"/>
      <c r="F130" s="56">
        <v>3</v>
      </c>
      <c r="G130" s="56" t="s">
        <v>240</v>
      </c>
      <c r="H130" s="56" t="s">
        <v>1590</v>
      </c>
      <c r="I130" s="56">
        <v>93</v>
      </c>
      <c r="J130" s="56">
        <v>2</v>
      </c>
      <c r="K130" s="56"/>
      <c r="L130" s="56"/>
      <c r="M130" s="56"/>
      <c r="N130" s="56"/>
      <c r="O130" s="56"/>
      <c r="P130" s="56"/>
      <c r="Q130" s="56"/>
      <c r="R130" s="56"/>
      <c r="S130" s="56"/>
      <c r="T130" s="56"/>
      <c r="U130" s="56"/>
      <c r="V130" s="56"/>
      <c r="W130" s="56" t="s">
        <v>1652</v>
      </c>
      <c r="X130" s="56" t="s">
        <v>1490</v>
      </c>
      <c r="Y130" s="56"/>
      <c r="Z130" s="56"/>
      <c r="AA130" s="56"/>
      <c r="AB130" s="56"/>
      <c r="AC130" s="56"/>
    </row>
    <row r="131" spans="1:29" ht="27.75" customHeight="1" x14ac:dyDescent="0.2">
      <c r="A131" s="65" t="e">
        <f t="shared" si="2"/>
        <v>#REF!</v>
      </c>
      <c r="B131" s="56" t="s">
        <v>65</v>
      </c>
      <c r="C131" s="56" t="s">
        <v>66</v>
      </c>
      <c r="D131" s="56" t="s">
        <v>39</v>
      </c>
      <c r="E131" s="56"/>
      <c r="F131" s="56">
        <v>3</v>
      </c>
      <c r="G131" s="56" t="s">
        <v>240</v>
      </c>
      <c r="H131" s="56" t="s">
        <v>1590</v>
      </c>
      <c r="I131" s="56">
        <v>93</v>
      </c>
      <c r="J131" s="56">
        <v>2</v>
      </c>
      <c r="K131" s="56"/>
      <c r="L131" s="56"/>
      <c r="M131" s="56"/>
      <c r="N131" s="56"/>
      <c r="O131" s="56"/>
      <c r="P131" s="56"/>
      <c r="Q131" s="56"/>
      <c r="R131" s="56"/>
      <c r="S131" s="56"/>
      <c r="T131" s="56"/>
      <c r="U131" s="56"/>
      <c r="V131" s="56"/>
      <c r="W131" s="56" t="s">
        <v>146</v>
      </c>
      <c r="X131" s="56" t="s">
        <v>1490</v>
      </c>
      <c r="Y131" s="56"/>
      <c r="Z131" s="56"/>
      <c r="AA131" s="56"/>
      <c r="AB131" s="56"/>
      <c r="AC131" s="56"/>
    </row>
    <row r="132" spans="1:29" ht="38.25" x14ac:dyDescent="0.2">
      <c r="A132" s="65" t="e">
        <f t="shared" si="2"/>
        <v>#REF!</v>
      </c>
      <c r="B132" s="56" t="s">
        <v>61</v>
      </c>
      <c r="C132" s="56" t="s">
        <v>62</v>
      </c>
      <c r="D132" s="56" t="s">
        <v>63</v>
      </c>
      <c r="E132" s="56"/>
      <c r="F132" s="56">
        <v>3</v>
      </c>
      <c r="G132" s="56" t="s">
        <v>240</v>
      </c>
      <c r="H132" s="56" t="s">
        <v>1590</v>
      </c>
      <c r="I132" s="56">
        <v>93</v>
      </c>
      <c r="J132" s="56">
        <v>2</v>
      </c>
      <c r="K132" s="56"/>
      <c r="L132" s="56"/>
      <c r="M132" s="56"/>
      <c r="N132" s="56"/>
      <c r="O132" s="56"/>
      <c r="P132" s="56"/>
      <c r="Q132" s="56"/>
      <c r="R132" s="56"/>
      <c r="S132" s="56"/>
      <c r="T132" s="56"/>
      <c r="U132" s="56"/>
      <c r="V132" s="56"/>
      <c r="W132" s="56" t="s">
        <v>173</v>
      </c>
      <c r="X132" s="56" t="s">
        <v>1490</v>
      </c>
      <c r="Y132" s="56"/>
      <c r="Z132" s="56"/>
      <c r="AA132" s="56"/>
      <c r="AB132" s="56"/>
      <c r="AC132" s="56"/>
    </row>
    <row r="133" spans="1:29" ht="27.75" customHeight="1" x14ac:dyDescent="0.2">
      <c r="A133" s="65" t="e">
        <f t="shared" si="2"/>
        <v>#REF!</v>
      </c>
      <c r="B133" s="56" t="s">
        <v>86</v>
      </c>
      <c r="C133" s="56" t="s">
        <v>85</v>
      </c>
      <c r="D133" s="56" t="s">
        <v>205</v>
      </c>
      <c r="E133" s="56"/>
      <c r="F133" s="56">
        <v>3</v>
      </c>
      <c r="G133" s="56" t="s">
        <v>240</v>
      </c>
      <c r="H133" s="56" t="s">
        <v>1590</v>
      </c>
      <c r="I133" s="56">
        <v>93</v>
      </c>
      <c r="J133" s="56">
        <v>2</v>
      </c>
      <c r="K133" s="56"/>
      <c r="L133" s="56"/>
      <c r="M133" s="56"/>
      <c r="N133" s="56"/>
      <c r="O133" s="56"/>
      <c r="P133" s="56"/>
      <c r="Q133" s="56"/>
      <c r="R133" s="56"/>
      <c r="S133" s="56"/>
      <c r="T133" s="56"/>
      <c r="U133" s="56"/>
      <c r="V133" s="56"/>
      <c r="W133" s="56" t="s">
        <v>170</v>
      </c>
      <c r="X133" s="56" t="s">
        <v>1490</v>
      </c>
      <c r="Y133" s="56"/>
      <c r="Z133" s="56"/>
      <c r="AA133" s="56"/>
      <c r="AB133" s="56"/>
      <c r="AC133" s="56"/>
    </row>
    <row r="134" spans="1:29" ht="27.75" customHeight="1" x14ac:dyDescent="0.2">
      <c r="A134" s="65" t="e">
        <f t="shared" si="2"/>
        <v>#REF!</v>
      </c>
      <c r="B134" s="56" t="s">
        <v>157</v>
      </c>
      <c r="C134" s="56" t="s">
        <v>159</v>
      </c>
      <c r="D134" s="56" t="s">
        <v>205</v>
      </c>
      <c r="E134" s="56"/>
      <c r="F134" s="56">
        <v>3</v>
      </c>
      <c r="G134" s="56" t="s">
        <v>240</v>
      </c>
      <c r="H134" s="56" t="s">
        <v>1590</v>
      </c>
      <c r="I134" s="56">
        <v>93</v>
      </c>
      <c r="J134" s="56">
        <v>2</v>
      </c>
      <c r="K134" s="56"/>
      <c r="L134" s="56"/>
      <c r="M134" s="56"/>
      <c r="N134" s="56"/>
      <c r="O134" s="56"/>
      <c r="P134" s="56"/>
      <c r="Q134" s="56"/>
      <c r="R134" s="56"/>
      <c r="S134" s="56"/>
      <c r="T134" s="56"/>
      <c r="U134" s="56"/>
      <c r="V134" s="56"/>
      <c r="W134" s="56" t="s">
        <v>174</v>
      </c>
      <c r="X134" s="56" t="s">
        <v>1490</v>
      </c>
      <c r="Y134" s="56"/>
      <c r="Z134" s="56"/>
      <c r="AA134" s="56"/>
      <c r="AB134" s="56"/>
      <c r="AC134" s="56"/>
    </row>
    <row r="135" spans="1:29" ht="27.75" customHeight="1" x14ac:dyDescent="0.2">
      <c r="A135" s="65" t="e">
        <f t="shared" si="2"/>
        <v>#REF!</v>
      </c>
      <c r="B135" s="56" t="s">
        <v>209</v>
      </c>
      <c r="C135" s="56" t="s">
        <v>202</v>
      </c>
      <c r="D135" s="56" t="s">
        <v>201</v>
      </c>
      <c r="E135" s="56"/>
      <c r="F135" s="56">
        <v>5</v>
      </c>
      <c r="G135" s="56" t="s">
        <v>261</v>
      </c>
      <c r="H135" s="56" t="s">
        <v>1590</v>
      </c>
      <c r="I135" s="56">
        <v>227</v>
      </c>
      <c r="J135" s="56">
        <v>6</v>
      </c>
      <c r="K135" s="56"/>
      <c r="L135" s="56"/>
      <c r="M135" s="56"/>
      <c r="N135" s="56"/>
      <c r="O135" s="56"/>
      <c r="P135" s="56"/>
      <c r="Q135" s="56"/>
      <c r="R135" s="56"/>
      <c r="S135" s="56"/>
      <c r="T135" s="56"/>
      <c r="U135" s="56"/>
      <c r="V135" s="56"/>
      <c r="W135" s="56" t="s">
        <v>143</v>
      </c>
      <c r="X135" s="56" t="s">
        <v>1490</v>
      </c>
      <c r="Y135" s="56"/>
      <c r="Z135" s="56"/>
      <c r="AA135" s="56"/>
      <c r="AB135" s="56"/>
      <c r="AC135" s="56"/>
    </row>
    <row r="136" spans="1:29" ht="27.75" customHeight="1" x14ac:dyDescent="0.2">
      <c r="A136" s="65" t="e">
        <f t="shared" si="2"/>
        <v>#REF!</v>
      </c>
      <c r="B136" s="56" t="s">
        <v>1592</v>
      </c>
      <c r="C136" s="56" t="s">
        <v>1585</v>
      </c>
      <c r="D136" s="56" t="s">
        <v>202</v>
      </c>
      <c r="E136" s="56"/>
      <c r="F136" s="56">
        <v>5</v>
      </c>
      <c r="G136" s="56" t="s">
        <v>261</v>
      </c>
      <c r="H136" s="56" t="s">
        <v>1590</v>
      </c>
      <c r="I136" s="56">
        <v>227</v>
      </c>
      <c r="J136" s="56">
        <v>6</v>
      </c>
      <c r="K136" s="56"/>
      <c r="L136" s="56"/>
      <c r="M136" s="56"/>
      <c r="N136" s="56"/>
      <c r="O136" s="56"/>
      <c r="P136" s="56"/>
      <c r="Q136" s="56"/>
      <c r="R136" s="56"/>
      <c r="S136" s="56"/>
      <c r="T136" s="56"/>
      <c r="U136" s="56"/>
      <c r="V136" s="56"/>
      <c r="W136" s="56" t="s">
        <v>143</v>
      </c>
      <c r="X136" s="56" t="s">
        <v>1490</v>
      </c>
      <c r="Y136" s="56"/>
      <c r="Z136" s="56"/>
      <c r="AA136" s="56"/>
      <c r="AB136" s="56"/>
      <c r="AC136" s="56"/>
    </row>
    <row r="137" spans="1:29" ht="27.75" customHeight="1" x14ac:dyDescent="0.2">
      <c r="A137" s="65" t="e">
        <f t="shared" si="2"/>
        <v>#REF!</v>
      </c>
      <c r="B137" s="56" t="s">
        <v>1547</v>
      </c>
      <c r="C137" s="56" t="s">
        <v>40</v>
      </c>
      <c r="D137" s="56" t="s">
        <v>89</v>
      </c>
      <c r="E137" s="56"/>
      <c r="F137" s="56">
        <v>3</v>
      </c>
      <c r="G137" s="56" t="s">
        <v>261</v>
      </c>
      <c r="H137" s="56" t="s">
        <v>1590</v>
      </c>
      <c r="I137" s="56">
        <v>227</v>
      </c>
      <c r="J137" s="56">
        <v>6</v>
      </c>
      <c r="K137" s="56"/>
      <c r="L137" s="56"/>
      <c r="M137" s="56"/>
      <c r="N137" s="56"/>
      <c r="O137" s="56"/>
      <c r="P137" s="56"/>
      <c r="Q137" s="56"/>
      <c r="R137" s="56"/>
      <c r="S137" s="56"/>
      <c r="T137" s="56"/>
      <c r="U137" s="56"/>
      <c r="V137" s="56"/>
      <c r="W137" s="56" t="s">
        <v>146</v>
      </c>
      <c r="X137" s="56" t="s">
        <v>1490</v>
      </c>
      <c r="Y137" s="56"/>
      <c r="Z137" s="56"/>
      <c r="AA137" s="56"/>
      <c r="AB137" s="56"/>
      <c r="AC137" s="56"/>
    </row>
    <row r="138" spans="1:29" ht="27.75" customHeight="1" x14ac:dyDescent="0.2">
      <c r="A138" s="65" t="e">
        <f t="shared" si="2"/>
        <v>#REF!</v>
      </c>
      <c r="B138" s="56" t="s">
        <v>91</v>
      </c>
      <c r="C138" s="56" t="s">
        <v>60</v>
      </c>
      <c r="D138" s="56"/>
      <c r="E138" s="56"/>
      <c r="F138" s="56">
        <v>2</v>
      </c>
      <c r="G138" s="56" t="s">
        <v>261</v>
      </c>
      <c r="H138" s="56" t="s">
        <v>1590</v>
      </c>
      <c r="I138" s="56">
        <v>227</v>
      </c>
      <c r="J138" s="56">
        <v>6</v>
      </c>
      <c r="K138" s="56"/>
      <c r="L138" s="56"/>
      <c r="M138" s="56"/>
      <c r="N138" s="56"/>
      <c r="O138" s="56"/>
      <c r="P138" s="56"/>
      <c r="Q138" s="56"/>
      <c r="R138" s="56"/>
      <c r="S138" s="56"/>
      <c r="T138" s="56"/>
      <c r="U138" s="56"/>
      <c r="V138" s="56"/>
      <c r="W138" s="56" t="s">
        <v>145</v>
      </c>
      <c r="X138" s="56" t="s">
        <v>1490</v>
      </c>
      <c r="Y138" s="56"/>
      <c r="Z138" s="56"/>
      <c r="AA138" s="56"/>
      <c r="AB138" s="56"/>
      <c r="AC138" s="56"/>
    </row>
    <row r="139" spans="1:29" ht="27.75" customHeight="1" x14ac:dyDescent="0.2">
      <c r="A139" s="65" t="e">
        <f t="shared" si="2"/>
        <v>#REF!</v>
      </c>
      <c r="B139" s="56" t="s">
        <v>1586</v>
      </c>
      <c r="C139" s="56" t="s">
        <v>205</v>
      </c>
      <c r="D139" s="56" t="s">
        <v>197</v>
      </c>
      <c r="E139" s="56"/>
      <c r="F139" s="56">
        <v>4</v>
      </c>
      <c r="G139" s="56" t="s">
        <v>261</v>
      </c>
      <c r="H139" s="56" t="s">
        <v>1590</v>
      </c>
      <c r="I139" s="56">
        <v>227</v>
      </c>
      <c r="J139" s="56">
        <v>6</v>
      </c>
      <c r="K139" s="56"/>
      <c r="L139" s="56"/>
      <c r="M139" s="56"/>
      <c r="N139" s="56"/>
      <c r="O139" s="56"/>
      <c r="P139" s="56"/>
      <c r="Q139" s="56"/>
      <c r="R139" s="56"/>
      <c r="S139" s="56"/>
      <c r="T139" s="56"/>
      <c r="U139" s="56"/>
      <c r="V139" s="56"/>
      <c r="W139" s="56" t="s">
        <v>173</v>
      </c>
      <c r="X139" s="56" t="s">
        <v>1490</v>
      </c>
      <c r="Y139" s="56"/>
      <c r="Z139" s="56"/>
      <c r="AA139" s="56"/>
      <c r="AB139" s="56"/>
      <c r="AC139" s="56"/>
    </row>
    <row r="140" spans="1:29" ht="36.75" customHeight="1" x14ac:dyDescent="0.2">
      <c r="A140" s="65" t="e">
        <f t="shared" si="2"/>
        <v>#REF!</v>
      </c>
      <c r="B140" s="56" t="s">
        <v>1551</v>
      </c>
      <c r="C140" s="75" t="s">
        <v>1651</v>
      </c>
      <c r="D140" s="56"/>
      <c r="E140" s="56"/>
      <c r="F140" s="56">
        <v>7</v>
      </c>
      <c r="G140" s="56" t="s">
        <v>261</v>
      </c>
      <c r="H140" s="56" t="s">
        <v>1590</v>
      </c>
      <c r="I140" s="56">
        <v>227</v>
      </c>
      <c r="J140" s="56">
        <v>6</v>
      </c>
      <c r="K140" s="56"/>
      <c r="L140" s="56"/>
      <c r="M140" s="56"/>
      <c r="N140" s="56"/>
      <c r="O140" s="56"/>
      <c r="P140" s="56"/>
      <c r="Q140" s="56"/>
      <c r="R140" s="56"/>
      <c r="S140" s="56"/>
      <c r="T140" s="56"/>
      <c r="U140" s="56"/>
      <c r="V140" s="56"/>
      <c r="W140" s="75" t="s">
        <v>1649</v>
      </c>
      <c r="X140" s="56" t="s">
        <v>1490</v>
      </c>
      <c r="Y140" s="56"/>
      <c r="Z140" s="56"/>
      <c r="AA140" s="56"/>
      <c r="AB140" s="56"/>
      <c r="AC140" s="56"/>
    </row>
    <row r="141" spans="1:29" s="63" customFormat="1" ht="27.75" customHeight="1" x14ac:dyDescent="0.2">
      <c r="A141" s="65" t="e">
        <f t="shared" si="2"/>
        <v>#REF!</v>
      </c>
      <c r="B141" s="62" t="s">
        <v>696</v>
      </c>
      <c r="C141" s="62" t="s">
        <v>697</v>
      </c>
      <c r="D141" s="62" t="s">
        <v>43</v>
      </c>
      <c r="E141" s="62"/>
      <c r="F141" s="62">
        <v>3</v>
      </c>
      <c r="G141" s="62" t="s">
        <v>169</v>
      </c>
      <c r="H141" s="62" t="s">
        <v>1658</v>
      </c>
      <c r="I141" s="56">
        <v>81</v>
      </c>
      <c r="J141" s="62">
        <v>1</v>
      </c>
      <c r="K141" s="62"/>
      <c r="L141" s="62"/>
      <c r="M141" s="62"/>
      <c r="N141" s="62"/>
      <c r="O141" s="62"/>
      <c r="P141" s="62"/>
      <c r="Q141" s="62"/>
      <c r="R141" s="62"/>
      <c r="S141" s="62"/>
      <c r="T141" s="62"/>
      <c r="U141" s="62"/>
      <c r="V141" s="62"/>
      <c r="W141" s="56" t="s">
        <v>174</v>
      </c>
      <c r="X141" s="62"/>
      <c r="Y141" s="62"/>
      <c r="Z141" s="62"/>
      <c r="AA141" s="62"/>
      <c r="AB141" s="62"/>
      <c r="AC141" s="62"/>
    </row>
    <row r="142" spans="1:29" s="63" customFormat="1" ht="27.75" customHeight="1" x14ac:dyDescent="0.2">
      <c r="A142" s="65" t="e">
        <f t="shared" si="2"/>
        <v>#REF!</v>
      </c>
      <c r="B142" s="62" t="s">
        <v>1591</v>
      </c>
      <c r="C142" s="62" t="s">
        <v>700</v>
      </c>
      <c r="D142" s="62" t="s">
        <v>43</v>
      </c>
      <c r="E142" s="62"/>
      <c r="F142" s="62">
        <v>3</v>
      </c>
      <c r="G142" s="62" t="s">
        <v>169</v>
      </c>
      <c r="H142" s="62" t="s">
        <v>1658</v>
      </c>
      <c r="I142" s="56">
        <v>81</v>
      </c>
      <c r="J142" s="62">
        <v>1</v>
      </c>
      <c r="K142" s="62"/>
      <c r="L142" s="62"/>
      <c r="M142" s="62"/>
      <c r="N142" s="62"/>
      <c r="O142" s="62"/>
      <c r="P142" s="62"/>
      <c r="Q142" s="62"/>
      <c r="R142" s="62"/>
      <c r="S142" s="62"/>
      <c r="T142" s="62"/>
      <c r="U142" s="62"/>
      <c r="V142" s="62"/>
      <c r="W142" s="56" t="s">
        <v>174</v>
      </c>
      <c r="X142" s="62"/>
      <c r="Y142" s="62"/>
      <c r="Z142" s="62"/>
      <c r="AA142" s="62"/>
      <c r="AB142" s="62"/>
      <c r="AC142" s="62"/>
    </row>
    <row r="143" spans="1:29" ht="26.25" customHeight="1" x14ac:dyDescent="0.2">
      <c r="A143" s="65" t="e">
        <f t="shared" si="2"/>
        <v>#REF!</v>
      </c>
      <c r="B143" s="56" t="s">
        <v>1662</v>
      </c>
      <c r="C143" s="56" t="s">
        <v>56</v>
      </c>
      <c r="D143" s="56" t="s">
        <v>43</v>
      </c>
      <c r="E143" s="56"/>
      <c r="F143" s="56">
        <v>3</v>
      </c>
      <c r="G143" s="56" t="s">
        <v>250</v>
      </c>
      <c r="H143" s="56" t="s">
        <v>1658</v>
      </c>
      <c r="I143" s="56">
        <v>79</v>
      </c>
      <c r="J143" s="56">
        <v>1</v>
      </c>
      <c r="K143" s="56"/>
      <c r="L143" s="56"/>
      <c r="M143" s="56"/>
      <c r="N143" s="56"/>
      <c r="O143" s="56"/>
      <c r="P143" s="56"/>
      <c r="Q143" s="56"/>
      <c r="R143" s="56"/>
      <c r="S143" s="56"/>
      <c r="T143" s="56"/>
      <c r="U143" s="56"/>
      <c r="V143" s="56"/>
      <c r="W143" s="75" t="s">
        <v>173</v>
      </c>
      <c r="X143" s="56" t="s">
        <v>1490</v>
      </c>
      <c r="Y143" s="56"/>
      <c r="Z143" s="56"/>
      <c r="AA143" s="56"/>
      <c r="AB143" s="56"/>
      <c r="AC143" s="56"/>
    </row>
    <row r="144" spans="1:29" ht="26.25" customHeight="1" x14ac:dyDescent="0.2">
      <c r="A144" s="65" t="e">
        <f t="shared" si="2"/>
        <v>#REF!</v>
      </c>
      <c r="B144" s="56" t="s">
        <v>117</v>
      </c>
      <c r="C144" s="56" t="s">
        <v>116</v>
      </c>
      <c r="D144" s="56" t="s">
        <v>43</v>
      </c>
      <c r="E144" s="56"/>
      <c r="F144" s="56">
        <v>3</v>
      </c>
      <c r="G144" s="56" t="s">
        <v>250</v>
      </c>
      <c r="H144" s="56" t="s">
        <v>1658</v>
      </c>
      <c r="I144" s="56">
        <v>79</v>
      </c>
      <c r="J144" s="56">
        <v>1</v>
      </c>
      <c r="K144" s="56"/>
      <c r="L144" s="56"/>
      <c r="M144" s="56"/>
      <c r="N144" s="56"/>
      <c r="O144" s="56"/>
      <c r="P144" s="56"/>
      <c r="Q144" s="56"/>
      <c r="R144" s="56"/>
      <c r="S144" s="56"/>
      <c r="T144" s="56"/>
      <c r="U144" s="56"/>
      <c r="V144" s="56"/>
      <c r="W144" s="56" t="s">
        <v>174</v>
      </c>
      <c r="X144" s="56" t="s">
        <v>1490</v>
      </c>
      <c r="Y144" s="56"/>
      <c r="Z144" s="56"/>
      <c r="AA144" s="56"/>
      <c r="AB144" s="56"/>
      <c r="AC144" s="56"/>
    </row>
    <row r="145" spans="1:29" ht="26.25" customHeight="1" x14ac:dyDescent="0.2">
      <c r="A145" s="65" t="e">
        <f t="shared" si="2"/>
        <v>#REF!</v>
      </c>
      <c r="B145" s="56" t="s">
        <v>157</v>
      </c>
      <c r="C145" s="56" t="s">
        <v>159</v>
      </c>
      <c r="D145" s="56" t="s">
        <v>43</v>
      </c>
      <c r="E145" s="56"/>
      <c r="F145" s="56">
        <v>3</v>
      </c>
      <c r="G145" s="56" t="s">
        <v>250</v>
      </c>
      <c r="H145" s="56" t="s">
        <v>1658</v>
      </c>
      <c r="I145" s="56">
        <v>79</v>
      </c>
      <c r="J145" s="56">
        <v>1</v>
      </c>
      <c r="K145" s="56"/>
      <c r="L145" s="56"/>
      <c r="M145" s="56"/>
      <c r="N145" s="56"/>
      <c r="O145" s="56"/>
      <c r="P145" s="56"/>
      <c r="Q145" s="56"/>
      <c r="R145" s="56"/>
      <c r="S145" s="56"/>
      <c r="T145" s="56"/>
      <c r="U145" s="56"/>
      <c r="V145" s="56"/>
      <c r="W145" s="56" t="s">
        <v>174</v>
      </c>
      <c r="X145" s="56" t="s">
        <v>1490</v>
      </c>
      <c r="Y145" s="56"/>
      <c r="Z145" s="56"/>
      <c r="AA145" s="56"/>
      <c r="AB145" s="56"/>
      <c r="AC145" s="56"/>
    </row>
    <row r="146" spans="1:29" ht="26.25" customHeight="1" x14ac:dyDescent="0.2">
      <c r="A146" s="65" t="e">
        <f t="shared" si="2"/>
        <v>#REF!</v>
      </c>
      <c r="B146" s="56" t="s">
        <v>112</v>
      </c>
      <c r="C146" s="56" t="s">
        <v>113</v>
      </c>
      <c r="D146" s="56" t="s">
        <v>43</v>
      </c>
      <c r="E146" s="56"/>
      <c r="F146" s="56">
        <v>3</v>
      </c>
      <c r="G146" s="56" t="s">
        <v>250</v>
      </c>
      <c r="H146" s="56" t="s">
        <v>1658</v>
      </c>
      <c r="I146" s="56">
        <v>79</v>
      </c>
      <c r="J146" s="56">
        <v>1</v>
      </c>
      <c r="K146" s="56"/>
      <c r="L146" s="56"/>
      <c r="M146" s="56"/>
      <c r="N146" s="56"/>
      <c r="O146" s="56"/>
      <c r="P146" s="56"/>
      <c r="Q146" s="56"/>
      <c r="R146" s="56"/>
      <c r="S146" s="56"/>
      <c r="T146" s="56"/>
      <c r="U146" s="56"/>
      <c r="V146" s="56"/>
      <c r="W146" s="56" t="s">
        <v>174</v>
      </c>
      <c r="X146" s="56" t="s">
        <v>1490</v>
      </c>
      <c r="Y146" s="56"/>
      <c r="Z146" s="56"/>
      <c r="AA146" s="56"/>
      <c r="AB146" s="56"/>
      <c r="AC146" s="56"/>
    </row>
    <row r="147" spans="1:29" s="79" customFormat="1" ht="26.25" customHeight="1" x14ac:dyDescent="0.2">
      <c r="A147" s="65" t="e">
        <f t="shared" si="2"/>
        <v>#REF!</v>
      </c>
      <c r="B147" s="77" t="s">
        <v>1663</v>
      </c>
      <c r="C147" s="77" t="s">
        <v>1664</v>
      </c>
      <c r="D147" s="77" t="s">
        <v>43</v>
      </c>
      <c r="E147" s="77"/>
      <c r="F147" s="77">
        <v>3</v>
      </c>
      <c r="G147" s="77" t="s">
        <v>250</v>
      </c>
      <c r="H147" s="77" t="s">
        <v>1658</v>
      </c>
      <c r="I147" s="77">
        <v>79</v>
      </c>
      <c r="J147" s="77">
        <v>1</v>
      </c>
      <c r="K147" s="77"/>
      <c r="L147" s="77"/>
      <c r="M147" s="77"/>
      <c r="N147" s="77"/>
      <c r="O147" s="77"/>
      <c r="P147" s="77"/>
      <c r="Q147" s="77"/>
      <c r="R147" s="77"/>
      <c r="S147" s="77"/>
      <c r="T147" s="77"/>
      <c r="U147" s="77"/>
      <c r="V147" s="77"/>
      <c r="W147" s="82" t="s">
        <v>173</v>
      </c>
      <c r="X147" s="77" t="s">
        <v>1672</v>
      </c>
      <c r="Y147" s="77"/>
      <c r="Z147" s="77"/>
      <c r="AA147" s="77"/>
      <c r="AB147" s="77"/>
      <c r="AC147" s="77"/>
    </row>
    <row r="148" spans="1:29" s="79" customFormat="1" ht="26.25" customHeight="1" x14ac:dyDescent="0.2">
      <c r="A148" s="65" t="e">
        <f t="shared" si="2"/>
        <v>#REF!</v>
      </c>
      <c r="B148" s="77" t="s">
        <v>1665</v>
      </c>
      <c r="C148" s="77" t="s">
        <v>1666</v>
      </c>
      <c r="D148" s="77" t="s">
        <v>43</v>
      </c>
      <c r="E148" s="77"/>
      <c r="F148" s="77">
        <v>3</v>
      </c>
      <c r="G148" s="77" t="s">
        <v>250</v>
      </c>
      <c r="H148" s="77" t="s">
        <v>1658</v>
      </c>
      <c r="I148" s="77">
        <v>79</v>
      </c>
      <c r="J148" s="77">
        <v>1</v>
      </c>
      <c r="K148" s="77"/>
      <c r="L148" s="77"/>
      <c r="M148" s="77"/>
      <c r="N148" s="77"/>
      <c r="O148" s="77"/>
      <c r="P148" s="77"/>
      <c r="Q148" s="77"/>
      <c r="R148" s="77"/>
      <c r="S148" s="77"/>
      <c r="T148" s="77"/>
      <c r="U148" s="77"/>
      <c r="V148" s="77"/>
      <c r="W148" s="56" t="s">
        <v>174</v>
      </c>
      <c r="X148" s="77" t="s">
        <v>1672</v>
      </c>
      <c r="Y148" s="77"/>
      <c r="Z148" s="77"/>
      <c r="AA148" s="77"/>
      <c r="AB148" s="77"/>
      <c r="AC148" s="77"/>
    </row>
    <row r="149" spans="1:29" s="79" customFormat="1" ht="26.25" customHeight="1" x14ac:dyDescent="0.2">
      <c r="A149" s="65" t="e">
        <f t="shared" si="2"/>
        <v>#REF!</v>
      </c>
      <c r="B149" s="77" t="s">
        <v>114</v>
      </c>
      <c r="C149" s="77" t="s">
        <v>115</v>
      </c>
      <c r="D149" s="77" t="s">
        <v>43</v>
      </c>
      <c r="E149" s="77"/>
      <c r="F149" s="77">
        <v>3</v>
      </c>
      <c r="G149" s="77" t="s">
        <v>250</v>
      </c>
      <c r="H149" s="77" t="s">
        <v>1658</v>
      </c>
      <c r="I149" s="77">
        <v>79</v>
      </c>
      <c r="J149" s="77">
        <v>1</v>
      </c>
      <c r="K149" s="77"/>
      <c r="L149" s="77"/>
      <c r="M149" s="77"/>
      <c r="N149" s="77"/>
      <c r="O149" s="77"/>
      <c r="P149" s="77"/>
      <c r="Q149" s="77"/>
      <c r="R149" s="77"/>
      <c r="S149" s="77"/>
      <c r="T149" s="77"/>
      <c r="U149" s="77"/>
      <c r="V149" s="77"/>
      <c r="W149" s="82" t="s">
        <v>173</v>
      </c>
      <c r="X149" s="77" t="s">
        <v>1672</v>
      </c>
      <c r="Y149" s="77"/>
      <c r="Z149" s="77"/>
      <c r="AA149" s="77"/>
      <c r="AB149" s="77"/>
      <c r="AC149" s="77"/>
    </row>
    <row r="150" spans="1:29" s="79" customFormat="1" ht="26.25" customHeight="1" x14ac:dyDescent="0.2">
      <c r="A150" s="65" t="e">
        <f t="shared" si="2"/>
        <v>#REF!</v>
      </c>
      <c r="B150" s="77" t="s">
        <v>1667</v>
      </c>
      <c r="C150" s="77" t="s">
        <v>33</v>
      </c>
      <c r="D150" s="77" t="s">
        <v>43</v>
      </c>
      <c r="E150" s="77"/>
      <c r="F150" s="77">
        <v>3</v>
      </c>
      <c r="G150" s="77" t="s">
        <v>250</v>
      </c>
      <c r="H150" s="77" t="s">
        <v>1658</v>
      </c>
      <c r="I150" s="77">
        <v>79</v>
      </c>
      <c r="J150" s="77">
        <v>1</v>
      </c>
      <c r="K150" s="77"/>
      <c r="L150" s="77"/>
      <c r="M150" s="77"/>
      <c r="N150" s="77"/>
      <c r="O150" s="77"/>
      <c r="P150" s="77"/>
      <c r="Q150" s="77"/>
      <c r="R150" s="77"/>
      <c r="S150" s="77"/>
      <c r="T150" s="77"/>
      <c r="U150" s="77"/>
      <c r="V150" s="77"/>
      <c r="W150" s="56" t="s">
        <v>175</v>
      </c>
      <c r="X150" s="77" t="s">
        <v>1672</v>
      </c>
      <c r="Y150" s="77"/>
      <c r="Z150" s="77"/>
      <c r="AA150" s="77"/>
      <c r="AB150" s="77"/>
      <c r="AC150" s="77"/>
    </row>
    <row r="151" spans="1:29" s="79" customFormat="1" ht="26.25" customHeight="1" x14ac:dyDescent="0.2">
      <c r="A151" s="65" t="e">
        <f t="shared" si="2"/>
        <v>#REF!</v>
      </c>
      <c r="B151" s="77" t="s">
        <v>1668</v>
      </c>
      <c r="C151" s="77" t="s">
        <v>1669</v>
      </c>
      <c r="D151" s="77" t="s">
        <v>43</v>
      </c>
      <c r="E151" s="77"/>
      <c r="F151" s="77">
        <v>3</v>
      </c>
      <c r="G151" s="77" t="s">
        <v>250</v>
      </c>
      <c r="H151" s="77" t="s">
        <v>1658</v>
      </c>
      <c r="I151" s="77">
        <v>79</v>
      </c>
      <c r="J151" s="77">
        <v>1</v>
      </c>
      <c r="K151" s="77"/>
      <c r="L151" s="77"/>
      <c r="M151" s="77"/>
      <c r="N151" s="77"/>
      <c r="O151" s="77"/>
      <c r="P151" s="77"/>
      <c r="Q151" s="77"/>
      <c r="R151" s="77"/>
      <c r="S151" s="77"/>
      <c r="T151" s="77"/>
      <c r="U151" s="77"/>
      <c r="V151" s="77"/>
      <c r="W151" s="56" t="s">
        <v>174</v>
      </c>
      <c r="X151" s="77" t="s">
        <v>1672</v>
      </c>
      <c r="Y151" s="77"/>
      <c r="Z151" s="77"/>
      <c r="AA151" s="77"/>
      <c r="AB151" s="77"/>
      <c r="AC151" s="77"/>
    </row>
    <row r="152" spans="1:29" s="79" customFormat="1" ht="26.25" customHeight="1" x14ac:dyDescent="0.2">
      <c r="A152" s="65" t="e">
        <f t="shared" si="2"/>
        <v>#REF!</v>
      </c>
      <c r="B152" s="77" t="s">
        <v>1670</v>
      </c>
      <c r="C152" s="77" t="s">
        <v>1671</v>
      </c>
      <c r="D152" s="77" t="s">
        <v>43</v>
      </c>
      <c r="E152" s="77"/>
      <c r="F152" s="77">
        <v>3</v>
      </c>
      <c r="G152" s="77" t="s">
        <v>250</v>
      </c>
      <c r="H152" s="77" t="s">
        <v>1658</v>
      </c>
      <c r="I152" s="77">
        <v>79</v>
      </c>
      <c r="J152" s="77">
        <v>1</v>
      </c>
      <c r="K152" s="77"/>
      <c r="L152" s="77"/>
      <c r="M152" s="77"/>
      <c r="N152" s="77"/>
      <c r="O152" s="77"/>
      <c r="P152" s="77"/>
      <c r="Q152" s="77"/>
      <c r="R152" s="77"/>
      <c r="S152" s="77"/>
      <c r="T152" s="77"/>
      <c r="U152" s="77"/>
      <c r="V152" s="77"/>
      <c r="W152" s="56" t="s">
        <v>216</v>
      </c>
      <c r="X152" s="77" t="s">
        <v>1672</v>
      </c>
      <c r="Y152" s="77"/>
      <c r="Z152" s="77"/>
      <c r="AA152" s="77"/>
      <c r="AB152" s="77"/>
      <c r="AC152" s="77"/>
    </row>
    <row r="153" spans="1:29" ht="26.25" customHeight="1" x14ac:dyDescent="0.2">
      <c r="A153" s="65" t="e">
        <f t="shared" si="2"/>
        <v>#REF!</v>
      </c>
      <c r="B153" s="56" t="s">
        <v>86</v>
      </c>
      <c r="C153" s="56" t="s">
        <v>85</v>
      </c>
      <c r="D153" s="56" t="s">
        <v>43</v>
      </c>
      <c r="E153" s="56"/>
      <c r="F153" s="56">
        <v>3</v>
      </c>
      <c r="G153" s="56" t="s">
        <v>250</v>
      </c>
      <c r="H153" s="56" t="s">
        <v>1658</v>
      </c>
      <c r="I153" s="56">
        <v>79</v>
      </c>
      <c r="J153" s="56">
        <v>1</v>
      </c>
      <c r="K153" s="56"/>
      <c r="L153" s="56"/>
      <c r="M153" s="56"/>
      <c r="N153" s="56"/>
      <c r="O153" s="56"/>
      <c r="P153" s="56"/>
      <c r="Q153" s="56"/>
      <c r="R153" s="56"/>
      <c r="S153" s="56"/>
      <c r="T153" s="56"/>
      <c r="U153" s="56"/>
      <c r="V153" s="56"/>
      <c r="W153" s="75" t="s">
        <v>170</v>
      </c>
      <c r="X153" s="56" t="s">
        <v>1490</v>
      </c>
      <c r="Y153" s="56"/>
      <c r="Z153" s="56"/>
      <c r="AA153" s="56"/>
      <c r="AB153" s="56"/>
      <c r="AC153" s="56"/>
    </row>
    <row r="154" spans="1:29" ht="26.25" customHeight="1" x14ac:dyDescent="0.2">
      <c r="A154" s="65" t="e">
        <f t="shared" si="2"/>
        <v>#REF!</v>
      </c>
      <c r="B154" s="56" t="s">
        <v>176</v>
      </c>
      <c r="C154" s="56" t="s">
        <v>156</v>
      </c>
      <c r="D154" s="56" t="s">
        <v>43</v>
      </c>
      <c r="E154" s="56"/>
      <c r="F154" s="56">
        <v>3</v>
      </c>
      <c r="G154" s="56" t="s">
        <v>250</v>
      </c>
      <c r="H154" s="56" t="s">
        <v>1658</v>
      </c>
      <c r="I154" s="56">
        <v>79</v>
      </c>
      <c r="J154" s="56">
        <v>1</v>
      </c>
      <c r="K154" s="56"/>
      <c r="L154" s="56"/>
      <c r="M154" s="56"/>
      <c r="N154" s="56"/>
      <c r="O154" s="56"/>
      <c r="P154" s="56"/>
      <c r="Q154" s="56"/>
      <c r="R154" s="56"/>
      <c r="S154" s="56"/>
      <c r="T154" s="56"/>
      <c r="U154" s="56"/>
      <c r="V154" s="56"/>
      <c r="W154" s="56" t="s">
        <v>174</v>
      </c>
      <c r="X154" s="56" t="s">
        <v>1490</v>
      </c>
      <c r="Y154" s="56"/>
      <c r="Z154" s="56"/>
      <c r="AA154" s="56"/>
      <c r="AB154" s="56"/>
      <c r="AC154" s="56"/>
    </row>
    <row r="155" spans="1:29" ht="26.25" customHeight="1" x14ac:dyDescent="0.2">
      <c r="A155" s="65" t="e">
        <f t="shared" si="2"/>
        <v>#REF!</v>
      </c>
      <c r="B155" s="56" t="s">
        <v>167</v>
      </c>
      <c r="C155" s="56" t="s">
        <v>1572</v>
      </c>
      <c r="D155" s="56"/>
      <c r="E155" s="56"/>
      <c r="F155" s="56">
        <v>3</v>
      </c>
      <c r="G155" s="56" t="s">
        <v>250</v>
      </c>
      <c r="H155" s="56" t="s">
        <v>1658</v>
      </c>
      <c r="I155" s="56">
        <v>79</v>
      </c>
      <c r="J155" s="56">
        <v>1</v>
      </c>
      <c r="K155" s="56"/>
      <c r="L155" s="56"/>
      <c r="M155" s="56"/>
      <c r="N155" s="56"/>
      <c r="O155" s="56"/>
      <c r="P155" s="56"/>
      <c r="Q155" s="56"/>
      <c r="R155" s="56"/>
      <c r="S155" s="56"/>
      <c r="T155" s="56"/>
      <c r="U155" s="56"/>
      <c r="V155" s="56"/>
      <c r="W155" s="56" t="s">
        <v>174</v>
      </c>
      <c r="X155" s="56" t="s">
        <v>1490</v>
      </c>
      <c r="Y155" s="56"/>
      <c r="Z155" s="56"/>
      <c r="AA155" s="56"/>
      <c r="AB155" s="56"/>
      <c r="AC155" s="56"/>
    </row>
    <row r="156" spans="1:29" ht="26.25" customHeight="1" x14ac:dyDescent="0.2">
      <c r="A156" s="65" t="e">
        <f t="shared" si="2"/>
        <v>#REF!</v>
      </c>
      <c r="B156" s="56" t="s">
        <v>1548</v>
      </c>
      <c r="C156" s="56" t="s">
        <v>43</v>
      </c>
      <c r="D156" s="56" t="s">
        <v>29</v>
      </c>
      <c r="E156" s="56"/>
      <c r="F156" s="56">
        <v>3</v>
      </c>
      <c r="G156" s="56" t="s">
        <v>261</v>
      </c>
      <c r="H156" s="56" t="s">
        <v>1658</v>
      </c>
      <c r="I156" s="56">
        <v>58</v>
      </c>
      <c r="J156" s="56">
        <v>1</v>
      </c>
      <c r="K156" s="56"/>
      <c r="L156" s="56"/>
      <c r="M156" s="56"/>
      <c r="N156" s="56"/>
      <c r="O156" s="56"/>
      <c r="P156" s="56"/>
      <c r="Q156" s="56"/>
      <c r="R156" s="56"/>
      <c r="S156" s="56"/>
      <c r="T156" s="56"/>
      <c r="U156" s="56"/>
      <c r="V156" s="56"/>
      <c r="W156" s="56" t="s">
        <v>173</v>
      </c>
      <c r="X156" s="56" t="s">
        <v>1490</v>
      </c>
      <c r="Y156" s="56"/>
      <c r="Z156" s="56"/>
      <c r="AA156" s="56"/>
      <c r="AB156" s="56"/>
      <c r="AC156" s="56"/>
    </row>
    <row r="157" spans="1:29" ht="26.25" customHeight="1" x14ac:dyDescent="0.2">
      <c r="A157" s="65" t="e">
        <f t="shared" si="2"/>
        <v>#REF!</v>
      </c>
      <c r="B157" s="56" t="s">
        <v>1549</v>
      </c>
      <c r="C157" s="56" t="s">
        <v>1550</v>
      </c>
      <c r="D157" s="56" t="s">
        <v>29</v>
      </c>
      <c r="E157" s="56"/>
      <c r="F157" s="56">
        <v>3</v>
      </c>
      <c r="G157" s="56" t="s">
        <v>261</v>
      </c>
      <c r="H157" s="56" t="s">
        <v>1658</v>
      </c>
      <c r="I157" s="56">
        <v>58</v>
      </c>
      <c r="J157" s="56">
        <v>1</v>
      </c>
      <c r="K157" s="56"/>
      <c r="L157" s="56"/>
      <c r="M157" s="56"/>
      <c r="N157" s="56"/>
      <c r="O157" s="56"/>
      <c r="P157" s="56"/>
      <c r="Q157" s="56"/>
      <c r="R157" s="56"/>
      <c r="S157" s="56"/>
      <c r="T157" s="56"/>
      <c r="U157" s="56"/>
      <c r="V157" s="56"/>
      <c r="W157" s="56" t="s">
        <v>173</v>
      </c>
      <c r="X157" s="56" t="s">
        <v>1490</v>
      </c>
      <c r="Y157" s="56"/>
      <c r="Z157" s="56"/>
      <c r="AA157" s="56"/>
      <c r="AB157" s="56"/>
      <c r="AC157" s="56"/>
    </row>
    <row r="158" spans="1:29" s="79" customFormat="1" ht="26.25" customHeight="1" x14ac:dyDescent="0.2">
      <c r="A158" s="65" t="e">
        <f t="shared" si="2"/>
        <v>#REF!</v>
      </c>
      <c r="B158" s="77" t="s">
        <v>103</v>
      </c>
      <c r="C158" s="77" t="s">
        <v>1653</v>
      </c>
      <c r="D158" s="77"/>
      <c r="E158" s="77"/>
      <c r="F158" s="77">
        <v>2</v>
      </c>
      <c r="G158" s="77" t="s">
        <v>261</v>
      </c>
      <c r="H158" s="77" t="s">
        <v>1658</v>
      </c>
      <c r="I158" s="77">
        <v>58</v>
      </c>
      <c r="J158" s="77">
        <v>1</v>
      </c>
      <c r="K158" s="77"/>
      <c r="L158" s="77"/>
      <c r="M158" s="77"/>
      <c r="N158" s="77"/>
      <c r="O158" s="77"/>
      <c r="P158" s="77"/>
      <c r="Q158" s="77"/>
      <c r="R158" s="77"/>
      <c r="S158" s="77"/>
      <c r="T158" s="77"/>
      <c r="U158" s="77"/>
      <c r="V158" s="77"/>
      <c r="W158" s="56" t="s">
        <v>216</v>
      </c>
      <c r="X158" s="77" t="s">
        <v>1659</v>
      </c>
      <c r="Y158" s="77"/>
      <c r="Z158" s="77"/>
      <c r="AA158" s="77"/>
      <c r="AB158" s="77"/>
      <c r="AC158" s="77"/>
    </row>
    <row r="159" spans="1:29" s="79" customFormat="1" ht="26.25" customHeight="1" x14ac:dyDescent="0.2">
      <c r="A159" s="65" t="e">
        <f t="shared" si="2"/>
        <v>#REF!</v>
      </c>
      <c r="B159" s="77" t="s">
        <v>102</v>
      </c>
      <c r="C159" s="77" t="s">
        <v>101</v>
      </c>
      <c r="D159" s="77"/>
      <c r="E159" s="77"/>
      <c r="F159" s="77">
        <v>2</v>
      </c>
      <c r="G159" s="77" t="s">
        <v>261</v>
      </c>
      <c r="H159" s="77" t="s">
        <v>1658</v>
      </c>
      <c r="I159" s="77">
        <v>58</v>
      </c>
      <c r="J159" s="77">
        <v>1</v>
      </c>
      <c r="K159" s="77"/>
      <c r="L159" s="77"/>
      <c r="M159" s="77"/>
      <c r="N159" s="77"/>
      <c r="O159" s="77"/>
      <c r="P159" s="77"/>
      <c r="Q159" s="77"/>
      <c r="R159" s="77"/>
      <c r="S159" s="77"/>
      <c r="T159" s="77"/>
      <c r="U159" s="77"/>
      <c r="V159" s="77"/>
      <c r="W159" s="82" t="s">
        <v>144</v>
      </c>
      <c r="X159" s="77" t="s">
        <v>1659</v>
      </c>
      <c r="Y159" s="77"/>
      <c r="Z159" s="77"/>
      <c r="AA159" s="77"/>
      <c r="AB159" s="77"/>
      <c r="AC159" s="77"/>
    </row>
    <row r="160" spans="1:29" s="79" customFormat="1" ht="26.25" customHeight="1" x14ac:dyDescent="0.2">
      <c r="A160" s="65" t="e">
        <f t="shared" si="2"/>
        <v>#REF!</v>
      </c>
      <c r="B160" s="77" t="s">
        <v>1654</v>
      </c>
      <c r="C160" s="77" t="s">
        <v>1655</v>
      </c>
      <c r="D160" s="77"/>
      <c r="E160" s="77"/>
      <c r="F160" s="77">
        <v>2</v>
      </c>
      <c r="G160" s="77" t="s">
        <v>261</v>
      </c>
      <c r="H160" s="77" t="s">
        <v>1658</v>
      </c>
      <c r="I160" s="77">
        <v>58</v>
      </c>
      <c r="J160" s="77">
        <v>1</v>
      </c>
      <c r="K160" s="77"/>
      <c r="L160" s="77"/>
      <c r="M160" s="77"/>
      <c r="N160" s="77"/>
      <c r="O160" s="77"/>
      <c r="P160" s="77"/>
      <c r="Q160" s="77"/>
      <c r="R160" s="77"/>
      <c r="S160" s="77"/>
      <c r="T160" s="77"/>
      <c r="U160" s="77"/>
      <c r="V160" s="77"/>
      <c r="W160" s="82" t="s">
        <v>144</v>
      </c>
      <c r="X160" s="77" t="s">
        <v>1659</v>
      </c>
      <c r="Y160" s="77"/>
      <c r="Z160" s="77"/>
      <c r="AA160" s="77"/>
      <c r="AB160" s="77"/>
      <c r="AC160" s="77"/>
    </row>
    <row r="161" spans="1:29" s="79" customFormat="1" ht="26.25" customHeight="1" x14ac:dyDescent="0.2">
      <c r="A161" s="65" t="e">
        <f t="shared" si="2"/>
        <v>#REF!</v>
      </c>
      <c r="B161" s="77" t="s">
        <v>1656</v>
      </c>
      <c r="C161" s="77" t="s">
        <v>1657</v>
      </c>
      <c r="D161" s="77"/>
      <c r="E161" s="77"/>
      <c r="F161" s="77">
        <v>2</v>
      </c>
      <c r="G161" s="77" t="s">
        <v>261</v>
      </c>
      <c r="H161" s="77" t="s">
        <v>1658</v>
      </c>
      <c r="I161" s="77">
        <v>58</v>
      </c>
      <c r="J161" s="77">
        <v>1</v>
      </c>
      <c r="K161" s="77"/>
      <c r="L161" s="77"/>
      <c r="M161" s="77"/>
      <c r="N161" s="77"/>
      <c r="O161" s="77"/>
      <c r="P161" s="77"/>
      <c r="Q161" s="77"/>
      <c r="R161" s="77"/>
      <c r="S161" s="77"/>
      <c r="T161" s="77"/>
      <c r="U161" s="77"/>
      <c r="V161" s="77"/>
      <c r="W161" s="82" t="s">
        <v>144</v>
      </c>
      <c r="X161" s="77" t="s">
        <v>1659</v>
      </c>
      <c r="Y161" s="77"/>
      <c r="Z161" s="77"/>
      <c r="AA161" s="77"/>
      <c r="AB161" s="77"/>
      <c r="AC161" s="77"/>
    </row>
    <row r="162" spans="1:29" s="59" customFormat="1" ht="24" customHeight="1" x14ac:dyDescent="0.2">
      <c r="A162" s="73"/>
      <c r="B162" s="55" t="s">
        <v>1594</v>
      </c>
      <c r="C162" s="57"/>
      <c r="D162" s="57"/>
      <c r="E162" s="57"/>
      <c r="F162" s="57"/>
      <c r="G162" s="57"/>
      <c r="H162" s="57"/>
      <c r="I162" s="57"/>
      <c r="J162" s="57"/>
      <c r="K162" s="57"/>
      <c r="L162" s="57"/>
      <c r="M162" s="57"/>
      <c r="N162" s="57"/>
      <c r="O162" s="57"/>
      <c r="P162" s="57"/>
      <c r="Q162" s="57"/>
      <c r="R162" s="57"/>
      <c r="S162" s="57"/>
      <c r="T162" s="57"/>
      <c r="U162" s="58"/>
      <c r="V162" s="58"/>
      <c r="W162" s="58"/>
      <c r="X162" s="58"/>
      <c r="Y162" s="58"/>
      <c r="Z162" s="57"/>
      <c r="AA162" s="57"/>
      <c r="AB162" s="57"/>
      <c r="AC162" s="57"/>
    </row>
    <row r="163" spans="1:29" s="63" customFormat="1" ht="31.5" customHeight="1" x14ac:dyDescent="0.2">
      <c r="A163" s="65" t="e">
        <f>#REF!+1</f>
        <v>#REF!</v>
      </c>
      <c r="B163" s="62" t="s">
        <v>1595</v>
      </c>
      <c r="C163" s="62" t="s">
        <v>1596</v>
      </c>
      <c r="D163" s="62"/>
      <c r="E163" s="62"/>
      <c r="F163" s="62">
        <v>3</v>
      </c>
      <c r="G163" s="62" t="s">
        <v>168</v>
      </c>
      <c r="H163" s="62" t="s">
        <v>1611</v>
      </c>
      <c r="I163" s="62">
        <v>20</v>
      </c>
      <c r="J163" s="62">
        <v>1</v>
      </c>
      <c r="K163" s="62"/>
      <c r="L163" s="62"/>
      <c r="M163" s="62"/>
      <c r="N163" s="62"/>
      <c r="O163" s="62"/>
      <c r="P163" s="62"/>
      <c r="Q163" s="62"/>
      <c r="R163" s="62"/>
      <c r="S163" s="62"/>
      <c r="T163" s="62"/>
      <c r="U163" s="62"/>
      <c r="V163" s="62"/>
      <c r="W163" s="56" t="s">
        <v>216</v>
      </c>
      <c r="X163" s="62"/>
      <c r="Y163" s="62"/>
      <c r="Z163" s="62"/>
      <c r="AA163" s="62"/>
      <c r="AB163" s="62"/>
      <c r="AC163" s="62"/>
    </row>
    <row r="164" spans="1:29" s="63" customFormat="1" ht="31.5" customHeight="1" x14ac:dyDescent="0.2">
      <c r="A164" s="65" t="e">
        <f t="shared" si="2"/>
        <v>#REF!</v>
      </c>
      <c r="B164" s="62" t="s">
        <v>1597</v>
      </c>
      <c r="C164" s="62" t="s">
        <v>1598</v>
      </c>
      <c r="D164" s="62" t="s">
        <v>53</v>
      </c>
      <c r="E164" s="62"/>
      <c r="F164" s="62">
        <v>3</v>
      </c>
      <c r="G164" s="62" t="s">
        <v>168</v>
      </c>
      <c r="H164" s="62" t="s">
        <v>1611</v>
      </c>
      <c r="I164" s="62">
        <v>20</v>
      </c>
      <c r="J164" s="62">
        <v>1</v>
      </c>
      <c r="K164" s="62"/>
      <c r="L164" s="62"/>
      <c r="M164" s="62"/>
      <c r="N164" s="62"/>
      <c r="O164" s="62"/>
      <c r="P164" s="62"/>
      <c r="Q164" s="62"/>
      <c r="R164" s="62"/>
      <c r="S164" s="62"/>
      <c r="T164" s="62"/>
      <c r="U164" s="62"/>
      <c r="V164" s="62"/>
      <c r="W164" s="56" t="s">
        <v>216</v>
      </c>
      <c r="X164" s="62"/>
      <c r="Y164" s="62"/>
      <c r="Z164" s="62"/>
      <c r="AA164" s="62"/>
      <c r="AB164" s="62"/>
      <c r="AC164" s="62"/>
    </row>
    <row r="165" spans="1:29" ht="31.5" customHeight="1" x14ac:dyDescent="0.2">
      <c r="A165" s="65" t="e">
        <f t="shared" si="2"/>
        <v>#REF!</v>
      </c>
      <c r="B165" s="56" t="s">
        <v>246</v>
      </c>
      <c r="C165" s="56" t="s">
        <v>247</v>
      </c>
      <c r="D165" s="56"/>
      <c r="E165" s="56"/>
      <c r="F165" s="56">
        <v>3</v>
      </c>
      <c r="G165" s="56" t="s">
        <v>199</v>
      </c>
      <c r="H165" s="56" t="s">
        <v>1611</v>
      </c>
      <c r="I165" s="56">
        <v>114</v>
      </c>
      <c r="J165" s="56">
        <v>2</v>
      </c>
      <c r="K165" s="56"/>
      <c r="L165" s="56"/>
      <c r="M165" s="56"/>
      <c r="N165" s="56"/>
      <c r="O165" s="56"/>
      <c r="P165" s="56"/>
      <c r="Q165" s="56"/>
      <c r="R165" s="56"/>
      <c r="S165" s="56"/>
      <c r="T165" s="56"/>
      <c r="U165" s="56"/>
      <c r="V165" s="56"/>
      <c r="W165" s="56" t="s">
        <v>216</v>
      </c>
      <c r="X165" s="56" t="s">
        <v>1490</v>
      </c>
      <c r="Y165" s="56"/>
      <c r="Z165" s="56"/>
      <c r="AA165" s="56"/>
      <c r="AB165" s="56"/>
      <c r="AC165" s="56"/>
    </row>
    <row r="166" spans="1:29" ht="31.5" customHeight="1" x14ac:dyDescent="0.2">
      <c r="A166" s="65" t="e">
        <f t="shared" si="2"/>
        <v>#REF!</v>
      </c>
      <c r="B166" s="56" t="s">
        <v>106</v>
      </c>
      <c r="C166" s="56" t="s">
        <v>54</v>
      </c>
      <c r="D166" s="56"/>
      <c r="E166" s="56"/>
      <c r="F166" s="56">
        <v>3</v>
      </c>
      <c r="G166" s="56" t="s">
        <v>199</v>
      </c>
      <c r="H166" s="56" t="s">
        <v>1611</v>
      </c>
      <c r="I166" s="56">
        <v>114</v>
      </c>
      <c r="J166" s="56">
        <v>2</v>
      </c>
      <c r="K166" s="56"/>
      <c r="L166" s="56"/>
      <c r="M166" s="56"/>
      <c r="N166" s="56"/>
      <c r="O166" s="56"/>
      <c r="P166" s="56"/>
      <c r="Q166" s="56"/>
      <c r="R166" s="56"/>
      <c r="S166" s="56"/>
      <c r="T166" s="56"/>
      <c r="U166" s="56"/>
      <c r="V166" s="56"/>
      <c r="W166" s="56" t="s">
        <v>216</v>
      </c>
      <c r="X166" s="56" t="s">
        <v>1490</v>
      </c>
      <c r="Y166" s="56"/>
      <c r="Z166" s="56"/>
      <c r="AA166" s="56"/>
      <c r="AB166" s="56"/>
      <c r="AC166" s="56"/>
    </row>
    <row r="167" spans="1:29" ht="31.5" customHeight="1" x14ac:dyDescent="0.2">
      <c r="A167" s="65" t="e">
        <f t="shared" si="2"/>
        <v>#REF!</v>
      </c>
      <c r="B167" s="56" t="s">
        <v>212</v>
      </c>
      <c r="C167" s="56" t="s">
        <v>213</v>
      </c>
      <c r="D167" s="56"/>
      <c r="E167" s="56"/>
      <c r="F167" s="56">
        <v>3</v>
      </c>
      <c r="G167" s="56" t="s">
        <v>199</v>
      </c>
      <c r="H167" s="56" t="s">
        <v>1611</v>
      </c>
      <c r="I167" s="56">
        <v>114</v>
      </c>
      <c r="J167" s="56">
        <v>2</v>
      </c>
      <c r="K167" s="56"/>
      <c r="L167" s="56"/>
      <c r="M167" s="56"/>
      <c r="N167" s="56"/>
      <c r="O167" s="56"/>
      <c r="P167" s="56"/>
      <c r="Q167" s="56"/>
      <c r="R167" s="56"/>
      <c r="S167" s="56"/>
      <c r="T167" s="56"/>
      <c r="U167" s="56"/>
      <c r="V167" s="56"/>
      <c r="W167" s="56" t="s">
        <v>216</v>
      </c>
      <c r="X167" s="56" t="s">
        <v>1490</v>
      </c>
      <c r="Y167" s="56"/>
      <c r="Z167" s="56"/>
      <c r="AA167" s="56"/>
      <c r="AB167" s="56"/>
      <c r="AC167" s="56"/>
    </row>
    <row r="168" spans="1:29" ht="31.5" customHeight="1" x14ac:dyDescent="0.2">
      <c r="A168" s="65" t="e">
        <f t="shared" si="2"/>
        <v>#REF!</v>
      </c>
      <c r="B168" s="56" t="s">
        <v>214</v>
      </c>
      <c r="C168" s="56" t="s">
        <v>215</v>
      </c>
      <c r="D168" s="56"/>
      <c r="E168" s="56"/>
      <c r="F168" s="56">
        <v>3</v>
      </c>
      <c r="G168" s="56" t="s">
        <v>199</v>
      </c>
      <c r="H168" s="56" t="s">
        <v>1611</v>
      </c>
      <c r="I168" s="56">
        <v>114</v>
      </c>
      <c r="J168" s="56">
        <v>2</v>
      </c>
      <c r="K168" s="56"/>
      <c r="L168" s="56"/>
      <c r="M168" s="56"/>
      <c r="N168" s="56"/>
      <c r="O168" s="56"/>
      <c r="P168" s="56"/>
      <c r="Q168" s="56"/>
      <c r="R168" s="56"/>
      <c r="S168" s="56"/>
      <c r="T168" s="56"/>
      <c r="U168" s="56"/>
      <c r="V168" s="56"/>
      <c r="W168" s="56" t="s">
        <v>216</v>
      </c>
      <c r="X168" s="56" t="s">
        <v>1490</v>
      </c>
      <c r="Y168" s="56"/>
      <c r="Z168" s="56"/>
      <c r="AA168" s="56"/>
      <c r="AB168" s="56"/>
      <c r="AC168" s="56"/>
    </row>
    <row r="169" spans="1:29" ht="31.5" customHeight="1" x14ac:dyDescent="0.2">
      <c r="A169" s="65" t="e">
        <f t="shared" si="2"/>
        <v>#REF!</v>
      </c>
      <c r="B169" s="56" t="s">
        <v>1597</v>
      </c>
      <c r="C169" s="56" t="s">
        <v>1598</v>
      </c>
      <c r="D169" s="56" t="s">
        <v>53</v>
      </c>
      <c r="E169" s="56"/>
      <c r="F169" s="56">
        <v>3</v>
      </c>
      <c r="G169" s="56" t="s">
        <v>199</v>
      </c>
      <c r="H169" s="56" t="s">
        <v>1611</v>
      </c>
      <c r="I169" s="56">
        <v>114</v>
      </c>
      <c r="J169" s="56">
        <v>2</v>
      </c>
      <c r="K169" s="56"/>
      <c r="L169" s="56"/>
      <c r="M169" s="56"/>
      <c r="N169" s="56"/>
      <c r="O169" s="56"/>
      <c r="P169" s="56"/>
      <c r="Q169" s="56"/>
      <c r="R169" s="56"/>
      <c r="S169" s="56"/>
      <c r="T169" s="56"/>
      <c r="U169" s="56"/>
      <c r="V169" s="56"/>
      <c r="W169" s="56" t="s">
        <v>216</v>
      </c>
      <c r="X169" s="56" t="s">
        <v>1490</v>
      </c>
      <c r="Y169" s="56"/>
      <c r="Z169" s="56"/>
      <c r="AA169" s="56"/>
      <c r="AB169" s="56"/>
      <c r="AC169" s="56"/>
    </row>
    <row r="170" spans="1:29" ht="31.5" customHeight="1" x14ac:dyDescent="0.2">
      <c r="A170" s="65" t="e">
        <f t="shared" si="2"/>
        <v>#REF!</v>
      </c>
      <c r="B170" s="56" t="s">
        <v>224</v>
      </c>
      <c r="C170" s="56" t="s">
        <v>228</v>
      </c>
      <c r="D170" s="56" t="s">
        <v>1608</v>
      </c>
      <c r="E170" s="56"/>
      <c r="F170" s="56">
        <v>3</v>
      </c>
      <c r="G170" s="56" t="s">
        <v>199</v>
      </c>
      <c r="H170" s="56" t="s">
        <v>1611</v>
      </c>
      <c r="I170" s="56">
        <v>114</v>
      </c>
      <c r="J170" s="56">
        <v>2</v>
      </c>
      <c r="K170" s="56"/>
      <c r="L170" s="56"/>
      <c r="M170" s="56"/>
      <c r="N170" s="56"/>
      <c r="O170" s="56"/>
      <c r="P170" s="56"/>
      <c r="Q170" s="56"/>
      <c r="R170" s="56"/>
      <c r="S170" s="56"/>
      <c r="T170" s="56"/>
      <c r="U170" s="56"/>
      <c r="V170" s="56"/>
      <c r="W170" s="56" t="s">
        <v>216</v>
      </c>
      <c r="X170" s="56" t="s">
        <v>1490</v>
      </c>
      <c r="Y170" s="56"/>
      <c r="Z170" s="56"/>
      <c r="AA170" s="56"/>
      <c r="AB170" s="56"/>
      <c r="AC170" s="56"/>
    </row>
    <row r="171" spans="1:29" ht="31.5" customHeight="1" x14ac:dyDescent="0.2">
      <c r="A171" s="65" t="e">
        <f t="shared" si="2"/>
        <v>#REF!</v>
      </c>
      <c r="B171" s="56" t="s">
        <v>1503</v>
      </c>
      <c r="C171" s="56" t="s">
        <v>1504</v>
      </c>
      <c r="D171" s="56" t="s">
        <v>100</v>
      </c>
      <c r="E171" s="56"/>
      <c r="F171" s="56">
        <v>3</v>
      </c>
      <c r="G171" s="56" t="s">
        <v>250</v>
      </c>
      <c r="H171" s="56" t="s">
        <v>1611</v>
      </c>
      <c r="I171" s="56">
        <v>80</v>
      </c>
      <c r="J171" s="56">
        <v>1</v>
      </c>
      <c r="K171" s="56"/>
      <c r="L171" s="56"/>
      <c r="M171" s="56"/>
      <c r="N171" s="56"/>
      <c r="O171" s="56"/>
      <c r="P171" s="56"/>
      <c r="Q171" s="56"/>
      <c r="R171" s="56"/>
      <c r="S171" s="56"/>
      <c r="T171" s="56"/>
      <c r="U171" s="56"/>
      <c r="V171" s="56"/>
      <c r="W171" s="56" t="s">
        <v>144</v>
      </c>
      <c r="X171" s="56" t="s">
        <v>1490</v>
      </c>
      <c r="Y171" s="56"/>
      <c r="Z171" s="56"/>
      <c r="AA171" s="56"/>
      <c r="AB171" s="56"/>
      <c r="AC171" s="56"/>
    </row>
    <row r="172" spans="1:29" ht="31.5" customHeight="1" x14ac:dyDescent="0.2">
      <c r="A172" s="65" t="e">
        <f t="shared" si="2"/>
        <v>#REF!</v>
      </c>
      <c r="B172" s="56" t="s">
        <v>209</v>
      </c>
      <c r="C172" s="56" t="s">
        <v>202</v>
      </c>
      <c r="D172" s="56" t="s">
        <v>201</v>
      </c>
      <c r="E172" s="56"/>
      <c r="F172" s="56">
        <v>5</v>
      </c>
      <c r="G172" s="56" t="s">
        <v>250</v>
      </c>
      <c r="H172" s="56" t="s">
        <v>1611</v>
      </c>
      <c r="I172" s="56">
        <v>80</v>
      </c>
      <c r="J172" s="56">
        <v>2</v>
      </c>
      <c r="K172" s="56"/>
      <c r="L172" s="56"/>
      <c r="M172" s="56"/>
      <c r="N172" s="56"/>
      <c r="O172" s="56"/>
      <c r="P172" s="56"/>
      <c r="Q172" s="56"/>
      <c r="R172" s="56"/>
      <c r="S172" s="56"/>
      <c r="T172" s="56"/>
      <c r="U172" s="56"/>
      <c r="V172" s="56"/>
      <c r="W172" s="56" t="s">
        <v>143</v>
      </c>
      <c r="X172" s="56" t="s">
        <v>1490</v>
      </c>
      <c r="Y172" s="56"/>
      <c r="Z172" s="56"/>
      <c r="AA172" s="56"/>
      <c r="AB172" s="56"/>
      <c r="AC172" s="56"/>
    </row>
    <row r="173" spans="1:29" ht="31.5" customHeight="1" x14ac:dyDescent="0.2">
      <c r="A173" s="65" t="e">
        <f t="shared" si="2"/>
        <v>#REF!</v>
      </c>
      <c r="B173" s="56" t="s">
        <v>65</v>
      </c>
      <c r="C173" s="56" t="s">
        <v>66</v>
      </c>
      <c r="D173" s="56" t="s">
        <v>39</v>
      </c>
      <c r="E173" s="56"/>
      <c r="F173" s="56">
        <v>3</v>
      </c>
      <c r="G173" s="56" t="s">
        <v>250</v>
      </c>
      <c r="H173" s="56" t="s">
        <v>1611</v>
      </c>
      <c r="I173" s="56">
        <v>80</v>
      </c>
      <c r="J173" s="56">
        <v>1</v>
      </c>
      <c r="K173" s="56"/>
      <c r="L173" s="56"/>
      <c r="M173" s="56"/>
      <c r="N173" s="56"/>
      <c r="O173" s="56"/>
      <c r="P173" s="56"/>
      <c r="Q173" s="56"/>
      <c r="R173" s="56"/>
      <c r="S173" s="56"/>
      <c r="T173" s="56"/>
      <c r="U173" s="56"/>
      <c r="V173" s="56"/>
      <c r="W173" s="56" t="s">
        <v>146</v>
      </c>
      <c r="X173" s="56" t="s">
        <v>1490</v>
      </c>
      <c r="Y173" s="56"/>
      <c r="Z173" s="56"/>
      <c r="AA173" s="56"/>
      <c r="AB173" s="56"/>
      <c r="AC173" s="56"/>
    </row>
    <row r="174" spans="1:29" ht="39.75" customHeight="1" x14ac:dyDescent="0.2">
      <c r="A174" s="65" t="e">
        <f t="shared" si="2"/>
        <v>#REF!</v>
      </c>
      <c r="B174" s="56" t="s">
        <v>61</v>
      </c>
      <c r="C174" s="56" t="s">
        <v>62</v>
      </c>
      <c r="D174" s="56" t="s">
        <v>63</v>
      </c>
      <c r="E174" s="56"/>
      <c r="F174" s="56">
        <v>3</v>
      </c>
      <c r="G174" s="56" t="s">
        <v>250</v>
      </c>
      <c r="H174" s="56" t="s">
        <v>1611</v>
      </c>
      <c r="I174" s="56">
        <v>80</v>
      </c>
      <c r="J174" s="56">
        <v>1</v>
      </c>
      <c r="K174" s="56"/>
      <c r="L174" s="56"/>
      <c r="M174" s="56"/>
      <c r="N174" s="56"/>
      <c r="O174" s="56"/>
      <c r="P174" s="56"/>
      <c r="Q174" s="56"/>
      <c r="R174" s="56"/>
      <c r="S174" s="56"/>
      <c r="T174" s="56"/>
      <c r="U174" s="56"/>
      <c r="V174" s="56"/>
      <c r="W174" s="56" t="s">
        <v>173</v>
      </c>
      <c r="X174" s="56" t="s">
        <v>1490</v>
      </c>
      <c r="Y174" s="56"/>
      <c r="Z174" s="56"/>
      <c r="AA174" s="56"/>
      <c r="AB174" s="56"/>
      <c r="AC174" s="56"/>
    </row>
    <row r="175" spans="1:29" ht="31.5" customHeight="1" x14ac:dyDescent="0.2">
      <c r="A175" s="65" t="e">
        <f t="shared" si="2"/>
        <v>#REF!</v>
      </c>
      <c r="B175" s="56" t="s">
        <v>204</v>
      </c>
      <c r="C175" s="56" t="s">
        <v>203</v>
      </c>
      <c r="D175" s="56"/>
      <c r="E175" s="56"/>
      <c r="F175" s="56">
        <v>3</v>
      </c>
      <c r="G175" s="56" t="s">
        <v>250</v>
      </c>
      <c r="H175" s="56" t="s">
        <v>1611</v>
      </c>
      <c r="I175" s="56">
        <v>80</v>
      </c>
      <c r="J175" s="56">
        <v>1</v>
      </c>
      <c r="K175" s="56"/>
      <c r="L175" s="56"/>
      <c r="M175" s="56"/>
      <c r="N175" s="56"/>
      <c r="O175" s="56"/>
      <c r="P175" s="56"/>
      <c r="Q175" s="56"/>
      <c r="R175" s="56"/>
      <c r="S175" s="56"/>
      <c r="T175" s="56"/>
      <c r="U175" s="56"/>
      <c r="V175" s="56"/>
      <c r="W175" s="56" t="s">
        <v>216</v>
      </c>
      <c r="X175" s="56" t="s">
        <v>1490</v>
      </c>
      <c r="Y175" s="56"/>
      <c r="Z175" s="56"/>
      <c r="AA175" s="56"/>
      <c r="AB175" s="56"/>
      <c r="AC175" s="56"/>
    </row>
    <row r="176" spans="1:29" ht="31.5" customHeight="1" x14ac:dyDescent="0.2">
      <c r="A176" s="65" t="e">
        <f t="shared" si="2"/>
        <v>#REF!</v>
      </c>
      <c r="B176" s="56" t="s">
        <v>1599</v>
      </c>
      <c r="C176" s="56" t="s">
        <v>1600</v>
      </c>
      <c r="D176" s="56"/>
      <c r="E176" s="56"/>
      <c r="F176" s="56">
        <v>3</v>
      </c>
      <c r="G176" s="56" t="s">
        <v>250</v>
      </c>
      <c r="H176" s="56" t="s">
        <v>1611</v>
      </c>
      <c r="I176" s="56">
        <v>80</v>
      </c>
      <c r="J176" s="56">
        <v>1</v>
      </c>
      <c r="K176" s="56"/>
      <c r="L176" s="56"/>
      <c r="M176" s="56"/>
      <c r="N176" s="56"/>
      <c r="O176" s="56"/>
      <c r="P176" s="56"/>
      <c r="Q176" s="56"/>
      <c r="R176" s="56"/>
      <c r="S176" s="56"/>
      <c r="T176" s="56"/>
      <c r="U176" s="56"/>
      <c r="V176" s="56"/>
      <c r="W176" s="56" t="s">
        <v>216</v>
      </c>
      <c r="X176" s="56" t="s">
        <v>1490</v>
      </c>
      <c r="Y176" s="56"/>
      <c r="Z176" s="56"/>
      <c r="AA176" s="56"/>
      <c r="AB176" s="56"/>
      <c r="AC176" s="56"/>
    </row>
    <row r="177" spans="1:29" ht="31.5" customHeight="1" x14ac:dyDescent="0.2">
      <c r="A177" s="65" t="e">
        <f t="shared" si="2"/>
        <v>#REF!</v>
      </c>
      <c r="B177" s="56" t="s">
        <v>1536</v>
      </c>
      <c r="C177" s="56" t="s">
        <v>1601</v>
      </c>
      <c r="D177" s="56"/>
      <c r="E177" s="56"/>
      <c r="F177" s="56">
        <v>2</v>
      </c>
      <c r="G177" s="56" t="s">
        <v>250</v>
      </c>
      <c r="H177" s="56" t="s">
        <v>1611</v>
      </c>
      <c r="I177" s="56">
        <v>80</v>
      </c>
      <c r="J177" s="56">
        <v>1</v>
      </c>
      <c r="K177" s="56"/>
      <c r="L177" s="56"/>
      <c r="M177" s="56"/>
      <c r="N177" s="56"/>
      <c r="O177" s="56"/>
      <c r="P177" s="56"/>
      <c r="Q177" s="56"/>
      <c r="R177" s="56"/>
      <c r="S177" s="56"/>
      <c r="T177" s="56"/>
      <c r="U177" s="56"/>
      <c r="V177" s="56"/>
      <c r="W177" s="56" t="s">
        <v>216</v>
      </c>
      <c r="X177" s="56" t="s">
        <v>1490</v>
      </c>
      <c r="Y177" s="56"/>
      <c r="Z177" s="56"/>
      <c r="AA177" s="56"/>
      <c r="AB177" s="56"/>
      <c r="AC177" s="56"/>
    </row>
    <row r="178" spans="1:29" ht="31.5" customHeight="1" x14ac:dyDescent="0.2">
      <c r="A178" s="65" t="e">
        <f>#REF!+1</f>
        <v>#REF!</v>
      </c>
      <c r="B178" s="56" t="s">
        <v>1503</v>
      </c>
      <c r="C178" s="56" t="s">
        <v>1504</v>
      </c>
      <c r="D178" s="56" t="s">
        <v>100</v>
      </c>
      <c r="E178" s="56"/>
      <c r="F178" s="56">
        <v>3</v>
      </c>
      <c r="G178" s="56" t="s">
        <v>192</v>
      </c>
      <c r="H178" s="56" t="s">
        <v>1610</v>
      </c>
      <c r="I178" s="56">
        <v>51</v>
      </c>
      <c r="J178" s="56">
        <v>1</v>
      </c>
      <c r="K178" s="56"/>
      <c r="L178" s="56"/>
      <c r="M178" s="56"/>
      <c r="N178" s="56"/>
      <c r="O178" s="56"/>
      <c r="P178" s="56"/>
      <c r="Q178" s="56"/>
      <c r="R178" s="56"/>
      <c r="S178" s="56"/>
      <c r="T178" s="56"/>
      <c r="U178" s="56"/>
      <c r="V178" s="56"/>
      <c r="W178" s="56" t="s">
        <v>144</v>
      </c>
      <c r="X178" s="56" t="s">
        <v>1490</v>
      </c>
      <c r="Y178" s="56"/>
      <c r="Z178" s="56"/>
      <c r="AA178" s="56"/>
      <c r="AB178" s="56"/>
      <c r="AC178" s="56"/>
    </row>
    <row r="179" spans="1:29" ht="31.5" customHeight="1" x14ac:dyDescent="0.2">
      <c r="A179" s="65" t="e">
        <f t="shared" si="2"/>
        <v>#REF!</v>
      </c>
      <c r="B179" s="56" t="s">
        <v>366</v>
      </c>
      <c r="C179" s="56" t="s">
        <v>1612</v>
      </c>
      <c r="D179" s="56"/>
      <c r="E179" s="56"/>
      <c r="F179" s="56">
        <v>3</v>
      </c>
      <c r="G179" s="56" t="s">
        <v>192</v>
      </c>
      <c r="H179" s="56" t="s">
        <v>1610</v>
      </c>
      <c r="I179" s="56">
        <v>51</v>
      </c>
      <c r="J179" s="56">
        <v>1</v>
      </c>
      <c r="K179" s="56"/>
      <c r="L179" s="56"/>
      <c r="M179" s="56"/>
      <c r="N179" s="56"/>
      <c r="O179" s="56"/>
      <c r="P179" s="56"/>
      <c r="Q179" s="56"/>
      <c r="R179" s="56"/>
      <c r="S179" s="56"/>
      <c r="T179" s="56"/>
      <c r="U179" s="56"/>
      <c r="V179" s="56"/>
      <c r="W179" s="56" t="s">
        <v>216</v>
      </c>
      <c r="X179" s="56" t="s">
        <v>1490</v>
      </c>
      <c r="Y179" s="56"/>
      <c r="Z179" s="56"/>
      <c r="AA179" s="56"/>
      <c r="AB179" s="56"/>
      <c r="AC179" s="56"/>
    </row>
    <row r="180" spans="1:29" ht="31.5" customHeight="1" x14ac:dyDescent="0.2">
      <c r="A180" s="65" t="e">
        <f t="shared" si="2"/>
        <v>#REF!</v>
      </c>
      <c r="B180" s="56" t="s">
        <v>1613</v>
      </c>
      <c r="C180" s="56" t="s">
        <v>1614</v>
      </c>
      <c r="D180" s="56"/>
      <c r="E180" s="56"/>
      <c r="F180" s="56">
        <v>3</v>
      </c>
      <c r="G180" s="56" t="s">
        <v>192</v>
      </c>
      <c r="H180" s="56" t="s">
        <v>1610</v>
      </c>
      <c r="I180" s="56">
        <v>51</v>
      </c>
      <c r="J180" s="56">
        <v>1</v>
      </c>
      <c r="K180" s="56"/>
      <c r="L180" s="56"/>
      <c r="M180" s="56"/>
      <c r="N180" s="56"/>
      <c r="O180" s="56"/>
      <c r="P180" s="56"/>
      <c r="Q180" s="56"/>
      <c r="R180" s="56"/>
      <c r="S180" s="56"/>
      <c r="T180" s="56"/>
      <c r="U180" s="56"/>
      <c r="V180" s="56"/>
      <c r="W180" s="56" t="s">
        <v>216</v>
      </c>
      <c r="X180" s="56" t="s">
        <v>1490</v>
      </c>
      <c r="Y180" s="56"/>
      <c r="Z180" s="56"/>
      <c r="AA180" s="56"/>
      <c r="AB180" s="56"/>
      <c r="AC180" s="56"/>
    </row>
    <row r="181" spans="1:29" s="79" customFormat="1" ht="31.5" customHeight="1" x14ac:dyDescent="0.2">
      <c r="A181" s="80" t="e">
        <f t="shared" si="2"/>
        <v>#REF!</v>
      </c>
      <c r="B181" s="77" t="s">
        <v>1615</v>
      </c>
      <c r="C181" s="77" t="s">
        <v>1616</v>
      </c>
      <c r="D181" s="77"/>
      <c r="E181" s="62"/>
      <c r="F181" s="77">
        <v>3</v>
      </c>
      <c r="G181" s="77" t="s">
        <v>192</v>
      </c>
      <c r="H181" s="77" t="s">
        <v>1610</v>
      </c>
      <c r="I181" s="77">
        <v>51</v>
      </c>
      <c r="J181" s="78">
        <v>1</v>
      </c>
      <c r="K181" s="62"/>
      <c r="L181" s="62"/>
      <c r="M181" s="62"/>
      <c r="N181" s="62"/>
      <c r="O181" s="62"/>
      <c r="P181" s="62"/>
      <c r="Q181" s="62"/>
      <c r="R181" s="62"/>
      <c r="S181" s="62"/>
      <c r="T181" s="62"/>
      <c r="U181" s="62"/>
      <c r="V181" s="62"/>
      <c r="W181" s="56" t="s">
        <v>216</v>
      </c>
      <c r="X181" s="77" t="s">
        <v>1617</v>
      </c>
      <c r="Y181" s="62"/>
      <c r="Z181" s="77"/>
      <c r="AA181" s="77"/>
      <c r="AB181" s="77"/>
      <c r="AC181" s="77"/>
    </row>
    <row r="182" spans="1:29" s="79" customFormat="1" ht="31.5" customHeight="1" x14ac:dyDescent="0.2">
      <c r="A182" s="80" t="e">
        <f t="shared" si="2"/>
        <v>#REF!</v>
      </c>
      <c r="B182" s="77" t="s">
        <v>221</v>
      </c>
      <c r="C182" s="77" t="s">
        <v>226</v>
      </c>
      <c r="D182" s="77" t="s">
        <v>181</v>
      </c>
      <c r="E182" s="62"/>
      <c r="F182" s="77">
        <v>3</v>
      </c>
      <c r="G182" s="77" t="s">
        <v>192</v>
      </c>
      <c r="H182" s="77" t="s">
        <v>1610</v>
      </c>
      <c r="I182" s="77">
        <v>51</v>
      </c>
      <c r="J182" s="78">
        <v>1</v>
      </c>
      <c r="K182" s="62"/>
      <c r="L182" s="62"/>
      <c r="M182" s="62"/>
      <c r="N182" s="62"/>
      <c r="O182" s="62"/>
      <c r="P182" s="62"/>
      <c r="Q182" s="62"/>
      <c r="R182" s="62"/>
      <c r="S182" s="62"/>
      <c r="T182" s="62"/>
      <c r="U182" s="62"/>
      <c r="V182" s="62"/>
      <c r="W182" s="56" t="s">
        <v>216</v>
      </c>
      <c r="X182" s="77" t="s">
        <v>1617</v>
      </c>
      <c r="Y182" s="62"/>
      <c r="Z182" s="77"/>
      <c r="AA182" s="77"/>
      <c r="AB182" s="77"/>
      <c r="AC182" s="77"/>
    </row>
    <row r="183" spans="1:29" s="63" customFormat="1" ht="31.5" customHeight="1" x14ac:dyDescent="0.2">
      <c r="A183" s="65" t="e">
        <f t="shared" si="2"/>
        <v>#REF!</v>
      </c>
      <c r="B183" s="62" t="s">
        <v>1618</v>
      </c>
      <c r="C183" s="62" t="s">
        <v>1619</v>
      </c>
      <c r="D183" s="62"/>
      <c r="E183" s="62"/>
      <c r="F183" s="62">
        <v>3</v>
      </c>
      <c r="G183" s="62" t="s">
        <v>192</v>
      </c>
      <c r="H183" s="62" t="s">
        <v>1610</v>
      </c>
      <c r="I183" s="62">
        <v>51</v>
      </c>
      <c r="J183" s="56">
        <v>1</v>
      </c>
      <c r="K183" s="62"/>
      <c r="L183" s="62"/>
      <c r="M183" s="62"/>
      <c r="N183" s="62"/>
      <c r="O183" s="62"/>
      <c r="P183" s="62"/>
      <c r="Q183" s="62"/>
      <c r="R183" s="62"/>
      <c r="S183" s="62"/>
      <c r="T183" s="62"/>
      <c r="U183" s="62"/>
      <c r="V183" s="62"/>
      <c r="W183" s="56" t="s">
        <v>216</v>
      </c>
      <c r="X183" s="56" t="s">
        <v>1490</v>
      </c>
      <c r="Y183" s="62"/>
      <c r="Z183" s="62"/>
      <c r="AA183" s="62"/>
      <c r="AB183" s="62"/>
      <c r="AC183" s="62"/>
    </row>
    <row r="184" spans="1:29" ht="31.5" customHeight="1" x14ac:dyDescent="0.2">
      <c r="A184" s="65" t="e">
        <f t="shared" si="2"/>
        <v>#REF!</v>
      </c>
      <c r="B184" s="56" t="s">
        <v>1620</v>
      </c>
      <c r="C184" s="56" t="s">
        <v>1621</v>
      </c>
      <c r="D184" s="56"/>
      <c r="E184" s="56"/>
      <c r="F184" s="56">
        <v>3</v>
      </c>
      <c r="G184" s="56" t="s">
        <v>192</v>
      </c>
      <c r="H184" s="56" t="s">
        <v>1610</v>
      </c>
      <c r="I184" s="56">
        <v>51</v>
      </c>
      <c r="J184" s="56">
        <v>1</v>
      </c>
      <c r="K184" s="56"/>
      <c r="L184" s="56"/>
      <c r="M184" s="56"/>
      <c r="N184" s="56"/>
      <c r="O184" s="56"/>
      <c r="P184" s="56"/>
      <c r="Q184" s="56"/>
      <c r="R184" s="56"/>
      <c r="S184" s="56"/>
      <c r="T184" s="56"/>
      <c r="U184" s="56"/>
      <c r="V184" s="56"/>
      <c r="W184" s="56" t="s">
        <v>216</v>
      </c>
      <c r="X184" s="56" t="s">
        <v>1490</v>
      </c>
      <c r="Y184" s="56"/>
      <c r="Z184" s="56"/>
      <c r="AA184" s="56"/>
      <c r="AB184" s="56"/>
      <c r="AC184" s="56"/>
    </row>
    <row r="185" spans="1:29" ht="31.5" customHeight="1" x14ac:dyDescent="0.2">
      <c r="A185" s="65" t="e">
        <f t="shared" si="2"/>
        <v>#REF!</v>
      </c>
      <c r="B185" s="56" t="s">
        <v>1538</v>
      </c>
      <c r="C185" s="56" t="s">
        <v>1622</v>
      </c>
      <c r="D185" s="56"/>
      <c r="E185" s="56"/>
      <c r="F185" s="56">
        <v>3</v>
      </c>
      <c r="G185" s="56" t="s">
        <v>192</v>
      </c>
      <c r="H185" s="56" t="s">
        <v>1610</v>
      </c>
      <c r="I185" s="56">
        <v>51</v>
      </c>
      <c r="J185" s="56">
        <v>1</v>
      </c>
      <c r="K185" s="56"/>
      <c r="L185" s="56"/>
      <c r="M185" s="56"/>
      <c r="N185" s="56"/>
      <c r="O185" s="56"/>
      <c r="P185" s="56"/>
      <c r="Q185" s="56"/>
      <c r="R185" s="56"/>
      <c r="S185" s="56"/>
      <c r="T185" s="56"/>
      <c r="U185" s="56"/>
      <c r="V185" s="56"/>
      <c r="W185" s="56" t="s">
        <v>216</v>
      </c>
      <c r="X185" s="56" t="s">
        <v>1490</v>
      </c>
      <c r="Y185" s="56"/>
      <c r="Z185" s="56"/>
      <c r="AA185" s="56"/>
      <c r="AB185" s="56"/>
      <c r="AC185" s="56"/>
    </row>
    <row r="186" spans="1:29" ht="31.5" customHeight="1" x14ac:dyDescent="0.2">
      <c r="A186" s="65" t="e">
        <f t="shared" ref="A186:A249" si="3">A185+1</f>
        <v>#REF!</v>
      </c>
      <c r="B186" s="56" t="s">
        <v>1544</v>
      </c>
      <c r="C186" s="56" t="s">
        <v>83</v>
      </c>
      <c r="D186" s="56" t="s">
        <v>84</v>
      </c>
      <c r="E186" s="56"/>
      <c r="F186" s="56">
        <v>3</v>
      </c>
      <c r="G186" s="56" t="s">
        <v>250</v>
      </c>
      <c r="H186" s="56" t="s">
        <v>1610</v>
      </c>
      <c r="I186" s="56">
        <v>54</v>
      </c>
      <c r="J186" s="56">
        <v>1</v>
      </c>
      <c r="K186" s="56"/>
      <c r="L186" s="56"/>
      <c r="M186" s="56"/>
      <c r="N186" s="56"/>
      <c r="O186" s="56"/>
      <c r="P186" s="56"/>
      <c r="Q186" s="56"/>
      <c r="R186" s="56"/>
      <c r="S186" s="56"/>
      <c r="T186" s="56"/>
      <c r="U186" s="56"/>
      <c r="V186" s="56"/>
      <c r="W186" s="56" t="s">
        <v>144</v>
      </c>
      <c r="X186" s="56" t="s">
        <v>1490</v>
      </c>
      <c r="Y186" s="56"/>
      <c r="Z186" s="56"/>
      <c r="AA186" s="56"/>
      <c r="AB186" s="56"/>
      <c r="AC186" s="56"/>
    </row>
    <row r="187" spans="1:29" ht="39.75" customHeight="1" x14ac:dyDescent="0.2">
      <c r="A187" s="65" t="e">
        <f t="shared" si="3"/>
        <v>#REF!</v>
      </c>
      <c r="B187" s="56" t="s">
        <v>61</v>
      </c>
      <c r="C187" s="56" t="s">
        <v>62</v>
      </c>
      <c r="D187" s="56" t="s">
        <v>63</v>
      </c>
      <c r="E187" s="56"/>
      <c r="F187" s="56">
        <v>3</v>
      </c>
      <c r="G187" s="56" t="s">
        <v>250</v>
      </c>
      <c r="H187" s="56" t="s">
        <v>1610</v>
      </c>
      <c r="I187" s="56">
        <v>54</v>
      </c>
      <c r="J187" s="56">
        <v>1</v>
      </c>
      <c r="K187" s="56"/>
      <c r="L187" s="56"/>
      <c r="M187" s="56"/>
      <c r="N187" s="56"/>
      <c r="O187" s="56"/>
      <c r="P187" s="56"/>
      <c r="Q187" s="56"/>
      <c r="R187" s="56"/>
      <c r="S187" s="56"/>
      <c r="T187" s="56"/>
      <c r="U187" s="56"/>
      <c r="V187" s="56"/>
      <c r="W187" s="56" t="s">
        <v>173</v>
      </c>
      <c r="X187" s="56" t="s">
        <v>1490</v>
      </c>
      <c r="Y187" s="56"/>
      <c r="Z187" s="56"/>
      <c r="AA187" s="56"/>
      <c r="AB187" s="56"/>
      <c r="AC187" s="56"/>
    </row>
    <row r="188" spans="1:29" ht="31.5" customHeight="1" x14ac:dyDescent="0.2">
      <c r="A188" s="65" t="e">
        <f t="shared" si="3"/>
        <v>#REF!</v>
      </c>
      <c r="B188" s="56" t="s">
        <v>49</v>
      </c>
      <c r="C188" s="56" t="s">
        <v>30</v>
      </c>
      <c r="D188" s="56"/>
      <c r="E188" s="56"/>
      <c r="F188" s="56">
        <v>3</v>
      </c>
      <c r="G188" s="56" t="s">
        <v>250</v>
      </c>
      <c r="H188" s="56" t="s">
        <v>1610</v>
      </c>
      <c r="I188" s="56">
        <v>54</v>
      </c>
      <c r="J188" s="56">
        <v>1</v>
      </c>
      <c r="K188" s="56"/>
      <c r="L188" s="56"/>
      <c r="M188" s="56"/>
      <c r="N188" s="56"/>
      <c r="O188" s="56"/>
      <c r="P188" s="56"/>
      <c r="Q188" s="56"/>
      <c r="R188" s="56"/>
      <c r="S188" s="56"/>
      <c r="T188" s="56"/>
      <c r="U188" s="56"/>
      <c r="V188" s="56"/>
      <c r="W188" s="56" t="s">
        <v>260</v>
      </c>
      <c r="X188" s="56" t="s">
        <v>1490</v>
      </c>
      <c r="Y188" s="56"/>
      <c r="Z188" s="56"/>
      <c r="AA188" s="56"/>
      <c r="AB188" s="56"/>
      <c r="AC188" s="56"/>
    </row>
    <row r="189" spans="1:29" ht="31.5" customHeight="1" x14ac:dyDescent="0.2">
      <c r="A189" s="65" t="e">
        <f t="shared" si="3"/>
        <v>#REF!</v>
      </c>
      <c r="B189" s="56" t="s">
        <v>1602</v>
      </c>
      <c r="C189" s="56" t="s">
        <v>1603</v>
      </c>
      <c r="D189" s="56"/>
      <c r="E189" s="56"/>
      <c r="F189" s="56">
        <v>3</v>
      </c>
      <c r="G189" s="56" t="s">
        <v>250</v>
      </c>
      <c r="H189" s="56" t="s">
        <v>1610</v>
      </c>
      <c r="I189" s="56">
        <v>54</v>
      </c>
      <c r="J189" s="56">
        <v>1</v>
      </c>
      <c r="K189" s="56"/>
      <c r="L189" s="56"/>
      <c r="M189" s="56"/>
      <c r="N189" s="56"/>
      <c r="O189" s="56"/>
      <c r="P189" s="56"/>
      <c r="Q189" s="56"/>
      <c r="R189" s="56"/>
      <c r="S189" s="56"/>
      <c r="T189" s="56"/>
      <c r="U189" s="56"/>
      <c r="V189" s="56"/>
      <c r="W189" s="56" t="s">
        <v>216</v>
      </c>
      <c r="X189" s="56" t="s">
        <v>1490</v>
      </c>
      <c r="Y189" s="56"/>
      <c r="Z189" s="56"/>
      <c r="AA189" s="56"/>
      <c r="AB189" s="56"/>
      <c r="AC189" s="56"/>
    </row>
    <row r="190" spans="1:29" ht="31.5" customHeight="1" x14ac:dyDescent="0.2">
      <c r="A190" s="65" t="e">
        <f t="shared" si="3"/>
        <v>#REF!</v>
      </c>
      <c r="B190" s="56" t="s">
        <v>1604</v>
      </c>
      <c r="C190" s="56" t="s">
        <v>1605</v>
      </c>
      <c r="D190" s="56"/>
      <c r="E190" s="56"/>
      <c r="F190" s="56">
        <v>3</v>
      </c>
      <c r="G190" s="56" t="s">
        <v>250</v>
      </c>
      <c r="H190" s="56" t="s">
        <v>1610</v>
      </c>
      <c r="I190" s="56">
        <v>54</v>
      </c>
      <c r="J190" s="56">
        <v>1</v>
      </c>
      <c r="K190" s="56"/>
      <c r="L190" s="56"/>
      <c r="M190" s="56"/>
      <c r="N190" s="56"/>
      <c r="O190" s="56"/>
      <c r="P190" s="56"/>
      <c r="Q190" s="56"/>
      <c r="R190" s="56"/>
      <c r="S190" s="56"/>
      <c r="T190" s="56"/>
      <c r="U190" s="56"/>
      <c r="V190" s="56"/>
      <c r="W190" s="56" t="s">
        <v>216</v>
      </c>
      <c r="X190" s="56" t="s">
        <v>1490</v>
      </c>
      <c r="Y190" s="56"/>
      <c r="Z190" s="56"/>
      <c r="AA190" s="56"/>
      <c r="AB190" s="56"/>
      <c r="AC190" s="56"/>
    </row>
    <row r="191" spans="1:29" ht="31.5" customHeight="1" x14ac:dyDescent="0.2">
      <c r="A191" s="65" t="e">
        <f t="shared" si="3"/>
        <v>#REF!</v>
      </c>
      <c r="B191" s="56" t="s">
        <v>167</v>
      </c>
      <c r="C191" s="56" t="s">
        <v>1606</v>
      </c>
      <c r="D191" s="56" t="s">
        <v>1546</v>
      </c>
      <c r="E191" s="56"/>
      <c r="F191" s="56">
        <v>3</v>
      </c>
      <c r="G191" s="56" t="s">
        <v>250</v>
      </c>
      <c r="H191" s="56" t="s">
        <v>1610</v>
      </c>
      <c r="I191" s="56">
        <v>54</v>
      </c>
      <c r="J191" s="56">
        <v>1</v>
      </c>
      <c r="K191" s="56"/>
      <c r="L191" s="56"/>
      <c r="M191" s="56"/>
      <c r="N191" s="56"/>
      <c r="O191" s="56"/>
      <c r="P191" s="56"/>
      <c r="Q191" s="56"/>
      <c r="R191" s="56"/>
      <c r="S191" s="56"/>
      <c r="T191" s="56"/>
      <c r="U191" s="56"/>
      <c r="V191" s="56"/>
      <c r="W191" s="56" t="s">
        <v>174</v>
      </c>
      <c r="X191" s="56" t="s">
        <v>1490</v>
      </c>
      <c r="Y191" s="56"/>
      <c r="Z191" s="56"/>
      <c r="AA191" s="56"/>
      <c r="AB191" s="56"/>
      <c r="AC191" s="56"/>
    </row>
    <row r="192" spans="1:29" ht="31.5" customHeight="1" x14ac:dyDescent="0.2">
      <c r="A192" s="65" t="e">
        <f t="shared" si="3"/>
        <v>#REF!</v>
      </c>
      <c r="B192" s="56" t="s">
        <v>1607</v>
      </c>
      <c r="C192" s="56" t="s">
        <v>1601</v>
      </c>
      <c r="D192" s="56"/>
      <c r="E192" s="56"/>
      <c r="F192" s="56">
        <v>2</v>
      </c>
      <c r="G192" s="56" t="s">
        <v>250</v>
      </c>
      <c r="H192" s="56" t="s">
        <v>1610</v>
      </c>
      <c r="I192" s="56">
        <v>54</v>
      </c>
      <c r="J192" s="56">
        <v>1</v>
      </c>
      <c r="K192" s="56"/>
      <c r="L192" s="56"/>
      <c r="M192" s="56"/>
      <c r="N192" s="56"/>
      <c r="O192" s="56"/>
      <c r="P192" s="56"/>
      <c r="Q192" s="56"/>
      <c r="R192" s="56"/>
      <c r="S192" s="56"/>
      <c r="T192" s="56"/>
      <c r="U192" s="56"/>
      <c r="V192" s="56"/>
      <c r="W192" s="56" t="s">
        <v>216</v>
      </c>
      <c r="X192" s="56" t="s">
        <v>1490</v>
      </c>
      <c r="Y192" s="56"/>
      <c r="Z192" s="56"/>
      <c r="AA192" s="56"/>
      <c r="AB192" s="56"/>
      <c r="AC192" s="56"/>
    </row>
    <row r="193" spans="1:29" ht="31.5" customHeight="1" x14ac:dyDescent="0.2">
      <c r="A193" s="65" t="e">
        <f t="shared" si="3"/>
        <v>#REF!</v>
      </c>
      <c r="B193" s="56" t="s">
        <v>1545</v>
      </c>
      <c r="C193" s="56" t="s">
        <v>1546</v>
      </c>
      <c r="D193" s="56"/>
      <c r="E193" s="56"/>
      <c r="F193" s="56">
        <v>3</v>
      </c>
      <c r="G193" s="56" t="s">
        <v>261</v>
      </c>
      <c r="H193" s="56" t="s">
        <v>1610</v>
      </c>
      <c r="I193" s="56">
        <v>159</v>
      </c>
      <c r="J193" s="56">
        <v>4</v>
      </c>
      <c r="K193" s="56"/>
      <c r="L193" s="56"/>
      <c r="M193" s="56"/>
      <c r="N193" s="56"/>
      <c r="O193" s="56"/>
      <c r="P193" s="56"/>
      <c r="Q193" s="56"/>
      <c r="R193" s="56"/>
      <c r="S193" s="56"/>
      <c r="T193" s="56"/>
      <c r="U193" s="56"/>
      <c r="V193" s="56"/>
      <c r="W193" s="56" t="s">
        <v>1652</v>
      </c>
      <c r="X193" s="56" t="s">
        <v>1490</v>
      </c>
      <c r="Y193" s="56"/>
      <c r="Z193" s="56"/>
      <c r="AA193" s="56"/>
      <c r="AB193" s="56"/>
      <c r="AC193" s="56"/>
    </row>
    <row r="194" spans="1:29" ht="31.5" customHeight="1" x14ac:dyDescent="0.2">
      <c r="A194" s="65" t="e">
        <f t="shared" si="3"/>
        <v>#REF!</v>
      </c>
      <c r="B194" s="56" t="s">
        <v>209</v>
      </c>
      <c r="C194" s="56" t="s">
        <v>202</v>
      </c>
      <c r="D194" s="56" t="s">
        <v>201</v>
      </c>
      <c r="E194" s="56"/>
      <c r="F194" s="56">
        <v>5</v>
      </c>
      <c r="G194" s="56" t="s">
        <v>261</v>
      </c>
      <c r="H194" s="56" t="s">
        <v>1610</v>
      </c>
      <c r="I194" s="56">
        <v>159</v>
      </c>
      <c r="J194" s="56">
        <v>4</v>
      </c>
      <c r="K194" s="56"/>
      <c r="L194" s="56"/>
      <c r="M194" s="56"/>
      <c r="N194" s="56"/>
      <c r="O194" s="56"/>
      <c r="P194" s="56"/>
      <c r="Q194" s="56"/>
      <c r="R194" s="56"/>
      <c r="S194" s="56"/>
      <c r="T194" s="56"/>
      <c r="U194" s="56"/>
      <c r="V194" s="56"/>
      <c r="W194" s="56" t="s">
        <v>143</v>
      </c>
      <c r="X194" s="56" t="s">
        <v>1490</v>
      </c>
      <c r="Y194" s="56"/>
      <c r="Z194" s="56"/>
      <c r="AA194" s="56"/>
      <c r="AB194" s="56"/>
      <c r="AC194" s="56"/>
    </row>
    <row r="195" spans="1:29" ht="31.5" customHeight="1" x14ac:dyDescent="0.2">
      <c r="A195" s="65" t="e">
        <f t="shared" si="3"/>
        <v>#REF!</v>
      </c>
      <c r="B195" s="56" t="s">
        <v>1584</v>
      </c>
      <c r="C195" s="56" t="s">
        <v>1585</v>
      </c>
      <c r="D195" s="56" t="s">
        <v>202</v>
      </c>
      <c r="E195" s="56"/>
      <c r="F195" s="56">
        <v>5</v>
      </c>
      <c r="G195" s="56" t="s">
        <v>261</v>
      </c>
      <c r="H195" s="56" t="s">
        <v>1610</v>
      </c>
      <c r="I195" s="56">
        <v>159</v>
      </c>
      <c r="J195" s="56">
        <v>4</v>
      </c>
      <c r="K195" s="56"/>
      <c r="L195" s="56"/>
      <c r="M195" s="56"/>
      <c r="N195" s="56"/>
      <c r="O195" s="56"/>
      <c r="P195" s="56"/>
      <c r="Q195" s="56"/>
      <c r="R195" s="56"/>
      <c r="S195" s="56"/>
      <c r="T195" s="56"/>
      <c r="U195" s="56"/>
      <c r="V195" s="56"/>
      <c r="W195" s="56" t="s">
        <v>143</v>
      </c>
      <c r="X195" s="56" t="s">
        <v>1490</v>
      </c>
      <c r="Y195" s="56"/>
      <c r="Z195" s="56"/>
      <c r="AA195" s="56"/>
      <c r="AB195" s="56"/>
      <c r="AC195" s="56"/>
    </row>
    <row r="196" spans="1:29" ht="31.5" customHeight="1" x14ac:dyDescent="0.2">
      <c r="A196" s="65" t="e">
        <f t="shared" si="3"/>
        <v>#REF!</v>
      </c>
      <c r="B196" s="56" t="s">
        <v>1547</v>
      </c>
      <c r="C196" s="56" t="s">
        <v>40</v>
      </c>
      <c r="D196" s="56" t="s">
        <v>89</v>
      </c>
      <c r="E196" s="56"/>
      <c r="F196" s="56">
        <v>3</v>
      </c>
      <c r="G196" s="56" t="s">
        <v>261</v>
      </c>
      <c r="H196" s="56" t="s">
        <v>1610</v>
      </c>
      <c r="I196" s="56">
        <v>159</v>
      </c>
      <c r="J196" s="56">
        <v>4</v>
      </c>
      <c r="K196" s="56"/>
      <c r="L196" s="56"/>
      <c r="M196" s="56"/>
      <c r="N196" s="56"/>
      <c r="O196" s="56"/>
      <c r="P196" s="56"/>
      <c r="Q196" s="56"/>
      <c r="R196" s="56"/>
      <c r="S196" s="56"/>
      <c r="T196" s="56"/>
      <c r="U196" s="56"/>
      <c r="V196" s="56"/>
      <c r="W196" s="56" t="s">
        <v>146</v>
      </c>
      <c r="X196" s="56" t="s">
        <v>1490</v>
      </c>
      <c r="Y196" s="56"/>
      <c r="Z196" s="56"/>
      <c r="AA196" s="56"/>
      <c r="AB196" s="56"/>
      <c r="AC196" s="56"/>
    </row>
    <row r="197" spans="1:29" ht="31.5" customHeight="1" x14ac:dyDescent="0.2">
      <c r="A197" s="65" t="e">
        <f t="shared" si="3"/>
        <v>#REF!</v>
      </c>
      <c r="B197" s="56" t="s">
        <v>91</v>
      </c>
      <c r="C197" s="56" t="s">
        <v>60</v>
      </c>
      <c r="D197" s="56"/>
      <c r="E197" s="56"/>
      <c r="F197" s="56">
        <v>2</v>
      </c>
      <c r="G197" s="56" t="s">
        <v>261</v>
      </c>
      <c r="H197" s="56" t="s">
        <v>1610</v>
      </c>
      <c r="I197" s="56">
        <v>159</v>
      </c>
      <c r="J197" s="56">
        <v>4</v>
      </c>
      <c r="K197" s="56"/>
      <c r="L197" s="56"/>
      <c r="M197" s="56"/>
      <c r="N197" s="56"/>
      <c r="O197" s="56"/>
      <c r="P197" s="56"/>
      <c r="Q197" s="56"/>
      <c r="R197" s="56"/>
      <c r="S197" s="56"/>
      <c r="T197" s="56"/>
      <c r="U197" s="56"/>
      <c r="V197" s="56"/>
      <c r="W197" s="56" t="s">
        <v>1650</v>
      </c>
      <c r="X197" s="56" t="s">
        <v>1490</v>
      </c>
      <c r="Y197" s="56"/>
      <c r="Z197" s="56"/>
      <c r="AA197" s="56"/>
      <c r="AB197" s="56"/>
      <c r="AC197" s="56"/>
    </row>
    <row r="198" spans="1:29" ht="31.5" customHeight="1" x14ac:dyDescent="0.2">
      <c r="A198" s="65" t="e">
        <f t="shared" si="3"/>
        <v>#REF!</v>
      </c>
      <c r="B198" s="56" t="s">
        <v>1586</v>
      </c>
      <c r="C198" s="56" t="s">
        <v>205</v>
      </c>
      <c r="D198" s="56" t="s">
        <v>197</v>
      </c>
      <c r="E198" s="56"/>
      <c r="F198" s="56">
        <v>4</v>
      </c>
      <c r="G198" s="56" t="s">
        <v>261</v>
      </c>
      <c r="H198" s="56" t="s">
        <v>1610</v>
      </c>
      <c r="I198" s="56">
        <v>159</v>
      </c>
      <c r="J198" s="56">
        <v>4</v>
      </c>
      <c r="K198" s="56"/>
      <c r="L198" s="56"/>
      <c r="M198" s="56"/>
      <c r="N198" s="56"/>
      <c r="O198" s="56"/>
      <c r="P198" s="56"/>
      <c r="Q198" s="56"/>
      <c r="R198" s="56"/>
      <c r="S198" s="56"/>
      <c r="T198" s="56"/>
      <c r="U198" s="56"/>
      <c r="V198" s="56"/>
      <c r="W198" s="56" t="s">
        <v>173</v>
      </c>
      <c r="X198" s="56" t="s">
        <v>1490</v>
      </c>
      <c r="Y198" s="56"/>
      <c r="Z198" s="56"/>
      <c r="AA198" s="56"/>
      <c r="AB198" s="56"/>
      <c r="AC198" s="56"/>
    </row>
    <row r="199" spans="1:29" ht="37.5" customHeight="1" x14ac:dyDescent="0.2">
      <c r="A199" s="65" t="e">
        <f t="shared" si="3"/>
        <v>#REF!</v>
      </c>
      <c r="B199" s="56" t="s">
        <v>1551</v>
      </c>
      <c r="C199" s="75" t="s">
        <v>1651</v>
      </c>
      <c r="D199" s="56"/>
      <c r="E199" s="56"/>
      <c r="F199" s="56">
        <v>7</v>
      </c>
      <c r="G199" s="56" t="s">
        <v>261</v>
      </c>
      <c r="H199" s="56" t="s">
        <v>1610</v>
      </c>
      <c r="I199" s="56">
        <v>159</v>
      </c>
      <c r="J199" s="56">
        <v>4</v>
      </c>
      <c r="K199" s="56"/>
      <c r="L199" s="56"/>
      <c r="M199" s="56"/>
      <c r="N199" s="56"/>
      <c r="O199" s="56"/>
      <c r="P199" s="56"/>
      <c r="Q199" s="56"/>
      <c r="R199" s="56"/>
      <c r="S199" s="56"/>
      <c r="T199" s="56"/>
      <c r="U199" s="56"/>
      <c r="V199" s="56"/>
      <c r="W199" s="75" t="s">
        <v>1649</v>
      </c>
      <c r="X199" s="56" t="s">
        <v>1490</v>
      </c>
      <c r="Y199" s="56"/>
      <c r="Z199" s="56"/>
      <c r="AA199" s="56"/>
      <c r="AB199" s="56"/>
      <c r="AC199" s="56"/>
    </row>
    <row r="200" spans="1:29" s="59" customFormat="1" ht="24" customHeight="1" x14ac:dyDescent="0.2">
      <c r="A200" s="73"/>
      <c r="B200" s="55" t="s">
        <v>1624</v>
      </c>
      <c r="C200" s="57"/>
      <c r="D200" s="57"/>
      <c r="E200" s="57"/>
      <c r="F200" s="57"/>
      <c r="G200" s="57"/>
      <c r="H200" s="57"/>
      <c r="I200" s="57"/>
      <c r="J200" s="57"/>
      <c r="K200" s="57"/>
      <c r="L200" s="57"/>
      <c r="M200" s="57"/>
      <c r="N200" s="57"/>
      <c r="O200" s="57"/>
      <c r="P200" s="57"/>
      <c r="Q200" s="57"/>
      <c r="R200" s="57"/>
      <c r="S200" s="57"/>
      <c r="T200" s="57"/>
      <c r="U200" s="58"/>
      <c r="V200" s="58"/>
      <c r="W200" s="58"/>
      <c r="X200" s="58"/>
      <c r="Y200" s="58"/>
      <c r="Z200" s="57"/>
      <c r="AA200" s="57"/>
      <c r="AB200" s="57"/>
      <c r="AC200" s="57"/>
    </row>
    <row r="201" spans="1:29" s="63" customFormat="1" ht="28.5" customHeight="1" x14ac:dyDescent="0.2">
      <c r="A201" s="65" t="e">
        <f>#REF!+1</f>
        <v>#REF!</v>
      </c>
      <c r="B201" s="62" t="s">
        <v>276</v>
      </c>
      <c r="C201" s="62" t="s">
        <v>1645</v>
      </c>
      <c r="D201" s="62" t="s">
        <v>33</v>
      </c>
      <c r="E201" s="62"/>
      <c r="F201" s="62">
        <v>3</v>
      </c>
      <c r="G201" s="62" t="s">
        <v>168</v>
      </c>
      <c r="H201" s="62" t="s">
        <v>1644</v>
      </c>
      <c r="I201" s="56">
        <v>28</v>
      </c>
      <c r="J201" s="62">
        <v>1</v>
      </c>
      <c r="K201" s="62"/>
      <c r="L201" s="62"/>
      <c r="M201" s="62"/>
      <c r="N201" s="62"/>
      <c r="O201" s="62"/>
      <c r="P201" s="62"/>
      <c r="Q201" s="62"/>
      <c r="R201" s="62"/>
      <c r="S201" s="62"/>
      <c r="T201" s="62"/>
      <c r="U201" s="62"/>
      <c r="V201" s="62"/>
      <c r="W201" s="56" t="s">
        <v>175</v>
      </c>
      <c r="X201" s="62"/>
      <c r="Y201" s="62"/>
      <c r="Z201" s="62"/>
      <c r="AA201" s="62"/>
      <c r="AB201" s="62"/>
      <c r="AC201" s="62"/>
    </row>
    <row r="202" spans="1:29" s="63" customFormat="1" ht="28.5" customHeight="1" x14ac:dyDescent="0.2">
      <c r="A202" s="65" t="e">
        <f t="shared" si="3"/>
        <v>#REF!</v>
      </c>
      <c r="B202" s="62" t="s">
        <v>1633</v>
      </c>
      <c r="C202" s="62" t="s">
        <v>1646</v>
      </c>
      <c r="D202" s="62" t="s">
        <v>27</v>
      </c>
      <c r="E202" s="62"/>
      <c r="F202" s="62">
        <v>3</v>
      </c>
      <c r="G202" s="62" t="s">
        <v>168</v>
      </c>
      <c r="H202" s="62" t="s">
        <v>1644</v>
      </c>
      <c r="I202" s="56">
        <v>28</v>
      </c>
      <c r="J202" s="62">
        <v>1</v>
      </c>
      <c r="K202" s="62"/>
      <c r="L202" s="62"/>
      <c r="M202" s="62"/>
      <c r="N202" s="62"/>
      <c r="O202" s="62"/>
      <c r="P202" s="62"/>
      <c r="Q202" s="62"/>
      <c r="R202" s="62"/>
      <c r="S202" s="62"/>
      <c r="T202" s="62"/>
      <c r="U202" s="62"/>
      <c r="V202" s="62"/>
      <c r="W202" s="56" t="s">
        <v>175</v>
      </c>
      <c r="X202" s="62"/>
      <c r="Y202" s="62"/>
      <c r="Z202" s="62"/>
      <c r="AA202" s="62"/>
      <c r="AB202" s="62"/>
      <c r="AC202" s="62"/>
    </row>
    <row r="203" spans="1:29" ht="28.5" customHeight="1" x14ac:dyDescent="0.2">
      <c r="A203" s="65" t="e">
        <f t="shared" si="3"/>
        <v>#REF!</v>
      </c>
      <c r="B203" s="56" t="s">
        <v>246</v>
      </c>
      <c r="C203" s="56" t="s">
        <v>247</v>
      </c>
      <c r="D203" s="56"/>
      <c r="E203" s="56"/>
      <c r="F203" s="56">
        <v>3</v>
      </c>
      <c r="G203" s="56" t="s">
        <v>199</v>
      </c>
      <c r="H203" s="56" t="s">
        <v>1644</v>
      </c>
      <c r="I203" s="56">
        <v>92</v>
      </c>
      <c r="J203" s="56">
        <v>1</v>
      </c>
      <c r="K203" s="56"/>
      <c r="L203" s="56"/>
      <c r="M203" s="56"/>
      <c r="N203" s="56"/>
      <c r="O203" s="56"/>
      <c r="P203" s="56"/>
      <c r="Q203" s="56"/>
      <c r="R203" s="56"/>
      <c r="S203" s="56"/>
      <c r="T203" s="56"/>
      <c r="U203" s="56"/>
      <c r="V203" s="56"/>
      <c r="W203" s="56" t="s">
        <v>216</v>
      </c>
      <c r="X203" s="56" t="s">
        <v>1490</v>
      </c>
      <c r="Y203" s="56"/>
      <c r="Z203" s="56"/>
      <c r="AA203" s="56"/>
      <c r="AB203" s="56"/>
      <c r="AC203" s="56"/>
    </row>
    <row r="204" spans="1:29" ht="28.5" customHeight="1" x14ac:dyDescent="0.2">
      <c r="A204" s="65" t="e">
        <f t="shared" si="3"/>
        <v>#REF!</v>
      </c>
      <c r="B204" s="56" t="s">
        <v>36</v>
      </c>
      <c r="C204" s="56" t="s">
        <v>37</v>
      </c>
      <c r="D204" s="56" t="s">
        <v>43</v>
      </c>
      <c r="E204" s="56"/>
      <c r="F204" s="56">
        <v>3</v>
      </c>
      <c r="G204" s="56" t="s">
        <v>199</v>
      </c>
      <c r="H204" s="56" t="s">
        <v>1644</v>
      </c>
      <c r="I204" s="56">
        <v>92</v>
      </c>
      <c r="J204" s="56">
        <v>1</v>
      </c>
      <c r="K204" s="56"/>
      <c r="L204" s="56"/>
      <c r="M204" s="56"/>
      <c r="N204" s="56"/>
      <c r="O204" s="56"/>
      <c r="P204" s="56"/>
      <c r="Q204" s="56"/>
      <c r="R204" s="56"/>
      <c r="S204" s="56"/>
      <c r="T204" s="56"/>
      <c r="U204" s="56"/>
      <c r="V204" s="56"/>
      <c r="W204" s="56" t="s">
        <v>174</v>
      </c>
      <c r="X204" s="56" t="s">
        <v>1490</v>
      </c>
      <c r="Y204" s="56"/>
      <c r="Z204" s="56"/>
      <c r="AA204" s="56"/>
      <c r="AB204" s="56"/>
      <c r="AC204" s="56"/>
    </row>
    <row r="205" spans="1:29" ht="28.5" customHeight="1" x14ac:dyDescent="0.2">
      <c r="A205" s="65" t="e">
        <f t="shared" si="3"/>
        <v>#REF!</v>
      </c>
      <c r="B205" s="56" t="s">
        <v>165</v>
      </c>
      <c r="C205" s="56" t="s">
        <v>236</v>
      </c>
      <c r="D205" s="56" t="s">
        <v>27</v>
      </c>
      <c r="E205" s="56"/>
      <c r="F205" s="56">
        <v>3</v>
      </c>
      <c r="G205" s="56" t="s">
        <v>199</v>
      </c>
      <c r="H205" s="56" t="s">
        <v>1644</v>
      </c>
      <c r="I205" s="56">
        <v>92</v>
      </c>
      <c r="J205" s="56">
        <v>1</v>
      </c>
      <c r="K205" s="56"/>
      <c r="L205" s="56"/>
      <c r="M205" s="56"/>
      <c r="N205" s="56"/>
      <c r="O205" s="56"/>
      <c r="P205" s="56"/>
      <c r="Q205" s="56"/>
      <c r="R205" s="56"/>
      <c r="S205" s="56"/>
      <c r="T205" s="56"/>
      <c r="U205" s="56"/>
      <c r="V205" s="56"/>
      <c r="W205" s="56" t="s">
        <v>175</v>
      </c>
      <c r="X205" s="56" t="s">
        <v>1490</v>
      </c>
      <c r="Y205" s="56"/>
      <c r="Z205" s="56"/>
      <c r="AA205" s="56"/>
      <c r="AB205" s="56"/>
      <c r="AC205" s="56"/>
    </row>
    <row r="206" spans="1:29" s="79" customFormat="1" ht="28.5" customHeight="1" x14ac:dyDescent="0.2">
      <c r="A206" s="80" t="e">
        <f t="shared" si="3"/>
        <v>#REF!</v>
      </c>
      <c r="B206" s="77" t="s">
        <v>1625</v>
      </c>
      <c r="C206" s="77" t="s">
        <v>1626</v>
      </c>
      <c r="D206" s="77" t="s">
        <v>34</v>
      </c>
      <c r="E206" s="62"/>
      <c r="F206" s="77">
        <v>3</v>
      </c>
      <c r="G206" s="77" t="s">
        <v>199</v>
      </c>
      <c r="H206" s="77" t="s">
        <v>1644</v>
      </c>
      <c r="I206" s="78">
        <v>92</v>
      </c>
      <c r="J206" s="77">
        <v>1</v>
      </c>
      <c r="K206" s="62"/>
      <c r="L206" s="62"/>
      <c r="M206" s="62"/>
      <c r="N206" s="62"/>
      <c r="O206" s="62"/>
      <c r="P206" s="62"/>
      <c r="Q206" s="62"/>
      <c r="R206" s="62"/>
      <c r="S206" s="62"/>
      <c r="T206" s="62"/>
      <c r="U206" s="62"/>
      <c r="V206" s="62"/>
      <c r="W206" s="56" t="s">
        <v>175</v>
      </c>
      <c r="X206" s="77" t="s">
        <v>1640</v>
      </c>
      <c r="Y206" s="62"/>
      <c r="Z206" s="77"/>
      <c r="AA206" s="77"/>
      <c r="AB206" s="77"/>
      <c r="AC206" s="77"/>
    </row>
    <row r="207" spans="1:29" s="79" customFormat="1" ht="28.5" customHeight="1" x14ac:dyDescent="0.2">
      <c r="A207" s="80" t="e">
        <f t="shared" si="3"/>
        <v>#REF!</v>
      </c>
      <c r="B207" s="77" t="s">
        <v>1627</v>
      </c>
      <c r="C207" s="77" t="s">
        <v>1628</v>
      </c>
      <c r="D207" s="77" t="s">
        <v>33</v>
      </c>
      <c r="E207" s="62"/>
      <c r="F207" s="77">
        <v>3</v>
      </c>
      <c r="G207" s="77" t="s">
        <v>199</v>
      </c>
      <c r="H207" s="77" t="s">
        <v>1644</v>
      </c>
      <c r="I207" s="78">
        <v>92</v>
      </c>
      <c r="J207" s="77">
        <v>1</v>
      </c>
      <c r="K207" s="62"/>
      <c r="L207" s="62"/>
      <c r="M207" s="62"/>
      <c r="N207" s="62"/>
      <c r="O207" s="62"/>
      <c r="P207" s="62"/>
      <c r="Q207" s="62"/>
      <c r="R207" s="62"/>
      <c r="S207" s="62"/>
      <c r="T207" s="62"/>
      <c r="U207" s="62"/>
      <c r="V207" s="62"/>
      <c r="W207" s="56" t="s">
        <v>175</v>
      </c>
      <c r="X207" s="77" t="s">
        <v>1640</v>
      </c>
      <c r="Y207" s="62"/>
      <c r="Z207" s="77"/>
      <c r="AA207" s="77"/>
      <c r="AB207" s="77"/>
      <c r="AC207" s="77"/>
    </row>
    <row r="208" spans="1:29" s="79" customFormat="1" ht="28.5" customHeight="1" x14ac:dyDescent="0.2">
      <c r="A208" s="80" t="e">
        <f t="shared" si="3"/>
        <v>#REF!</v>
      </c>
      <c r="B208" s="77" t="s">
        <v>138</v>
      </c>
      <c r="C208" s="77" t="s">
        <v>1629</v>
      </c>
      <c r="D208" s="77" t="s">
        <v>1635</v>
      </c>
      <c r="E208" s="62"/>
      <c r="F208" s="77">
        <v>3</v>
      </c>
      <c r="G208" s="77" t="s">
        <v>199</v>
      </c>
      <c r="H208" s="77" t="s">
        <v>1644</v>
      </c>
      <c r="I208" s="78">
        <v>92</v>
      </c>
      <c r="J208" s="77">
        <v>1</v>
      </c>
      <c r="K208" s="62"/>
      <c r="L208" s="62"/>
      <c r="M208" s="62"/>
      <c r="N208" s="62"/>
      <c r="O208" s="62"/>
      <c r="P208" s="62"/>
      <c r="Q208" s="62"/>
      <c r="R208" s="62"/>
      <c r="S208" s="62"/>
      <c r="T208" s="62"/>
      <c r="U208" s="62"/>
      <c r="V208" s="62"/>
      <c r="W208" s="56" t="s">
        <v>175</v>
      </c>
      <c r="X208" s="77" t="s">
        <v>1640</v>
      </c>
      <c r="Y208" s="62"/>
      <c r="Z208" s="77"/>
      <c r="AA208" s="77"/>
      <c r="AB208" s="77"/>
      <c r="AC208" s="77"/>
    </row>
    <row r="209" spans="1:29" s="79" customFormat="1" ht="28.5" customHeight="1" x14ac:dyDescent="0.2">
      <c r="A209" s="80" t="e">
        <f t="shared" si="3"/>
        <v>#REF!</v>
      </c>
      <c r="B209" s="77" t="s">
        <v>1630</v>
      </c>
      <c r="C209" s="77" t="s">
        <v>1631</v>
      </c>
      <c r="D209" s="77" t="s">
        <v>53</v>
      </c>
      <c r="E209" s="62"/>
      <c r="F209" s="77">
        <v>3</v>
      </c>
      <c r="G209" s="77" t="s">
        <v>199</v>
      </c>
      <c r="H209" s="77" t="s">
        <v>1644</v>
      </c>
      <c r="I209" s="78">
        <v>92</v>
      </c>
      <c r="J209" s="77">
        <v>1</v>
      </c>
      <c r="K209" s="62"/>
      <c r="L209" s="62"/>
      <c r="M209" s="62"/>
      <c r="N209" s="62"/>
      <c r="O209" s="62"/>
      <c r="P209" s="62"/>
      <c r="Q209" s="62"/>
      <c r="R209" s="62"/>
      <c r="S209" s="62"/>
      <c r="T209" s="62"/>
      <c r="U209" s="62"/>
      <c r="V209" s="62"/>
      <c r="W209" s="56" t="s">
        <v>216</v>
      </c>
      <c r="X209" s="77" t="s">
        <v>1640</v>
      </c>
      <c r="Y209" s="62"/>
      <c r="Z209" s="77"/>
      <c r="AA209" s="77"/>
      <c r="AB209" s="77"/>
      <c r="AC209" s="77"/>
    </row>
    <row r="210" spans="1:29" s="79" customFormat="1" ht="28.5" customHeight="1" x14ac:dyDescent="0.2">
      <c r="A210" s="80" t="e">
        <f t="shared" si="3"/>
        <v>#REF!</v>
      </c>
      <c r="B210" s="77" t="s">
        <v>885</v>
      </c>
      <c r="C210" s="77" t="s">
        <v>887</v>
      </c>
      <c r="D210" s="77" t="s">
        <v>27</v>
      </c>
      <c r="E210" s="62"/>
      <c r="F210" s="77">
        <v>3</v>
      </c>
      <c r="G210" s="77" t="s">
        <v>199</v>
      </c>
      <c r="H210" s="77" t="s">
        <v>1644</v>
      </c>
      <c r="I210" s="78">
        <v>92</v>
      </c>
      <c r="J210" s="77">
        <v>1</v>
      </c>
      <c r="K210" s="62"/>
      <c r="L210" s="62"/>
      <c r="M210" s="62"/>
      <c r="N210" s="62"/>
      <c r="O210" s="62"/>
      <c r="P210" s="62"/>
      <c r="Q210" s="62"/>
      <c r="R210" s="62"/>
      <c r="S210" s="62"/>
      <c r="T210" s="62"/>
      <c r="U210" s="62"/>
      <c r="V210" s="62"/>
      <c r="W210" s="56" t="s">
        <v>175</v>
      </c>
      <c r="X210" s="77" t="s">
        <v>1640</v>
      </c>
      <c r="Y210" s="62"/>
      <c r="Z210" s="77"/>
      <c r="AA210" s="77"/>
      <c r="AB210" s="77"/>
      <c r="AC210" s="77"/>
    </row>
    <row r="211" spans="1:29" s="79" customFormat="1" ht="28.5" customHeight="1" x14ac:dyDescent="0.2">
      <c r="A211" s="80" t="e">
        <f t="shared" si="3"/>
        <v>#REF!</v>
      </c>
      <c r="B211" s="77" t="s">
        <v>884</v>
      </c>
      <c r="C211" s="77" t="s">
        <v>886</v>
      </c>
      <c r="D211" s="77" t="s">
        <v>27</v>
      </c>
      <c r="E211" s="62"/>
      <c r="F211" s="77">
        <v>3</v>
      </c>
      <c r="G211" s="77" t="s">
        <v>199</v>
      </c>
      <c r="H211" s="77" t="s">
        <v>1644</v>
      </c>
      <c r="I211" s="78">
        <v>92</v>
      </c>
      <c r="J211" s="77">
        <v>1</v>
      </c>
      <c r="K211" s="62"/>
      <c r="L211" s="62"/>
      <c r="M211" s="62"/>
      <c r="N211" s="62"/>
      <c r="O211" s="62"/>
      <c r="P211" s="62"/>
      <c r="Q211" s="62"/>
      <c r="R211" s="62"/>
      <c r="S211" s="62"/>
      <c r="T211" s="62"/>
      <c r="U211" s="62"/>
      <c r="V211" s="62"/>
      <c r="W211" s="56" t="s">
        <v>175</v>
      </c>
      <c r="X211" s="77" t="s">
        <v>1640</v>
      </c>
      <c r="Y211" s="62"/>
      <c r="Z211" s="77"/>
      <c r="AA211" s="77"/>
      <c r="AB211" s="77"/>
      <c r="AC211" s="77"/>
    </row>
    <row r="212" spans="1:29" s="79" customFormat="1" ht="28.5" customHeight="1" x14ac:dyDescent="0.2">
      <c r="A212" s="80" t="e">
        <f t="shared" si="3"/>
        <v>#REF!</v>
      </c>
      <c r="B212" s="77" t="s">
        <v>1505</v>
      </c>
      <c r="C212" s="77" t="s">
        <v>1506</v>
      </c>
      <c r="D212" s="77" t="s">
        <v>27</v>
      </c>
      <c r="E212" s="62"/>
      <c r="F212" s="77">
        <v>3</v>
      </c>
      <c r="G212" s="77" t="s">
        <v>199</v>
      </c>
      <c r="H212" s="77" t="s">
        <v>1644</v>
      </c>
      <c r="I212" s="78">
        <v>92</v>
      </c>
      <c r="J212" s="77">
        <v>1</v>
      </c>
      <c r="K212" s="62"/>
      <c r="L212" s="62"/>
      <c r="M212" s="62"/>
      <c r="N212" s="62"/>
      <c r="O212" s="62"/>
      <c r="P212" s="62"/>
      <c r="Q212" s="62"/>
      <c r="R212" s="62"/>
      <c r="S212" s="62"/>
      <c r="T212" s="62"/>
      <c r="U212" s="62"/>
      <c r="V212" s="62"/>
      <c r="W212" s="56" t="s">
        <v>175</v>
      </c>
      <c r="X212" s="77" t="s">
        <v>1640</v>
      </c>
      <c r="Y212" s="62"/>
      <c r="Z212" s="77"/>
      <c r="AA212" s="77"/>
      <c r="AB212" s="77"/>
      <c r="AC212" s="77"/>
    </row>
    <row r="213" spans="1:29" s="79" customFormat="1" ht="28.5" customHeight="1" x14ac:dyDescent="0.2">
      <c r="A213" s="80" t="e">
        <f t="shared" si="3"/>
        <v>#REF!</v>
      </c>
      <c r="B213" s="77" t="s">
        <v>255</v>
      </c>
      <c r="C213" s="77" t="s">
        <v>256</v>
      </c>
      <c r="D213" s="77"/>
      <c r="E213" s="62"/>
      <c r="F213" s="77">
        <v>3</v>
      </c>
      <c r="G213" s="77" t="s">
        <v>199</v>
      </c>
      <c r="H213" s="77" t="s">
        <v>1644</v>
      </c>
      <c r="I213" s="78">
        <v>92</v>
      </c>
      <c r="J213" s="77">
        <v>1</v>
      </c>
      <c r="K213" s="62"/>
      <c r="L213" s="62"/>
      <c r="M213" s="62"/>
      <c r="N213" s="62"/>
      <c r="O213" s="62"/>
      <c r="P213" s="62"/>
      <c r="Q213" s="62"/>
      <c r="R213" s="62"/>
      <c r="S213" s="62"/>
      <c r="T213" s="62"/>
      <c r="U213" s="62"/>
      <c r="V213" s="62"/>
      <c r="W213" s="56" t="s">
        <v>175</v>
      </c>
      <c r="X213" s="77" t="s">
        <v>1640</v>
      </c>
      <c r="Y213" s="62"/>
      <c r="Z213" s="77"/>
      <c r="AA213" s="77"/>
      <c r="AB213" s="77"/>
      <c r="AC213" s="77"/>
    </row>
    <row r="214" spans="1:29" ht="28.5" customHeight="1" x14ac:dyDescent="0.2">
      <c r="A214" s="65" t="e">
        <f t="shared" si="3"/>
        <v>#REF!</v>
      </c>
      <c r="B214" s="56" t="s">
        <v>1503</v>
      </c>
      <c r="C214" s="56" t="s">
        <v>1504</v>
      </c>
      <c r="D214" s="56" t="s">
        <v>100</v>
      </c>
      <c r="E214" s="56"/>
      <c r="F214" s="56">
        <v>3</v>
      </c>
      <c r="G214" s="56" t="s">
        <v>250</v>
      </c>
      <c r="H214" s="56" t="s">
        <v>1644</v>
      </c>
      <c r="I214" s="56">
        <v>66</v>
      </c>
      <c r="J214" s="56">
        <v>1</v>
      </c>
      <c r="K214" s="56"/>
      <c r="L214" s="56"/>
      <c r="M214" s="56"/>
      <c r="N214" s="56"/>
      <c r="O214" s="56"/>
      <c r="P214" s="56"/>
      <c r="Q214" s="56"/>
      <c r="R214" s="56"/>
      <c r="S214" s="56"/>
      <c r="T214" s="56"/>
      <c r="U214" s="56"/>
      <c r="V214" s="56"/>
      <c r="W214" s="56" t="s">
        <v>144</v>
      </c>
      <c r="X214" s="56" t="s">
        <v>1490</v>
      </c>
      <c r="Y214" s="56"/>
      <c r="Z214" s="56"/>
      <c r="AA214" s="56"/>
      <c r="AB214" s="56"/>
      <c r="AC214" s="56"/>
    </row>
    <row r="215" spans="1:29" ht="28.5" customHeight="1" x14ac:dyDescent="0.2">
      <c r="A215" s="65" t="e">
        <f t="shared" si="3"/>
        <v>#REF!</v>
      </c>
      <c r="B215" s="56" t="s">
        <v>200</v>
      </c>
      <c r="C215" s="56" t="s">
        <v>201</v>
      </c>
      <c r="D215" s="56" t="s">
        <v>191</v>
      </c>
      <c r="E215" s="56"/>
      <c r="F215" s="56">
        <v>5</v>
      </c>
      <c r="G215" s="56" t="s">
        <v>250</v>
      </c>
      <c r="H215" s="56" t="s">
        <v>1644</v>
      </c>
      <c r="I215" s="56">
        <v>66</v>
      </c>
      <c r="J215" s="56">
        <v>1</v>
      </c>
      <c r="K215" s="56"/>
      <c r="L215" s="56"/>
      <c r="M215" s="56"/>
      <c r="N215" s="56"/>
      <c r="O215" s="56"/>
      <c r="P215" s="56"/>
      <c r="Q215" s="56"/>
      <c r="R215" s="56"/>
      <c r="S215" s="56"/>
      <c r="T215" s="56"/>
      <c r="U215" s="56"/>
      <c r="V215" s="56"/>
      <c r="W215" s="56" t="s">
        <v>143</v>
      </c>
      <c r="X215" s="56" t="s">
        <v>1490</v>
      </c>
      <c r="Y215" s="56"/>
      <c r="Z215" s="56"/>
      <c r="AA215" s="56"/>
      <c r="AB215" s="56"/>
      <c r="AC215" s="56"/>
    </row>
    <row r="216" spans="1:29" ht="28.5" customHeight="1" x14ac:dyDescent="0.2">
      <c r="A216" s="65" t="e">
        <f t="shared" si="3"/>
        <v>#REF!</v>
      </c>
      <c r="B216" s="56" t="s">
        <v>65</v>
      </c>
      <c r="C216" s="56" t="s">
        <v>66</v>
      </c>
      <c r="D216" s="56" t="s">
        <v>39</v>
      </c>
      <c r="E216" s="56"/>
      <c r="F216" s="56">
        <v>3</v>
      </c>
      <c r="G216" s="56" t="s">
        <v>250</v>
      </c>
      <c r="H216" s="56" t="s">
        <v>1644</v>
      </c>
      <c r="I216" s="56">
        <v>66</v>
      </c>
      <c r="J216" s="56">
        <v>1</v>
      </c>
      <c r="K216" s="56"/>
      <c r="L216" s="56"/>
      <c r="M216" s="56"/>
      <c r="N216" s="56"/>
      <c r="O216" s="56"/>
      <c r="P216" s="56"/>
      <c r="Q216" s="56"/>
      <c r="R216" s="56"/>
      <c r="S216" s="56"/>
      <c r="T216" s="56"/>
      <c r="U216" s="56"/>
      <c r="V216" s="56"/>
      <c r="W216" s="56" t="s">
        <v>146</v>
      </c>
      <c r="X216" s="56" t="s">
        <v>1490</v>
      </c>
      <c r="Y216" s="56"/>
      <c r="Z216" s="56"/>
      <c r="AA216" s="56"/>
      <c r="AB216" s="56"/>
      <c r="AC216" s="56"/>
    </row>
    <row r="217" spans="1:29" s="79" customFormat="1" ht="28.5" customHeight="1" x14ac:dyDescent="0.2">
      <c r="A217" s="80" t="e">
        <f t="shared" si="3"/>
        <v>#REF!</v>
      </c>
      <c r="B217" s="77" t="s">
        <v>204</v>
      </c>
      <c r="C217" s="77" t="s">
        <v>203</v>
      </c>
      <c r="D217" s="77"/>
      <c r="E217" s="62"/>
      <c r="F217" s="77">
        <v>3</v>
      </c>
      <c r="G217" s="77" t="s">
        <v>250</v>
      </c>
      <c r="H217" s="77" t="s">
        <v>1644</v>
      </c>
      <c r="I217" s="78">
        <v>66</v>
      </c>
      <c r="J217" s="77">
        <v>1</v>
      </c>
      <c r="K217" s="62"/>
      <c r="L217" s="62"/>
      <c r="M217" s="62"/>
      <c r="N217" s="62"/>
      <c r="O217" s="62"/>
      <c r="P217" s="62"/>
      <c r="Q217" s="62"/>
      <c r="R217" s="62"/>
      <c r="S217" s="62"/>
      <c r="T217" s="62"/>
      <c r="U217" s="62"/>
      <c r="V217" s="62"/>
      <c r="W217" s="56" t="s">
        <v>216</v>
      </c>
      <c r="X217" s="77" t="s">
        <v>1641</v>
      </c>
      <c r="Y217" s="62"/>
      <c r="Z217" s="77"/>
      <c r="AA217" s="77"/>
      <c r="AB217" s="77"/>
      <c r="AC217" s="77"/>
    </row>
    <row r="218" spans="1:29" s="79" customFormat="1" ht="28.5" customHeight="1" x14ac:dyDescent="0.2">
      <c r="A218" s="80" t="e">
        <f t="shared" si="3"/>
        <v>#REF!</v>
      </c>
      <c r="B218" s="77" t="s">
        <v>55</v>
      </c>
      <c r="C218" s="77" t="s">
        <v>26</v>
      </c>
      <c r="D218" s="77" t="s">
        <v>43</v>
      </c>
      <c r="E218" s="62"/>
      <c r="F218" s="77">
        <v>3</v>
      </c>
      <c r="G218" s="77" t="s">
        <v>250</v>
      </c>
      <c r="H218" s="77" t="s">
        <v>1644</v>
      </c>
      <c r="I218" s="78">
        <v>66</v>
      </c>
      <c r="J218" s="77">
        <v>1</v>
      </c>
      <c r="K218" s="62"/>
      <c r="L218" s="62"/>
      <c r="M218" s="62"/>
      <c r="N218" s="62"/>
      <c r="O218" s="62"/>
      <c r="P218" s="62"/>
      <c r="Q218" s="62"/>
      <c r="R218" s="62"/>
      <c r="S218" s="62"/>
      <c r="T218" s="62"/>
      <c r="U218" s="62"/>
      <c r="V218" s="62"/>
      <c r="W218" s="56" t="s">
        <v>174</v>
      </c>
      <c r="X218" s="77" t="s">
        <v>1641</v>
      </c>
      <c r="Y218" s="62"/>
      <c r="Z218" s="77"/>
      <c r="AA218" s="77"/>
      <c r="AB218" s="77"/>
      <c r="AC218" s="77"/>
    </row>
    <row r="219" spans="1:29" s="79" customFormat="1" ht="28.5" customHeight="1" x14ac:dyDescent="0.2">
      <c r="A219" s="80" t="e">
        <f t="shared" si="3"/>
        <v>#REF!</v>
      </c>
      <c r="B219" s="77" t="s">
        <v>44</v>
      </c>
      <c r="C219" s="77" t="s">
        <v>45</v>
      </c>
      <c r="D219" s="77" t="s">
        <v>43</v>
      </c>
      <c r="E219" s="62"/>
      <c r="F219" s="77">
        <v>3</v>
      </c>
      <c r="G219" s="77" t="s">
        <v>250</v>
      </c>
      <c r="H219" s="77" t="s">
        <v>1644</v>
      </c>
      <c r="I219" s="78">
        <v>66</v>
      </c>
      <c r="J219" s="77">
        <v>1</v>
      </c>
      <c r="K219" s="62"/>
      <c r="L219" s="62"/>
      <c r="M219" s="62"/>
      <c r="N219" s="62"/>
      <c r="O219" s="62"/>
      <c r="P219" s="62"/>
      <c r="Q219" s="62"/>
      <c r="R219" s="62"/>
      <c r="S219" s="62"/>
      <c r="T219" s="62"/>
      <c r="U219" s="62"/>
      <c r="V219" s="62"/>
      <c r="W219" s="78" t="s">
        <v>173</v>
      </c>
      <c r="X219" s="77" t="s">
        <v>1641</v>
      </c>
      <c r="Y219" s="62"/>
      <c r="Z219" s="77"/>
      <c r="AA219" s="77"/>
      <c r="AB219" s="77"/>
      <c r="AC219" s="77"/>
    </row>
    <row r="220" spans="1:29" s="79" customFormat="1" ht="28.5" customHeight="1" x14ac:dyDescent="0.2">
      <c r="A220" s="80" t="e">
        <f t="shared" si="3"/>
        <v>#REF!</v>
      </c>
      <c r="B220" s="77" t="s">
        <v>207</v>
      </c>
      <c r="C220" s="77" t="s">
        <v>123</v>
      </c>
      <c r="D220" s="77"/>
      <c r="E220" s="62"/>
      <c r="F220" s="77">
        <v>3</v>
      </c>
      <c r="G220" s="77" t="s">
        <v>250</v>
      </c>
      <c r="H220" s="77" t="s">
        <v>1644</v>
      </c>
      <c r="I220" s="78">
        <v>66</v>
      </c>
      <c r="J220" s="77">
        <v>1</v>
      </c>
      <c r="K220" s="62"/>
      <c r="L220" s="62"/>
      <c r="M220" s="62"/>
      <c r="N220" s="62"/>
      <c r="O220" s="62"/>
      <c r="P220" s="62"/>
      <c r="Q220" s="62"/>
      <c r="R220" s="62"/>
      <c r="S220" s="62"/>
      <c r="T220" s="62"/>
      <c r="U220" s="62"/>
      <c r="V220" s="62"/>
      <c r="W220" s="56" t="s">
        <v>216</v>
      </c>
      <c r="X220" s="77" t="s">
        <v>1641</v>
      </c>
      <c r="Y220" s="62"/>
      <c r="Z220" s="77"/>
      <c r="AA220" s="77"/>
      <c r="AB220" s="77"/>
      <c r="AC220" s="77"/>
    </row>
    <row r="221" spans="1:29" ht="28.5" customHeight="1" x14ac:dyDescent="0.2">
      <c r="A221" s="65" t="e">
        <f t="shared" si="3"/>
        <v>#REF!</v>
      </c>
      <c r="B221" s="56" t="s">
        <v>35</v>
      </c>
      <c r="C221" s="56" t="s">
        <v>28</v>
      </c>
      <c r="D221" s="56" t="s">
        <v>33</v>
      </c>
      <c r="E221" s="56"/>
      <c r="F221" s="56">
        <v>3</v>
      </c>
      <c r="G221" s="56" t="s">
        <v>250</v>
      </c>
      <c r="H221" s="56" t="s">
        <v>1644</v>
      </c>
      <c r="I221" s="56">
        <v>66</v>
      </c>
      <c r="J221" s="56">
        <v>1</v>
      </c>
      <c r="K221" s="56"/>
      <c r="L221" s="56"/>
      <c r="M221" s="56"/>
      <c r="N221" s="56"/>
      <c r="O221" s="56"/>
      <c r="P221" s="56"/>
      <c r="Q221" s="56"/>
      <c r="R221" s="56"/>
      <c r="S221" s="56"/>
      <c r="T221" s="56"/>
      <c r="U221" s="56"/>
      <c r="V221" s="56"/>
      <c r="W221" s="56" t="s">
        <v>175</v>
      </c>
      <c r="X221" s="56" t="s">
        <v>1490</v>
      </c>
      <c r="Y221" s="56"/>
      <c r="Z221" s="56"/>
      <c r="AA221" s="56"/>
      <c r="AB221" s="56"/>
      <c r="AC221" s="56"/>
    </row>
    <row r="222" spans="1:29" ht="28.5" customHeight="1" x14ac:dyDescent="0.2">
      <c r="A222" s="65" t="e">
        <f t="shared" si="3"/>
        <v>#REF!</v>
      </c>
      <c r="B222" s="56" t="s">
        <v>64</v>
      </c>
      <c r="C222" s="56" t="s">
        <v>27</v>
      </c>
      <c r="D222" s="56" t="s">
        <v>30</v>
      </c>
      <c r="E222" s="56"/>
      <c r="F222" s="56">
        <v>3</v>
      </c>
      <c r="G222" s="56" t="s">
        <v>250</v>
      </c>
      <c r="H222" s="56" t="s">
        <v>1644</v>
      </c>
      <c r="I222" s="56">
        <v>66</v>
      </c>
      <c r="J222" s="56">
        <v>1</v>
      </c>
      <c r="K222" s="56"/>
      <c r="L222" s="56"/>
      <c r="M222" s="56"/>
      <c r="N222" s="56"/>
      <c r="O222" s="56"/>
      <c r="P222" s="56"/>
      <c r="Q222" s="56"/>
      <c r="R222" s="56"/>
      <c r="S222" s="56"/>
      <c r="T222" s="56"/>
      <c r="U222" s="56"/>
      <c r="V222" s="56"/>
      <c r="W222" s="56" t="s">
        <v>175</v>
      </c>
      <c r="X222" s="56" t="s">
        <v>1490</v>
      </c>
      <c r="Y222" s="56"/>
      <c r="Z222" s="56"/>
      <c r="AA222" s="56"/>
      <c r="AB222" s="56"/>
      <c r="AC222" s="56"/>
    </row>
    <row r="223" spans="1:29" ht="28.5" customHeight="1" x14ac:dyDescent="0.2">
      <c r="A223" s="65" t="e">
        <f t="shared" si="3"/>
        <v>#REF!</v>
      </c>
      <c r="B223" s="56" t="s">
        <v>130</v>
      </c>
      <c r="C223" s="56" t="s">
        <v>129</v>
      </c>
      <c r="D223" s="56" t="s">
        <v>1636</v>
      </c>
      <c r="E223" s="56"/>
      <c r="F223" s="56">
        <v>3</v>
      </c>
      <c r="G223" s="56" t="s">
        <v>250</v>
      </c>
      <c r="H223" s="56" t="s">
        <v>1644</v>
      </c>
      <c r="I223" s="56">
        <v>66</v>
      </c>
      <c r="J223" s="56">
        <v>1</v>
      </c>
      <c r="K223" s="56"/>
      <c r="L223" s="56"/>
      <c r="M223" s="56"/>
      <c r="N223" s="56"/>
      <c r="O223" s="56"/>
      <c r="P223" s="56"/>
      <c r="Q223" s="56"/>
      <c r="R223" s="56"/>
      <c r="S223" s="56"/>
      <c r="T223" s="56"/>
      <c r="U223" s="56"/>
      <c r="V223" s="56"/>
      <c r="W223" s="56" t="s">
        <v>175</v>
      </c>
      <c r="X223" s="56" t="s">
        <v>1490</v>
      </c>
      <c r="Y223" s="56"/>
      <c r="Z223" s="56"/>
      <c r="AA223" s="56"/>
      <c r="AB223" s="56"/>
      <c r="AC223" s="56"/>
    </row>
    <row r="224" spans="1:29" ht="28.5" customHeight="1" x14ac:dyDescent="0.2">
      <c r="A224" s="65" t="e">
        <f>#REF!+1</f>
        <v>#REF!</v>
      </c>
      <c r="B224" s="56" t="s">
        <v>246</v>
      </c>
      <c r="C224" s="56" t="s">
        <v>247</v>
      </c>
      <c r="D224" s="56"/>
      <c r="E224" s="56"/>
      <c r="F224" s="56">
        <v>3</v>
      </c>
      <c r="G224" s="56" t="s">
        <v>199</v>
      </c>
      <c r="H224" s="56" t="s">
        <v>1642</v>
      </c>
      <c r="I224" s="56">
        <v>33</v>
      </c>
      <c r="J224" s="56">
        <v>1</v>
      </c>
      <c r="K224" s="56"/>
      <c r="L224" s="56"/>
      <c r="M224" s="56"/>
      <c r="N224" s="56"/>
      <c r="O224" s="56"/>
      <c r="P224" s="56"/>
      <c r="Q224" s="56"/>
      <c r="R224" s="56"/>
      <c r="S224" s="56"/>
      <c r="T224" s="56"/>
      <c r="U224" s="56"/>
      <c r="V224" s="56"/>
      <c r="W224" s="56" t="s">
        <v>216</v>
      </c>
      <c r="X224" s="56" t="s">
        <v>1490</v>
      </c>
      <c r="Y224" s="56"/>
      <c r="Z224" s="56"/>
      <c r="AA224" s="56"/>
      <c r="AB224" s="56"/>
      <c r="AC224" s="56"/>
    </row>
    <row r="225" spans="1:29" ht="28.5" customHeight="1" x14ac:dyDescent="0.2">
      <c r="A225" s="65" t="e">
        <f t="shared" si="3"/>
        <v>#REF!</v>
      </c>
      <c r="B225" s="56" t="s">
        <v>36</v>
      </c>
      <c r="C225" s="56" t="s">
        <v>1578</v>
      </c>
      <c r="D225" s="56" t="s">
        <v>205</v>
      </c>
      <c r="E225" s="56"/>
      <c r="F225" s="56">
        <v>3</v>
      </c>
      <c r="G225" s="56" t="s">
        <v>199</v>
      </c>
      <c r="H225" s="56" t="s">
        <v>1642</v>
      </c>
      <c r="I225" s="56">
        <v>33</v>
      </c>
      <c r="J225" s="56">
        <v>1</v>
      </c>
      <c r="K225" s="56"/>
      <c r="L225" s="56"/>
      <c r="M225" s="56"/>
      <c r="N225" s="56"/>
      <c r="O225" s="56"/>
      <c r="P225" s="56"/>
      <c r="Q225" s="56"/>
      <c r="R225" s="56"/>
      <c r="S225" s="56"/>
      <c r="T225" s="56"/>
      <c r="U225" s="56"/>
      <c r="V225" s="56"/>
      <c r="W225" s="56" t="s">
        <v>174</v>
      </c>
      <c r="X225" s="56" t="s">
        <v>1490</v>
      </c>
      <c r="Y225" s="56"/>
      <c r="Z225" s="56"/>
      <c r="AA225" s="56"/>
      <c r="AB225" s="56"/>
      <c r="AC225" s="56"/>
    </row>
    <row r="226" spans="1:29" ht="38.25" x14ac:dyDescent="0.2">
      <c r="A226" s="65" t="e">
        <f t="shared" si="3"/>
        <v>#REF!</v>
      </c>
      <c r="B226" s="56" t="s">
        <v>166</v>
      </c>
      <c r="C226" s="56" t="s">
        <v>162</v>
      </c>
      <c r="D226" s="56" t="s">
        <v>1637</v>
      </c>
      <c r="E226" s="56"/>
      <c r="F226" s="56">
        <v>3</v>
      </c>
      <c r="G226" s="56" t="s">
        <v>199</v>
      </c>
      <c r="H226" s="56" t="s">
        <v>1642</v>
      </c>
      <c r="I226" s="56">
        <v>33</v>
      </c>
      <c r="J226" s="56">
        <v>1</v>
      </c>
      <c r="K226" s="56"/>
      <c r="L226" s="56"/>
      <c r="M226" s="56"/>
      <c r="N226" s="56"/>
      <c r="O226" s="56"/>
      <c r="P226" s="56"/>
      <c r="Q226" s="56"/>
      <c r="R226" s="56"/>
      <c r="S226" s="56"/>
      <c r="T226" s="56"/>
      <c r="U226" s="56"/>
      <c r="V226" s="56"/>
      <c r="W226" s="56" t="s">
        <v>175</v>
      </c>
      <c r="X226" s="56" t="s">
        <v>1490</v>
      </c>
      <c r="Y226" s="56"/>
      <c r="Z226" s="56"/>
      <c r="AA226" s="56"/>
      <c r="AB226" s="56"/>
      <c r="AC226" s="56"/>
    </row>
    <row r="227" spans="1:29" s="79" customFormat="1" ht="28.5" customHeight="1" x14ac:dyDescent="0.2">
      <c r="A227" s="80" t="e">
        <f t="shared" si="3"/>
        <v>#REF!</v>
      </c>
      <c r="B227" s="77" t="s">
        <v>1627</v>
      </c>
      <c r="C227" s="77" t="s">
        <v>1628</v>
      </c>
      <c r="D227" s="77" t="s">
        <v>210</v>
      </c>
      <c r="E227" s="62"/>
      <c r="F227" s="77">
        <v>3</v>
      </c>
      <c r="G227" s="77" t="s">
        <v>199</v>
      </c>
      <c r="H227" s="77" t="s">
        <v>1642</v>
      </c>
      <c r="I227" s="77">
        <v>33</v>
      </c>
      <c r="J227" s="77">
        <v>1</v>
      </c>
      <c r="K227" s="62"/>
      <c r="L227" s="62"/>
      <c r="M227" s="62"/>
      <c r="N227" s="62"/>
      <c r="O227" s="62"/>
      <c r="P227" s="62"/>
      <c r="Q227" s="62"/>
      <c r="R227" s="62"/>
      <c r="S227" s="62"/>
      <c r="T227" s="62"/>
      <c r="U227" s="62"/>
      <c r="V227" s="62"/>
      <c r="W227" s="56" t="s">
        <v>175</v>
      </c>
      <c r="X227" s="77" t="s">
        <v>1640</v>
      </c>
      <c r="Y227" s="62"/>
      <c r="Z227" s="77"/>
      <c r="AA227" s="77"/>
      <c r="AB227" s="77"/>
      <c r="AC227" s="77"/>
    </row>
    <row r="228" spans="1:29" s="79" customFormat="1" ht="28.5" customHeight="1" x14ac:dyDescent="0.2">
      <c r="A228" s="80" t="e">
        <f t="shared" si="3"/>
        <v>#REF!</v>
      </c>
      <c r="B228" s="77" t="s">
        <v>1625</v>
      </c>
      <c r="C228" s="77" t="s">
        <v>1626</v>
      </c>
      <c r="D228" s="77" t="s">
        <v>129</v>
      </c>
      <c r="E228" s="62"/>
      <c r="F228" s="77">
        <v>3</v>
      </c>
      <c r="G228" s="77" t="s">
        <v>199</v>
      </c>
      <c r="H228" s="77" t="s">
        <v>1642</v>
      </c>
      <c r="I228" s="77">
        <v>33</v>
      </c>
      <c r="J228" s="77">
        <v>1</v>
      </c>
      <c r="K228" s="62"/>
      <c r="L228" s="62"/>
      <c r="M228" s="62"/>
      <c r="N228" s="62"/>
      <c r="O228" s="62"/>
      <c r="P228" s="62"/>
      <c r="Q228" s="62"/>
      <c r="R228" s="62"/>
      <c r="S228" s="62"/>
      <c r="T228" s="62"/>
      <c r="U228" s="62"/>
      <c r="V228" s="62"/>
      <c r="W228" s="56" t="s">
        <v>175</v>
      </c>
      <c r="X228" s="77" t="s">
        <v>1640</v>
      </c>
      <c r="Y228" s="62"/>
      <c r="Z228" s="77"/>
      <c r="AA228" s="77"/>
      <c r="AB228" s="77"/>
      <c r="AC228" s="77"/>
    </row>
    <row r="229" spans="1:29" s="79" customFormat="1" ht="28.5" customHeight="1" x14ac:dyDescent="0.2">
      <c r="A229" s="80" t="e">
        <f t="shared" si="3"/>
        <v>#REF!</v>
      </c>
      <c r="B229" s="77" t="s">
        <v>138</v>
      </c>
      <c r="C229" s="77" t="s">
        <v>1629</v>
      </c>
      <c r="D229" s="77" t="s">
        <v>1638</v>
      </c>
      <c r="E229" s="62"/>
      <c r="F229" s="77">
        <v>3</v>
      </c>
      <c r="G229" s="77" t="s">
        <v>199</v>
      </c>
      <c r="H229" s="77" t="s">
        <v>1642</v>
      </c>
      <c r="I229" s="77">
        <v>33</v>
      </c>
      <c r="J229" s="77">
        <v>1</v>
      </c>
      <c r="K229" s="62"/>
      <c r="L229" s="62"/>
      <c r="M229" s="62"/>
      <c r="N229" s="62"/>
      <c r="O229" s="62"/>
      <c r="P229" s="62"/>
      <c r="Q229" s="62"/>
      <c r="R229" s="62"/>
      <c r="S229" s="62"/>
      <c r="T229" s="62"/>
      <c r="U229" s="62"/>
      <c r="V229" s="62"/>
      <c r="W229" s="56" t="s">
        <v>175</v>
      </c>
      <c r="X229" s="77" t="s">
        <v>1640</v>
      </c>
      <c r="Y229" s="62"/>
      <c r="Z229" s="77"/>
      <c r="AA229" s="77"/>
      <c r="AB229" s="77"/>
      <c r="AC229" s="77"/>
    </row>
    <row r="230" spans="1:29" s="79" customFormat="1" ht="28.5" customHeight="1" x14ac:dyDescent="0.2">
      <c r="A230" s="80" t="e">
        <f t="shared" si="3"/>
        <v>#REF!</v>
      </c>
      <c r="B230" s="77" t="s">
        <v>1630</v>
      </c>
      <c r="C230" s="77" t="s">
        <v>1631</v>
      </c>
      <c r="D230" s="77" t="s">
        <v>53</v>
      </c>
      <c r="E230" s="62"/>
      <c r="F230" s="77">
        <v>3</v>
      </c>
      <c r="G230" s="77" t="s">
        <v>199</v>
      </c>
      <c r="H230" s="77" t="s">
        <v>1642</v>
      </c>
      <c r="I230" s="77">
        <v>33</v>
      </c>
      <c r="J230" s="77">
        <v>1</v>
      </c>
      <c r="K230" s="62"/>
      <c r="L230" s="62"/>
      <c r="M230" s="62"/>
      <c r="N230" s="62"/>
      <c r="O230" s="62"/>
      <c r="P230" s="62"/>
      <c r="Q230" s="62"/>
      <c r="R230" s="62"/>
      <c r="S230" s="62"/>
      <c r="T230" s="62"/>
      <c r="U230" s="62"/>
      <c r="V230" s="62"/>
      <c r="W230" s="56" t="s">
        <v>216</v>
      </c>
      <c r="X230" s="77" t="s">
        <v>1640</v>
      </c>
      <c r="Y230" s="62"/>
      <c r="Z230" s="77"/>
      <c r="AA230" s="77"/>
      <c r="AB230" s="77"/>
      <c r="AC230" s="77"/>
    </row>
    <row r="231" spans="1:29" s="79" customFormat="1" ht="28.5" customHeight="1" x14ac:dyDescent="0.2">
      <c r="A231" s="80" t="e">
        <f t="shared" si="3"/>
        <v>#REF!</v>
      </c>
      <c r="B231" s="77" t="s">
        <v>885</v>
      </c>
      <c r="C231" s="77" t="s">
        <v>1632</v>
      </c>
      <c r="D231" s="77" t="s">
        <v>1609</v>
      </c>
      <c r="E231" s="62"/>
      <c r="F231" s="77">
        <v>3</v>
      </c>
      <c r="G231" s="77" t="s">
        <v>199</v>
      </c>
      <c r="H231" s="77" t="s">
        <v>1642</v>
      </c>
      <c r="I231" s="77">
        <v>33</v>
      </c>
      <c r="J231" s="77">
        <v>1</v>
      </c>
      <c r="K231" s="62"/>
      <c r="L231" s="62"/>
      <c r="M231" s="62"/>
      <c r="N231" s="62"/>
      <c r="O231" s="62"/>
      <c r="P231" s="62"/>
      <c r="Q231" s="62"/>
      <c r="R231" s="62"/>
      <c r="S231" s="62"/>
      <c r="T231" s="62"/>
      <c r="U231" s="62"/>
      <c r="V231" s="62"/>
      <c r="W231" s="56" t="s">
        <v>175</v>
      </c>
      <c r="X231" s="77" t="s">
        <v>1640</v>
      </c>
      <c r="Y231" s="62"/>
      <c r="Z231" s="77"/>
      <c r="AA231" s="77"/>
      <c r="AB231" s="77"/>
      <c r="AC231" s="77"/>
    </row>
    <row r="232" spans="1:29" s="79" customFormat="1" ht="28.5" customHeight="1" x14ac:dyDescent="0.2">
      <c r="A232" s="80" t="e">
        <f t="shared" si="3"/>
        <v>#REF!</v>
      </c>
      <c r="B232" s="77" t="s">
        <v>884</v>
      </c>
      <c r="C232" s="77" t="s">
        <v>886</v>
      </c>
      <c r="D232" s="77" t="s">
        <v>1609</v>
      </c>
      <c r="E232" s="62"/>
      <c r="F232" s="77">
        <v>3</v>
      </c>
      <c r="G232" s="77" t="s">
        <v>199</v>
      </c>
      <c r="H232" s="77" t="s">
        <v>1642</v>
      </c>
      <c r="I232" s="77">
        <v>33</v>
      </c>
      <c r="J232" s="77">
        <v>1</v>
      </c>
      <c r="K232" s="62"/>
      <c r="L232" s="62"/>
      <c r="M232" s="62"/>
      <c r="N232" s="62"/>
      <c r="O232" s="62"/>
      <c r="P232" s="62"/>
      <c r="Q232" s="62"/>
      <c r="R232" s="62"/>
      <c r="S232" s="62"/>
      <c r="T232" s="62"/>
      <c r="U232" s="62"/>
      <c r="V232" s="62"/>
      <c r="W232" s="56" t="s">
        <v>175</v>
      </c>
      <c r="X232" s="77" t="s">
        <v>1640</v>
      </c>
      <c r="Y232" s="62"/>
      <c r="Z232" s="77"/>
      <c r="AA232" s="77"/>
      <c r="AB232" s="77"/>
      <c r="AC232" s="77"/>
    </row>
    <row r="233" spans="1:29" s="79" customFormat="1" ht="28.5" customHeight="1" x14ac:dyDescent="0.2">
      <c r="A233" s="80" t="e">
        <f t="shared" si="3"/>
        <v>#REF!</v>
      </c>
      <c r="B233" s="77" t="s">
        <v>1505</v>
      </c>
      <c r="C233" s="77" t="s">
        <v>1506</v>
      </c>
      <c r="D233" s="77" t="s">
        <v>1507</v>
      </c>
      <c r="E233" s="62"/>
      <c r="F233" s="77">
        <v>3</v>
      </c>
      <c r="G233" s="77" t="s">
        <v>199</v>
      </c>
      <c r="H233" s="77" t="s">
        <v>1642</v>
      </c>
      <c r="I233" s="77">
        <v>33</v>
      </c>
      <c r="J233" s="77">
        <v>1</v>
      </c>
      <c r="K233" s="62"/>
      <c r="L233" s="62"/>
      <c r="M233" s="62"/>
      <c r="N233" s="62"/>
      <c r="O233" s="62"/>
      <c r="P233" s="62"/>
      <c r="Q233" s="62"/>
      <c r="R233" s="62"/>
      <c r="S233" s="62"/>
      <c r="T233" s="62"/>
      <c r="U233" s="62"/>
      <c r="V233" s="62"/>
      <c r="W233" s="56" t="s">
        <v>175</v>
      </c>
      <c r="X233" s="77" t="s">
        <v>1640</v>
      </c>
      <c r="Y233" s="62"/>
      <c r="Z233" s="77"/>
      <c r="AA233" s="77"/>
      <c r="AB233" s="77"/>
      <c r="AC233" s="77"/>
    </row>
    <row r="234" spans="1:29" s="79" customFormat="1" ht="28.5" customHeight="1" x14ac:dyDescent="0.2">
      <c r="A234" s="80" t="e">
        <f t="shared" si="3"/>
        <v>#REF!</v>
      </c>
      <c r="B234" s="77" t="s">
        <v>1633</v>
      </c>
      <c r="C234" s="77" t="s">
        <v>127</v>
      </c>
      <c r="D234" s="77" t="s">
        <v>235</v>
      </c>
      <c r="E234" s="62"/>
      <c r="F234" s="77">
        <v>3</v>
      </c>
      <c r="G234" s="77" t="s">
        <v>199</v>
      </c>
      <c r="H234" s="77" t="s">
        <v>1642</v>
      </c>
      <c r="I234" s="77">
        <v>33</v>
      </c>
      <c r="J234" s="77">
        <v>1</v>
      </c>
      <c r="K234" s="62"/>
      <c r="L234" s="62"/>
      <c r="M234" s="62"/>
      <c r="N234" s="62"/>
      <c r="O234" s="62"/>
      <c r="P234" s="62"/>
      <c r="Q234" s="62"/>
      <c r="R234" s="62"/>
      <c r="S234" s="62"/>
      <c r="T234" s="62"/>
      <c r="U234" s="62"/>
      <c r="V234" s="62"/>
      <c r="W234" s="56" t="s">
        <v>175</v>
      </c>
      <c r="X234" s="77" t="s">
        <v>1640</v>
      </c>
      <c r="Y234" s="62"/>
      <c r="Z234" s="77"/>
      <c r="AA234" s="77"/>
      <c r="AB234" s="77"/>
      <c r="AC234" s="77"/>
    </row>
    <row r="235" spans="1:29" ht="28.5" customHeight="1" x14ac:dyDescent="0.2">
      <c r="A235" s="65" t="e">
        <f t="shared" si="3"/>
        <v>#REF!</v>
      </c>
      <c r="B235" s="56" t="s">
        <v>1503</v>
      </c>
      <c r="C235" s="56" t="s">
        <v>1504</v>
      </c>
      <c r="D235" s="56" t="s">
        <v>100</v>
      </c>
      <c r="E235" s="56"/>
      <c r="F235" s="56">
        <v>3</v>
      </c>
      <c r="G235" s="56" t="s">
        <v>240</v>
      </c>
      <c r="H235" s="56" t="s">
        <v>1643</v>
      </c>
      <c r="I235" s="56">
        <v>26</v>
      </c>
      <c r="J235" s="56">
        <v>1</v>
      </c>
      <c r="K235" s="56"/>
      <c r="L235" s="56"/>
      <c r="M235" s="56"/>
      <c r="N235" s="56"/>
      <c r="O235" s="56"/>
      <c r="P235" s="56"/>
      <c r="Q235" s="56"/>
      <c r="R235" s="56"/>
      <c r="S235" s="56"/>
      <c r="T235" s="56"/>
      <c r="U235" s="56"/>
      <c r="V235" s="56"/>
      <c r="W235" s="56" t="s">
        <v>144</v>
      </c>
      <c r="X235" s="56" t="s">
        <v>1490</v>
      </c>
      <c r="Y235" s="56"/>
      <c r="Z235" s="56"/>
      <c r="AA235" s="56"/>
      <c r="AB235" s="56"/>
      <c r="AC235" s="56"/>
    </row>
    <row r="236" spans="1:29" ht="28.5" customHeight="1" x14ac:dyDescent="0.2">
      <c r="A236" s="65" t="e">
        <f t="shared" si="3"/>
        <v>#REF!</v>
      </c>
      <c r="B236" s="56" t="s">
        <v>65</v>
      </c>
      <c r="C236" s="56" t="s">
        <v>66</v>
      </c>
      <c r="D236" s="56" t="s">
        <v>39</v>
      </c>
      <c r="E236" s="56"/>
      <c r="F236" s="56">
        <v>3</v>
      </c>
      <c r="G236" s="56" t="s">
        <v>240</v>
      </c>
      <c r="H236" s="56" t="s">
        <v>1643</v>
      </c>
      <c r="I236" s="56">
        <v>26</v>
      </c>
      <c r="J236" s="56">
        <v>1</v>
      </c>
      <c r="K236" s="56"/>
      <c r="L236" s="56"/>
      <c r="M236" s="56"/>
      <c r="N236" s="56"/>
      <c r="O236" s="56"/>
      <c r="P236" s="56"/>
      <c r="Q236" s="56"/>
      <c r="R236" s="56"/>
      <c r="S236" s="56"/>
      <c r="T236" s="56"/>
      <c r="U236" s="56"/>
      <c r="V236" s="56"/>
      <c r="W236" s="56" t="s">
        <v>146</v>
      </c>
      <c r="X236" s="56" t="s">
        <v>1490</v>
      </c>
      <c r="Y236" s="56"/>
      <c r="Z236" s="56"/>
      <c r="AA236" s="56"/>
      <c r="AB236" s="56"/>
      <c r="AC236" s="56"/>
    </row>
    <row r="237" spans="1:29" ht="28.5" customHeight="1" x14ac:dyDescent="0.2">
      <c r="A237" s="65" t="e">
        <f t="shared" si="3"/>
        <v>#REF!</v>
      </c>
      <c r="B237" s="56" t="s">
        <v>41</v>
      </c>
      <c r="C237" s="56" t="s">
        <v>42</v>
      </c>
      <c r="D237" s="56" t="s">
        <v>205</v>
      </c>
      <c r="E237" s="56"/>
      <c r="F237" s="56">
        <v>3</v>
      </c>
      <c r="G237" s="56" t="s">
        <v>240</v>
      </c>
      <c r="H237" s="56" t="s">
        <v>1643</v>
      </c>
      <c r="I237" s="56">
        <v>26</v>
      </c>
      <c r="J237" s="56">
        <v>1</v>
      </c>
      <c r="K237" s="56"/>
      <c r="L237" s="56"/>
      <c r="M237" s="56"/>
      <c r="N237" s="56"/>
      <c r="O237" s="56"/>
      <c r="P237" s="56"/>
      <c r="Q237" s="56"/>
      <c r="R237" s="56"/>
      <c r="S237" s="56"/>
      <c r="T237" s="56"/>
      <c r="U237" s="56"/>
      <c r="V237" s="56"/>
      <c r="W237" s="56" t="s">
        <v>173</v>
      </c>
      <c r="X237" s="56" t="s">
        <v>1490</v>
      </c>
      <c r="Y237" s="56"/>
      <c r="Z237" s="56"/>
      <c r="AA237" s="56"/>
      <c r="AB237" s="56"/>
      <c r="AC237" s="56"/>
    </row>
    <row r="238" spans="1:29" ht="28.5" customHeight="1" x14ac:dyDescent="0.2">
      <c r="A238" s="65" t="e">
        <f t="shared" si="3"/>
        <v>#REF!</v>
      </c>
      <c r="B238" s="56" t="s">
        <v>1634</v>
      </c>
      <c r="C238" s="56" t="s">
        <v>210</v>
      </c>
      <c r="D238" s="56" t="s">
        <v>205</v>
      </c>
      <c r="E238" s="56"/>
      <c r="F238" s="56">
        <v>4</v>
      </c>
      <c r="G238" s="56" t="s">
        <v>240</v>
      </c>
      <c r="H238" s="56" t="s">
        <v>1643</v>
      </c>
      <c r="I238" s="56">
        <v>26</v>
      </c>
      <c r="J238" s="56">
        <v>1</v>
      </c>
      <c r="K238" s="56"/>
      <c r="L238" s="56"/>
      <c r="M238" s="56"/>
      <c r="N238" s="56"/>
      <c r="O238" s="56"/>
      <c r="P238" s="56"/>
      <c r="Q238" s="56"/>
      <c r="R238" s="56"/>
      <c r="S238" s="56"/>
      <c r="T238" s="56"/>
      <c r="U238" s="56"/>
      <c r="V238" s="56"/>
      <c r="W238" s="56" t="s">
        <v>175</v>
      </c>
      <c r="X238" s="56" t="s">
        <v>1490</v>
      </c>
      <c r="Y238" s="56"/>
      <c r="Z238" s="56"/>
      <c r="AA238" s="56"/>
      <c r="AB238" s="56"/>
      <c r="AC238" s="56"/>
    </row>
    <row r="239" spans="1:29" s="79" customFormat="1" ht="28.5" customHeight="1" x14ac:dyDescent="0.2">
      <c r="A239" s="80" t="e">
        <f t="shared" si="3"/>
        <v>#REF!</v>
      </c>
      <c r="B239" s="77" t="s">
        <v>204</v>
      </c>
      <c r="C239" s="77" t="s">
        <v>203</v>
      </c>
      <c r="D239" s="77"/>
      <c r="E239" s="62"/>
      <c r="F239" s="77">
        <v>3</v>
      </c>
      <c r="G239" s="77" t="s">
        <v>240</v>
      </c>
      <c r="H239" s="77" t="s">
        <v>1643</v>
      </c>
      <c r="I239" s="77">
        <v>26</v>
      </c>
      <c r="J239" s="78">
        <v>1</v>
      </c>
      <c r="K239" s="62"/>
      <c r="L239" s="62"/>
      <c r="M239" s="62"/>
      <c r="N239" s="62"/>
      <c r="O239" s="62"/>
      <c r="P239" s="62"/>
      <c r="Q239" s="62"/>
      <c r="R239" s="62"/>
      <c r="S239" s="62"/>
      <c r="T239" s="62"/>
      <c r="U239" s="62"/>
      <c r="V239" s="62"/>
      <c r="W239" s="56" t="s">
        <v>216</v>
      </c>
      <c r="X239" s="77" t="s">
        <v>1641</v>
      </c>
      <c r="Y239" s="62"/>
      <c r="Z239" s="77"/>
      <c r="AA239" s="77"/>
      <c r="AB239" s="77"/>
      <c r="AC239" s="77"/>
    </row>
    <row r="240" spans="1:29" s="79" customFormat="1" ht="28.5" customHeight="1" x14ac:dyDescent="0.2">
      <c r="A240" s="80" t="e">
        <f t="shared" si="3"/>
        <v>#REF!</v>
      </c>
      <c r="B240" s="77" t="s">
        <v>55</v>
      </c>
      <c r="C240" s="77" t="s">
        <v>26</v>
      </c>
      <c r="D240" s="77" t="s">
        <v>205</v>
      </c>
      <c r="E240" s="62"/>
      <c r="F240" s="77">
        <v>3</v>
      </c>
      <c r="G240" s="77" t="s">
        <v>240</v>
      </c>
      <c r="H240" s="77" t="s">
        <v>1643</v>
      </c>
      <c r="I240" s="77">
        <v>26</v>
      </c>
      <c r="J240" s="78">
        <v>1</v>
      </c>
      <c r="K240" s="62"/>
      <c r="L240" s="62"/>
      <c r="M240" s="62"/>
      <c r="N240" s="62"/>
      <c r="O240" s="62"/>
      <c r="P240" s="62"/>
      <c r="Q240" s="62"/>
      <c r="R240" s="62"/>
      <c r="S240" s="62"/>
      <c r="T240" s="62"/>
      <c r="U240" s="62"/>
      <c r="V240" s="62"/>
      <c r="W240" s="56" t="s">
        <v>174</v>
      </c>
      <c r="X240" s="77" t="s">
        <v>1641</v>
      </c>
      <c r="Y240" s="62"/>
      <c r="Z240" s="77"/>
      <c r="AA240" s="77"/>
      <c r="AB240" s="77"/>
      <c r="AC240" s="77"/>
    </row>
    <row r="241" spans="1:29" s="79" customFormat="1" ht="28.5" customHeight="1" x14ac:dyDescent="0.2">
      <c r="A241" s="80" t="e">
        <f t="shared" si="3"/>
        <v>#REF!</v>
      </c>
      <c r="B241" s="77" t="s">
        <v>44</v>
      </c>
      <c r="C241" s="77" t="s">
        <v>45</v>
      </c>
      <c r="D241" s="77" t="s">
        <v>205</v>
      </c>
      <c r="E241" s="62"/>
      <c r="F241" s="77">
        <v>3</v>
      </c>
      <c r="G241" s="77" t="s">
        <v>240</v>
      </c>
      <c r="H241" s="77" t="s">
        <v>1643</v>
      </c>
      <c r="I241" s="77">
        <v>26</v>
      </c>
      <c r="J241" s="78">
        <v>1</v>
      </c>
      <c r="K241" s="62"/>
      <c r="L241" s="62"/>
      <c r="M241" s="62"/>
      <c r="N241" s="62"/>
      <c r="O241" s="62"/>
      <c r="P241" s="62"/>
      <c r="Q241" s="62"/>
      <c r="R241" s="62"/>
      <c r="S241" s="62"/>
      <c r="T241" s="62"/>
      <c r="U241" s="62"/>
      <c r="V241" s="62"/>
      <c r="W241" s="78" t="s">
        <v>173</v>
      </c>
      <c r="X241" s="77" t="s">
        <v>1641</v>
      </c>
      <c r="Y241" s="62"/>
      <c r="Z241" s="77"/>
      <c r="AA241" s="77"/>
      <c r="AB241" s="77"/>
      <c r="AC241" s="77"/>
    </row>
    <row r="242" spans="1:29" s="79" customFormat="1" ht="28.5" customHeight="1" x14ac:dyDescent="0.2">
      <c r="A242" s="80" t="e">
        <f t="shared" si="3"/>
        <v>#REF!</v>
      </c>
      <c r="B242" s="77" t="s">
        <v>106</v>
      </c>
      <c r="C242" s="77" t="s">
        <v>30</v>
      </c>
      <c r="D242" s="77"/>
      <c r="E242" s="62"/>
      <c r="F242" s="77">
        <v>3</v>
      </c>
      <c r="G242" s="77" t="s">
        <v>240</v>
      </c>
      <c r="H242" s="77" t="s">
        <v>1643</v>
      </c>
      <c r="I242" s="77">
        <v>26</v>
      </c>
      <c r="J242" s="78">
        <v>1</v>
      </c>
      <c r="K242" s="62"/>
      <c r="L242" s="62"/>
      <c r="M242" s="62"/>
      <c r="N242" s="62"/>
      <c r="O242" s="62"/>
      <c r="P242" s="62"/>
      <c r="Q242" s="62"/>
      <c r="R242" s="62"/>
      <c r="S242" s="62"/>
      <c r="T242" s="62"/>
      <c r="U242" s="62"/>
      <c r="V242" s="62"/>
      <c r="W242" s="78" t="s">
        <v>260</v>
      </c>
      <c r="X242" s="77" t="s">
        <v>1641</v>
      </c>
      <c r="Y242" s="62"/>
      <c r="Z242" s="77"/>
      <c r="AA242" s="77"/>
      <c r="AB242" s="77"/>
      <c r="AC242" s="77"/>
    </row>
    <row r="243" spans="1:29" ht="28.5" customHeight="1" x14ac:dyDescent="0.2">
      <c r="A243" s="65" t="e">
        <f t="shared" si="3"/>
        <v>#REF!</v>
      </c>
      <c r="B243" s="56" t="s">
        <v>64</v>
      </c>
      <c r="C243" s="56" t="s">
        <v>1609</v>
      </c>
      <c r="D243" s="56" t="s">
        <v>1639</v>
      </c>
      <c r="E243" s="56"/>
      <c r="F243" s="56">
        <v>3</v>
      </c>
      <c r="G243" s="56" t="s">
        <v>240</v>
      </c>
      <c r="H243" s="56" t="s">
        <v>1643</v>
      </c>
      <c r="I243" s="56">
        <v>26</v>
      </c>
      <c r="J243" s="56">
        <v>1</v>
      </c>
      <c r="K243" s="56"/>
      <c r="L243" s="56"/>
      <c r="M243" s="56"/>
      <c r="N243" s="56"/>
      <c r="O243" s="56"/>
      <c r="P243" s="56"/>
      <c r="Q243" s="56"/>
      <c r="R243" s="56"/>
      <c r="S243" s="56"/>
      <c r="T243" s="56"/>
      <c r="U243" s="56"/>
      <c r="V243" s="56"/>
      <c r="W243" s="56" t="s">
        <v>175</v>
      </c>
      <c r="X243" s="56" t="s">
        <v>1490</v>
      </c>
      <c r="Y243" s="56"/>
      <c r="Z243" s="56"/>
      <c r="AA243" s="56"/>
      <c r="AB243" s="56"/>
      <c r="AC243" s="56"/>
    </row>
    <row r="244" spans="1:29" ht="28.5" customHeight="1" x14ac:dyDescent="0.2">
      <c r="A244" s="65" t="e">
        <f t="shared" si="3"/>
        <v>#REF!</v>
      </c>
      <c r="B244" s="56" t="s">
        <v>232</v>
      </c>
      <c r="C244" s="56" t="s">
        <v>233</v>
      </c>
      <c r="D244" s="56" t="s">
        <v>205</v>
      </c>
      <c r="E244" s="56"/>
      <c r="F244" s="56">
        <v>3</v>
      </c>
      <c r="G244" s="56" t="s">
        <v>240</v>
      </c>
      <c r="H244" s="56" t="s">
        <v>1643</v>
      </c>
      <c r="I244" s="56">
        <v>26</v>
      </c>
      <c r="J244" s="56">
        <v>1</v>
      </c>
      <c r="K244" s="56"/>
      <c r="L244" s="56"/>
      <c r="M244" s="56"/>
      <c r="N244" s="56"/>
      <c r="O244" s="56"/>
      <c r="P244" s="56"/>
      <c r="Q244" s="56"/>
      <c r="R244" s="56"/>
      <c r="S244" s="56"/>
      <c r="T244" s="56"/>
      <c r="U244" s="56"/>
      <c r="V244" s="56"/>
      <c r="W244" s="56" t="s">
        <v>175</v>
      </c>
      <c r="X244" s="56" t="s">
        <v>1490</v>
      </c>
      <c r="Y244" s="56"/>
      <c r="Z244" s="56"/>
      <c r="AA244" s="56"/>
      <c r="AB244" s="56"/>
      <c r="AC244" s="56"/>
    </row>
    <row r="245" spans="1:29" ht="28.5" customHeight="1" x14ac:dyDescent="0.2">
      <c r="A245" s="65" t="e">
        <f t="shared" si="3"/>
        <v>#REF!</v>
      </c>
      <c r="B245" s="56" t="s">
        <v>1545</v>
      </c>
      <c r="C245" s="56" t="s">
        <v>1546</v>
      </c>
      <c r="D245" s="56"/>
      <c r="E245" s="56"/>
      <c r="F245" s="56">
        <v>3</v>
      </c>
      <c r="G245" s="56" t="s">
        <v>261</v>
      </c>
      <c r="H245" s="56" t="s">
        <v>1643</v>
      </c>
      <c r="I245" s="56">
        <v>110</v>
      </c>
      <c r="J245" s="56">
        <v>3</v>
      </c>
      <c r="K245" s="56"/>
      <c r="L245" s="56"/>
      <c r="M245" s="56"/>
      <c r="N245" s="56"/>
      <c r="O245" s="56"/>
      <c r="P245" s="56"/>
      <c r="Q245" s="56"/>
      <c r="R245" s="56"/>
      <c r="S245" s="56"/>
      <c r="T245" s="56"/>
      <c r="U245" s="56"/>
      <c r="V245" s="56"/>
      <c r="W245" s="56" t="s">
        <v>1652</v>
      </c>
      <c r="X245" s="56" t="s">
        <v>1490</v>
      </c>
      <c r="Y245" s="56"/>
      <c r="Z245" s="56"/>
      <c r="AA245" s="56"/>
      <c r="AB245" s="56"/>
      <c r="AC245" s="56"/>
    </row>
    <row r="246" spans="1:29" ht="28.5" customHeight="1" x14ac:dyDescent="0.2">
      <c r="A246" s="65" t="e">
        <f t="shared" si="3"/>
        <v>#REF!</v>
      </c>
      <c r="B246" s="56" t="s">
        <v>209</v>
      </c>
      <c r="C246" s="56" t="s">
        <v>202</v>
      </c>
      <c r="D246" s="56" t="s">
        <v>201</v>
      </c>
      <c r="E246" s="56"/>
      <c r="F246" s="56">
        <v>5</v>
      </c>
      <c r="G246" s="56" t="s">
        <v>261</v>
      </c>
      <c r="H246" s="56" t="s">
        <v>1643</v>
      </c>
      <c r="I246" s="56">
        <v>110</v>
      </c>
      <c r="J246" s="56">
        <v>3</v>
      </c>
      <c r="K246" s="56"/>
      <c r="L246" s="56"/>
      <c r="M246" s="56"/>
      <c r="N246" s="56"/>
      <c r="O246" s="56"/>
      <c r="P246" s="56"/>
      <c r="Q246" s="56"/>
      <c r="R246" s="56"/>
      <c r="S246" s="56"/>
      <c r="T246" s="56"/>
      <c r="U246" s="56"/>
      <c r="V246" s="56"/>
      <c r="W246" s="56" t="s">
        <v>143</v>
      </c>
      <c r="X246" s="56" t="s">
        <v>1490</v>
      </c>
      <c r="Y246" s="56"/>
      <c r="Z246" s="56"/>
      <c r="AA246" s="56"/>
      <c r="AB246" s="56"/>
      <c r="AC246" s="56"/>
    </row>
    <row r="247" spans="1:29" ht="28.5" customHeight="1" x14ac:dyDescent="0.2">
      <c r="A247" s="65" t="e">
        <f t="shared" si="3"/>
        <v>#REF!</v>
      </c>
      <c r="B247" s="56" t="s">
        <v>1592</v>
      </c>
      <c r="C247" s="56" t="s">
        <v>1585</v>
      </c>
      <c r="D247" s="56" t="s">
        <v>202</v>
      </c>
      <c r="E247" s="56"/>
      <c r="F247" s="56">
        <v>5</v>
      </c>
      <c r="G247" s="56" t="s">
        <v>261</v>
      </c>
      <c r="H247" s="56" t="s">
        <v>1643</v>
      </c>
      <c r="I247" s="56">
        <v>110</v>
      </c>
      <c r="J247" s="56">
        <v>3</v>
      </c>
      <c r="K247" s="56"/>
      <c r="L247" s="56"/>
      <c r="M247" s="56"/>
      <c r="N247" s="56"/>
      <c r="O247" s="56"/>
      <c r="P247" s="56"/>
      <c r="Q247" s="56"/>
      <c r="R247" s="56"/>
      <c r="S247" s="56"/>
      <c r="T247" s="56"/>
      <c r="U247" s="56"/>
      <c r="V247" s="56"/>
      <c r="W247" s="56" t="s">
        <v>143</v>
      </c>
      <c r="X247" s="56" t="s">
        <v>1490</v>
      </c>
      <c r="Y247" s="56"/>
      <c r="Z247" s="56"/>
      <c r="AA247" s="56"/>
      <c r="AB247" s="56"/>
      <c r="AC247" s="56"/>
    </row>
    <row r="248" spans="1:29" ht="28.5" customHeight="1" x14ac:dyDescent="0.2">
      <c r="A248" s="65" t="e">
        <f t="shared" si="3"/>
        <v>#REF!</v>
      </c>
      <c r="B248" s="56" t="s">
        <v>1547</v>
      </c>
      <c r="C248" s="56" t="s">
        <v>40</v>
      </c>
      <c r="D248" s="56" t="s">
        <v>89</v>
      </c>
      <c r="E248" s="56"/>
      <c r="F248" s="56">
        <v>3</v>
      </c>
      <c r="G248" s="56" t="s">
        <v>261</v>
      </c>
      <c r="H248" s="56" t="s">
        <v>1643</v>
      </c>
      <c r="I248" s="56">
        <v>110</v>
      </c>
      <c r="J248" s="56">
        <v>3</v>
      </c>
      <c r="K248" s="56"/>
      <c r="L248" s="56"/>
      <c r="M248" s="56"/>
      <c r="N248" s="56"/>
      <c r="O248" s="56"/>
      <c r="P248" s="56"/>
      <c r="Q248" s="56"/>
      <c r="R248" s="56"/>
      <c r="S248" s="56"/>
      <c r="T248" s="56"/>
      <c r="U248" s="56"/>
      <c r="V248" s="56"/>
      <c r="W248" s="56" t="s">
        <v>146</v>
      </c>
      <c r="X248" s="56" t="s">
        <v>1490</v>
      </c>
      <c r="Y248" s="56"/>
      <c r="Z248" s="56"/>
      <c r="AA248" s="56"/>
      <c r="AB248" s="56"/>
      <c r="AC248" s="56"/>
    </row>
    <row r="249" spans="1:29" ht="28.5" customHeight="1" x14ac:dyDescent="0.2">
      <c r="A249" s="65" t="e">
        <f t="shared" si="3"/>
        <v>#REF!</v>
      </c>
      <c r="B249" s="56" t="s">
        <v>91</v>
      </c>
      <c r="C249" s="56" t="s">
        <v>60</v>
      </c>
      <c r="D249" s="56"/>
      <c r="E249" s="56"/>
      <c r="F249" s="56">
        <v>2</v>
      </c>
      <c r="G249" s="56" t="s">
        <v>261</v>
      </c>
      <c r="H249" s="56" t="s">
        <v>1643</v>
      </c>
      <c r="I249" s="56">
        <v>110</v>
      </c>
      <c r="J249" s="56">
        <v>3</v>
      </c>
      <c r="K249" s="56"/>
      <c r="L249" s="56"/>
      <c r="M249" s="56"/>
      <c r="N249" s="56"/>
      <c r="O249" s="56"/>
      <c r="P249" s="56"/>
      <c r="Q249" s="56"/>
      <c r="R249" s="56"/>
      <c r="S249" s="56"/>
      <c r="T249" s="56"/>
      <c r="U249" s="56"/>
      <c r="V249" s="56"/>
      <c r="W249" s="56" t="s">
        <v>145</v>
      </c>
      <c r="X249" s="56" t="s">
        <v>1490</v>
      </c>
      <c r="Y249" s="56"/>
      <c r="Z249" s="56"/>
      <c r="AA249" s="56"/>
      <c r="AB249" s="56"/>
      <c r="AC249" s="56"/>
    </row>
    <row r="250" spans="1:29" ht="28.5" customHeight="1" x14ac:dyDescent="0.2">
      <c r="A250" s="65" t="e">
        <f t="shared" ref="A250:A270" si="4">A249+1</f>
        <v>#REF!</v>
      </c>
      <c r="B250" s="56" t="s">
        <v>1548</v>
      </c>
      <c r="C250" s="56" t="s">
        <v>43</v>
      </c>
      <c r="D250" s="56" t="s">
        <v>29</v>
      </c>
      <c r="E250" s="56"/>
      <c r="F250" s="56">
        <v>3</v>
      </c>
      <c r="G250" s="56" t="s">
        <v>261</v>
      </c>
      <c r="H250" s="56" t="s">
        <v>1643</v>
      </c>
      <c r="I250" s="56">
        <v>110</v>
      </c>
      <c r="J250" s="56">
        <v>3</v>
      </c>
      <c r="K250" s="56"/>
      <c r="L250" s="56"/>
      <c r="M250" s="56"/>
      <c r="N250" s="56"/>
      <c r="O250" s="56"/>
      <c r="P250" s="56"/>
      <c r="Q250" s="56"/>
      <c r="R250" s="56"/>
      <c r="S250" s="56"/>
      <c r="T250" s="56"/>
      <c r="U250" s="56"/>
      <c r="V250" s="56"/>
      <c r="W250" s="56" t="s">
        <v>173</v>
      </c>
      <c r="X250" s="56" t="s">
        <v>1490</v>
      </c>
      <c r="Y250" s="56"/>
      <c r="Z250" s="56"/>
      <c r="AA250" s="56"/>
      <c r="AB250" s="56"/>
      <c r="AC250" s="56"/>
    </row>
    <row r="251" spans="1:29" ht="38.25" x14ac:dyDescent="0.2">
      <c r="A251" s="65" t="e">
        <f t="shared" si="4"/>
        <v>#REF!</v>
      </c>
      <c r="B251" s="56" t="s">
        <v>1551</v>
      </c>
      <c r="C251" s="56" t="s">
        <v>1651</v>
      </c>
      <c r="D251" s="56"/>
      <c r="E251" s="56"/>
      <c r="F251" s="56">
        <v>7</v>
      </c>
      <c r="G251" s="56" t="s">
        <v>261</v>
      </c>
      <c r="H251" s="56" t="s">
        <v>1643</v>
      </c>
      <c r="I251" s="56">
        <v>110</v>
      </c>
      <c r="J251" s="56">
        <v>3</v>
      </c>
      <c r="K251" s="56"/>
      <c r="L251" s="56"/>
      <c r="M251" s="56"/>
      <c r="N251" s="56"/>
      <c r="O251" s="56"/>
      <c r="P251" s="56"/>
      <c r="Q251" s="56"/>
      <c r="R251" s="56"/>
      <c r="S251" s="56"/>
      <c r="T251" s="56"/>
      <c r="U251" s="56"/>
      <c r="V251" s="56"/>
      <c r="W251" s="75" t="s">
        <v>1649</v>
      </c>
      <c r="X251" s="56" t="s">
        <v>1490</v>
      </c>
      <c r="Y251" s="56"/>
      <c r="Z251" s="56"/>
      <c r="AA251" s="56"/>
      <c r="AB251" s="56"/>
      <c r="AC251" s="56"/>
    </row>
    <row r="252" spans="1:29" s="63" customFormat="1" ht="28.5" customHeight="1" x14ac:dyDescent="0.2">
      <c r="A252" s="65" t="e">
        <f t="shared" si="4"/>
        <v>#REF!</v>
      </c>
      <c r="B252" s="62" t="s">
        <v>276</v>
      </c>
      <c r="C252" s="62" t="s">
        <v>1645</v>
      </c>
      <c r="D252" s="62" t="s">
        <v>33</v>
      </c>
      <c r="E252" s="62"/>
      <c r="F252" s="62">
        <v>3</v>
      </c>
      <c r="G252" s="62" t="s">
        <v>168</v>
      </c>
      <c r="H252" s="56" t="s">
        <v>1660</v>
      </c>
      <c r="I252" s="56">
        <v>36</v>
      </c>
      <c r="J252" s="62">
        <v>1</v>
      </c>
      <c r="K252" s="62"/>
      <c r="L252" s="62"/>
      <c r="M252" s="62"/>
      <c r="N252" s="62"/>
      <c r="O252" s="62"/>
      <c r="P252" s="62"/>
      <c r="Q252" s="62"/>
      <c r="R252" s="62"/>
      <c r="S252" s="62"/>
      <c r="T252" s="62"/>
      <c r="U252" s="62"/>
      <c r="V252" s="62"/>
      <c r="W252" s="56" t="s">
        <v>175</v>
      </c>
      <c r="X252" s="62" t="s">
        <v>1673</v>
      </c>
      <c r="Y252" s="62"/>
      <c r="Z252" s="62"/>
      <c r="AA252" s="62"/>
      <c r="AB252" s="62"/>
      <c r="AC252" s="62"/>
    </row>
    <row r="253" spans="1:29" s="63" customFormat="1" ht="28.5" customHeight="1" x14ac:dyDescent="0.2">
      <c r="A253" s="65" t="e">
        <f t="shared" si="4"/>
        <v>#REF!</v>
      </c>
      <c r="B253" s="62" t="s">
        <v>1633</v>
      </c>
      <c r="C253" s="62" t="s">
        <v>1646</v>
      </c>
      <c r="D253" s="62" t="s">
        <v>27</v>
      </c>
      <c r="E253" s="62"/>
      <c r="F253" s="62">
        <v>3</v>
      </c>
      <c r="G253" s="62" t="s">
        <v>168</v>
      </c>
      <c r="H253" s="56" t="s">
        <v>1660</v>
      </c>
      <c r="I253" s="56">
        <v>36</v>
      </c>
      <c r="J253" s="62">
        <v>1</v>
      </c>
      <c r="K253" s="62"/>
      <c r="L253" s="62"/>
      <c r="M253" s="62"/>
      <c r="N253" s="62"/>
      <c r="O253" s="62"/>
      <c r="P253" s="62"/>
      <c r="Q253" s="62"/>
      <c r="R253" s="62"/>
      <c r="S253" s="62"/>
      <c r="T253" s="62"/>
      <c r="U253" s="62"/>
      <c r="V253" s="62"/>
      <c r="W253" s="56" t="s">
        <v>175</v>
      </c>
      <c r="X253" s="62" t="s">
        <v>1673</v>
      </c>
      <c r="Y253" s="62"/>
      <c r="Z253" s="62"/>
      <c r="AA253" s="62"/>
      <c r="AB253" s="62"/>
      <c r="AC253" s="62"/>
    </row>
    <row r="254" spans="1:29" ht="25.5" customHeight="1" x14ac:dyDescent="0.2">
      <c r="A254" s="65" t="e">
        <f t="shared" si="4"/>
        <v>#REF!</v>
      </c>
      <c r="B254" s="56" t="s">
        <v>65</v>
      </c>
      <c r="C254" s="56" t="s">
        <v>66</v>
      </c>
      <c r="D254" s="56" t="s">
        <v>39</v>
      </c>
      <c r="E254" s="56"/>
      <c r="F254" s="56">
        <v>3</v>
      </c>
      <c r="G254" s="56" t="s">
        <v>240</v>
      </c>
      <c r="H254" s="56" t="s">
        <v>1660</v>
      </c>
      <c r="I254" s="56">
        <v>25</v>
      </c>
      <c r="J254" s="56">
        <v>1</v>
      </c>
      <c r="K254" s="56"/>
      <c r="L254" s="56"/>
      <c r="M254" s="56"/>
      <c r="N254" s="56"/>
      <c r="O254" s="56"/>
      <c r="P254" s="56"/>
      <c r="Q254" s="56"/>
      <c r="R254" s="56"/>
      <c r="S254" s="56"/>
      <c r="T254" s="56"/>
      <c r="U254" s="56"/>
      <c r="V254" s="56"/>
      <c r="W254" s="56" t="s">
        <v>146</v>
      </c>
      <c r="X254" s="56" t="s">
        <v>1490</v>
      </c>
      <c r="Y254" s="56"/>
      <c r="Z254" s="56"/>
      <c r="AA254" s="56"/>
      <c r="AB254" s="56"/>
      <c r="AC254" s="56"/>
    </row>
    <row r="255" spans="1:29" s="84" customFormat="1" ht="38.25" x14ac:dyDescent="0.2">
      <c r="A255" s="74" t="e">
        <f t="shared" si="4"/>
        <v>#REF!</v>
      </c>
      <c r="B255" s="83" t="s">
        <v>61</v>
      </c>
      <c r="C255" s="83" t="s">
        <v>62</v>
      </c>
      <c r="D255" s="83" t="s">
        <v>63</v>
      </c>
      <c r="E255" s="83"/>
      <c r="F255" s="83">
        <v>3</v>
      </c>
      <c r="G255" s="83" t="s">
        <v>240</v>
      </c>
      <c r="H255" s="83" t="s">
        <v>1660</v>
      </c>
      <c r="I255" s="83">
        <v>25</v>
      </c>
      <c r="J255" s="83">
        <v>1</v>
      </c>
      <c r="K255" s="83"/>
      <c r="L255" s="83"/>
      <c r="M255" s="83"/>
      <c r="N255" s="83"/>
      <c r="O255" s="83"/>
      <c r="P255" s="83"/>
      <c r="Q255" s="83"/>
      <c r="R255" s="83"/>
      <c r="S255" s="83"/>
      <c r="T255" s="83"/>
      <c r="U255" s="83"/>
      <c r="V255" s="83"/>
      <c r="W255" s="83" t="s">
        <v>173</v>
      </c>
      <c r="X255" s="83" t="s">
        <v>1490</v>
      </c>
      <c r="Y255" s="83"/>
      <c r="Z255" s="83"/>
      <c r="AA255" s="83"/>
      <c r="AB255" s="83"/>
      <c r="AC255" s="83"/>
    </row>
    <row r="256" spans="1:29" s="84" customFormat="1" ht="25.5" customHeight="1" x14ac:dyDescent="0.2">
      <c r="A256" s="74" t="e">
        <f t="shared" si="4"/>
        <v>#REF!</v>
      </c>
      <c r="B256" s="83" t="s">
        <v>58</v>
      </c>
      <c r="C256" s="83" t="s">
        <v>59</v>
      </c>
      <c r="D256" s="83" t="s">
        <v>60</v>
      </c>
      <c r="E256" s="83"/>
      <c r="F256" s="83">
        <v>2</v>
      </c>
      <c r="G256" s="83" t="s">
        <v>240</v>
      </c>
      <c r="H256" s="83" t="s">
        <v>1660</v>
      </c>
      <c r="I256" s="83">
        <v>25</v>
      </c>
      <c r="J256" s="83">
        <v>1</v>
      </c>
      <c r="K256" s="83"/>
      <c r="L256" s="83"/>
      <c r="M256" s="83"/>
      <c r="N256" s="83"/>
      <c r="O256" s="83"/>
      <c r="P256" s="83"/>
      <c r="Q256" s="83"/>
      <c r="R256" s="83"/>
      <c r="S256" s="83"/>
      <c r="T256" s="83"/>
      <c r="U256" s="83"/>
      <c r="V256" s="83"/>
      <c r="W256" s="83" t="s">
        <v>145</v>
      </c>
      <c r="X256" s="83" t="s">
        <v>1490</v>
      </c>
      <c r="Y256" s="83"/>
      <c r="Z256" s="83"/>
      <c r="AA256" s="83"/>
      <c r="AB256" s="83"/>
      <c r="AC256" s="83"/>
    </row>
    <row r="257" spans="1:29" s="84" customFormat="1" ht="25.5" customHeight="1" x14ac:dyDescent="0.2">
      <c r="A257" s="74" t="e">
        <f t="shared" si="4"/>
        <v>#REF!</v>
      </c>
      <c r="B257" s="83" t="s">
        <v>121</v>
      </c>
      <c r="C257" s="83" t="s">
        <v>33</v>
      </c>
      <c r="D257" s="83" t="s">
        <v>43</v>
      </c>
      <c r="E257" s="83"/>
      <c r="F257" s="83">
        <v>3</v>
      </c>
      <c r="G257" s="83" t="s">
        <v>240</v>
      </c>
      <c r="H257" s="83" t="s">
        <v>1660</v>
      </c>
      <c r="I257" s="83">
        <v>25</v>
      </c>
      <c r="J257" s="83">
        <v>1</v>
      </c>
      <c r="K257" s="83"/>
      <c r="L257" s="83"/>
      <c r="M257" s="83"/>
      <c r="N257" s="83"/>
      <c r="O257" s="83"/>
      <c r="P257" s="83"/>
      <c r="Q257" s="83"/>
      <c r="R257" s="83"/>
      <c r="S257" s="83"/>
      <c r="T257" s="83"/>
      <c r="U257" s="83"/>
      <c r="V257" s="83"/>
      <c r="W257" s="56" t="s">
        <v>175</v>
      </c>
      <c r="X257" s="83" t="s">
        <v>1490</v>
      </c>
      <c r="Y257" s="83"/>
      <c r="Z257" s="83"/>
      <c r="AA257" s="83"/>
      <c r="AB257" s="83"/>
      <c r="AC257" s="83"/>
    </row>
    <row r="258" spans="1:29" s="84" customFormat="1" ht="25.5" customHeight="1" x14ac:dyDescent="0.2">
      <c r="A258" s="74" t="e">
        <f t="shared" si="4"/>
        <v>#REF!</v>
      </c>
      <c r="B258" s="83" t="s">
        <v>64</v>
      </c>
      <c r="C258" s="83" t="s">
        <v>27</v>
      </c>
      <c r="D258" s="83" t="s">
        <v>30</v>
      </c>
      <c r="E258" s="83"/>
      <c r="F258" s="83">
        <v>3</v>
      </c>
      <c r="G258" s="83" t="s">
        <v>240</v>
      </c>
      <c r="H258" s="83" t="s">
        <v>1660</v>
      </c>
      <c r="I258" s="83">
        <v>25</v>
      </c>
      <c r="J258" s="83">
        <v>1</v>
      </c>
      <c r="K258" s="83"/>
      <c r="L258" s="83"/>
      <c r="M258" s="83"/>
      <c r="N258" s="83"/>
      <c r="O258" s="83"/>
      <c r="P258" s="83"/>
      <c r="Q258" s="83"/>
      <c r="R258" s="83"/>
      <c r="S258" s="83"/>
      <c r="T258" s="83"/>
      <c r="U258" s="83"/>
      <c r="V258" s="83"/>
      <c r="W258" s="56" t="s">
        <v>175</v>
      </c>
      <c r="X258" s="83" t="s">
        <v>1490</v>
      </c>
      <c r="Y258" s="83"/>
      <c r="Z258" s="83"/>
      <c r="AA258" s="83"/>
      <c r="AB258" s="83"/>
      <c r="AC258" s="83"/>
    </row>
    <row r="259" spans="1:29" s="84" customFormat="1" ht="24.75" customHeight="1" x14ac:dyDescent="0.2">
      <c r="A259" s="74" t="e">
        <f t="shared" si="4"/>
        <v>#REF!</v>
      </c>
      <c r="B259" s="83" t="s">
        <v>65</v>
      </c>
      <c r="C259" s="83" t="s">
        <v>66</v>
      </c>
      <c r="D259" s="83" t="s">
        <v>39</v>
      </c>
      <c r="E259" s="83"/>
      <c r="F259" s="83">
        <v>3</v>
      </c>
      <c r="G259" s="83" t="s">
        <v>262</v>
      </c>
      <c r="H259" s="83" t="s">
        <v>1660</v>
      </c>
      <c r="I259" s="83">
        <v>14</v>
      </c>
      <c r="J259" s="83">
        <v>1</v>
      </c>
      <c r="K259" s="83"/>
      <c r="L259" s="83"/>
      <c r="M259" s="83"/>
      <c r="N259" s="83"/>
      <c r="O259" s="83"/>
      <c r="P259" s="83"/>
      <c r="Q259" s="83"/>
      <c r="R259" s="83"/>
      <c r="S259" s="83"/>
      <c r="T259" s="83"/>
      <c r="U259" s="83"/>
      <c r="V259" s="83"/>
      <c r="W259" s="85" t="s">
        <v>146</v>
      </c>
      <c r="X259" s="83" t="s">
        <v>1490</v>
      </c>
      <c r="Y259" s="83"/>
      <c r="Z259" s="83"/>
      <c r="AA259" s="83"/>
      <c r="AB259" s="83"/>
      <c r="AC259" s="83"/>
    </row>
    <row r="260" spans="1:29" ht="24.75" customHeight="1" x14ac:dyDescent="0.2">
      <c r="A260" s="65" t="e">
        <f t="shared" si="4"/>
        <v>#REF!</v>
      </c>
      <c r="B260" s="56" t="s">
        <v>1548</v>
      </c>
      <c r="C260" s="56" t="s">
        <v>43</v>
      </c>
      <c r="D260" s="56" t="s">
        <v>29</v>
      </c>
      <c r="E260" s="56"/>
      <c r="F260" s="56">
        <v>3</v>
      </c>
      <c r="G260" s="56" t="s">
        <v>262</v>
      </c>
      <c r="H260" s="56" t="s">
        <v>1660</v>
      </c>
      <c r="I260" s="83">
        <v>14</v>
      </c>
      <c r="J260" s="56">
        <v>1</v>
      </c>
      <c r="K260" s="56"/>
      <c r="L260" s="56"/>
      <c r="M260" s="56"/>
      <c r="N260" s="56"/>
      <c r="O260" s="56"/>
      <c r="P260" s="56"/>
      <c r="Q260" s="56"/>
      <c r="R260" s="56"/>
      <c r="S260" s="56"/>
      <c r="T260" s="56"/>
      <c r="U260" s="56"/>
      <c r="V260" s="56"/>
      <c r="W260" s="75" t="s">
        <v>173</v>
      </c>
      <c r="X260" s="56" t="s">
        <v>1490</v>
      </c>
      <c r="Y260" s="56"/>
      <c r="Z260" s="56"/>
      <c r="AA260" s="56"/>
      <c r="AB260" s="56"/>
      <c r="AC260" s="56"/>
    </row>
    <row r="261" spans="1:29" ht="24.75" customHeight="1" x14ac:dyDescent="0.2">
      <c r="A261" s="65" t="e">
        <f t="shared" si="4"/>
        <v>#REF!</v>
      </c>
      <c r="B261" s="56" t="s">
        <v>38</v>
      </c>
      <c r="C261" s="56" t="s">
        <v>39</v>
      </c>
      <c r="D261" s="56" t="s">
        <v>40</v>
      </c>
      <c r="E261" s="56"/>
      <c r="F261" s="56">
        <v>3</v>
      </c>
      <c r="G261" s="56" t="s">
        <v>262</v>
      </c>
      <c r="H261" s="56" t="s">
        <v>1660</v>
      </c>
      <c r="I261" s="83">
        <v>14</v>
      </c>
      <c r="J261" s="56">
        <v>1</v>
      </c>
      <c r="K261" s="56"/>
      <c r="L261" s="56"/>
      <c r="M261" s="56"/>
      <c r="N261" s="56"/>
      <c r="O261" s="56"/>
      <c r="P261" s="56"/>
      <c r="Q261" s="56"/>
      <c r="R261" s="56"/>
      <c r="S261" s="56"/>
      <c r="T261" s="56"/>
      <c r="U261" s="56"/>
      <c r="V261" s="56"/>
      <c r="W261" s="75" t="s">
        <v>173</v>
      </c>
      <c r="X261" s="56" t="s">
        <v>1490</v>
      </c>
      <c r="Y261" s="56"/>
      <c r="Z261" s="56"/>
      <c r="AA261" s="56"/>
      <c r="AB261" s="56"/>
      <c r="AC261" s="56"/>
    </row>
    <row r="262" spans="1:29" ht="24.75" customHeight="1" x14ac:dyDescent="0.2">
      <c r="A262" s="65" t="e">
        <f t="shared" si="4"/>
        <v>#REF!</v>
      </c>
      <c r="B262" s="56" t="s">
        <v>58</v>
      </c>
      <c r="C262" s="56" t="s">
        <v>59</v>
      </c>
      <c r="D262" s="56"/>
      <c r="E262" s="56"/>
      <c r="F262" s="56">
        <v>2</v>
      </c>
      <c r="G262" s="56" t="s">
        <v>262</v>
      </c>
      <c r="H262" s="56" t="s">
        <v>1660</v>
      </c>
      <c r="I262" s="83">
        <v>14</v>
      </c>
      <c r="J262" s="56">
        <v>1</v>
      </c>
      <c r="K262" s="56"/>
      <c r="L262" s="56"/>
      <c r="M262" s="56"/>
      <c r="N262" s="56"/>
      <c r="O262" s="56"/>
      <c r="P262" s="56"/>
      <c r="Q262" s="56"/>
      <c r="R262" s="56"/>
      <c r="S262" s="56"/>
      <c r="T262" s="56"/>
      <c r="U262" s="56"/>
      <c r="V262" s="56"/>
      <c r="W262" s="75" t="s">
        <v>145</v>
      </c>
      <c r="X262" s="56" t="s">
        <v>1490</v>
      </c>
      <c r="Y262" s="56"/>
      <c r="Z262" s="56"/>
      <c r="AA262" s="56"/>
      <c r="AB262" s="56"/>
      <c r="AC262" s="56"/>
    </row>
    <row r="263" spans="1:29" s="63" customFormat="1" ht="24.75" customHeight="1" x14ac:dyDescent="0.2">
      <c r="A263" s="65" t="e">
        <f t="shared" si="4"/>
        <v>#REF!</v>
      </c>
      <c r="B263" s="62" t="s">
        <v>1625</v>
      </c>
      <c r="C263" s="62" t="s">
        <v>1626</v>
      </c>
      <c r="D263" s="62" t="s">
        <v>34</v>
      </c>
      <c r="E263" s="62"/>
      <c r="F263" s="62">
        <v>3</v>
      </c>
      <c r="G263" s="62" t="s">
        <v>262</v>
      </c>
      <c r="H263" s="62" t="s">
        <v>1660</v>
      </c>
      <c r="I263" s="83">
        <v>14</v>
      </c>
      <c r="J263" s="56">
        <v>1</v>
      </c>
      <c r="K263" s="62"/>
      <c r="L263" s="62"/>
      <c r="M263" s="62"/>
      <c r="N263" s="62"/>
      <c r="O263" s="62"/>
      <c r="P263" s="62"/>
      <c r="Q263" s="62"/>
      <c r="R263" s="62"/>
      <c r="S263" s="62"/>
      <c r="T263" s="62"/>
      <c r="U263" s="62"/>
      <c r="V263" s="62"/>
      <c r="W263" s="56" t="s">
        <v>175</v>
      </c>
      <c r="X263" s="62" t="s">
        <v>1661</v>
      </c>
      <c r="Y263" s="62"/>
      <c r="Z263" s="62"/>
      <c r="AA263" s="62"/>
      <c r="AB263" s="62"/>
      <c r="AC263" s="62"/>
    </row>
    <row r="264" spans="1:29" s="63" customFormat="1" ht="24.75" customHeight="1" x14ac:dyDescent="0.2">
      <c r="A264" s="65" t="e">
        <f t="shared" si="4"/>
        <v>#REF!</v>
      </c>
      <c r="B264" s="62" t="s">
        <v>1627</v>
      </c>
      <c r="C264" s="62" t="s">
        <v>1628</v>
      </c>
      <c r="D264" s="62" t="s">
        <v>33</v>
      </c>
      <c r="E264" s="62"/>
      <c r="F264" s="62">
        <v>3</v>
      </c>
      <c r="G264" s="62" t="s">
        <v>262</v>
      </c>
      <c r="H264" s="62" t="s">
        <v>1660</v>
      </c>
      <c r="I264" s="83">
        <v>14</v>
      </c>
      <c r="J264" s="56">
        <v>1</v>
      </c>
      <c r="K264" s="62"/>
      <c r="L264" s="62"/>
      <c r="M264" s="62"/>
      <c r="N264" s="62"/>
      <c r="O264" s="62"/>
      <c r="P264" s="62"/>
      <c r="Q264" s="62"/>
      <c r="R264" s="62"/>
      <c r="S264" s="62"/>
      <c r="T264" s="62"/>
      <c r="U264" s="62"/>
      <c r="V264" s="62"/>
      <c r="W264" s="56" t="s">
        <v>175</v>
      </c>
      <c r="X264" s="62" t="s">
        <v>1661</v>
      </c>
      <c r="Y264" s="62"/>
      <c r="Z264" s="62"/>
      <c r="AA264" s="62"/>
      <c r="AB264" s="62"/>
      <c r="AC264" s="62"/>
    </row>
    <row r="265" spans="1:29" s="63" customFormat="1" ht="24.75" customHeight="1" x14ac:dyDescent="0.2">
      <c r="A265" s="65" t="e">
        <f t="shared" si="4"/>
        <v>#REF!</v>
      </c>
      <c r="B265" s="62" t="s">
        <v>138</v>
      </c>
      <c r="C265" s="62" t="s">
        <v>1629</v>
      </c>
      <c r="D265" s="62" t="s">
        <v>1635</v>
      </c>
      <c r="E265" s="62"/>
      <c r="F265" s="62">
        <v>3</v>
      </c>
      <c r="G265" s="62" t="s">
        <v>262</v>
      </c>
      <c r="H265" s="62" t="s">
        <v>1660</v>
      </c>
      <c r="I265" s="83">
        <v>14</v>
      </c>
      <c r="J265" s="56">
        <v>1</v>
      </c>
      <c r="K265" s="62"/>
      <c r="L265" s="62"/>
      <c r="M265" s="62"/>
      <c r="N265" s="62"/>
      <c r="O265" s="62"/>
      <c r="P265" s="62"/>
      <c r="Q265" s="62"/>
      <c r="R265" s="62"/>
      <c r="S265" s="62"/>
      <c r="T265" s="62"/>
      <c r="U265" s="62"/>
      <c r="V265" s="62"/>
      <c r="W265" s="81" t="s">
        <v>731</v>
      </c>
      <c r="X265" s="62" t="s">
        <v>1661</v>
      </c>
      <c r="Y265" s="62"/>
      <c r="Z265" s="62"/>
      <c r="AA265" s="62"/>
      <c r="AB265" s="62"/>
      <c r="AC265" s="62"/>
    </row>
    <row r="266" spans="1:29" s="63" customFormat="1" ht="24.75" customHeight="1" x14ac:dyDescent="0.2">
      <c r="A266" s="65" t="e">
        <f t="shared" si="4"/>
        <v>#REF!</v>
      </c>
      <c r="B266" s="62" t="s">
        <v>1630</v>
      </c>
      <c r="C266" s="62" t="s">
        <v>1631</v>
      </c>
      <c r="D266" s="62" t="s">
        <v>53</v>
      </c>
      <c r="E266" s="62"/>
      <c r="F266" s="62">
        <v>3</v>
      </c>
      <c r="G266" s="62" t="s">
        <v>262</v>
      </c>
      <c r="H266" s="62" t="s">
        <v>1660</v>
      </c>
      <c r="I266" s="83">
        <v>14</v>
      </c>
      <c r="J266" s="56">
        <v>1</v>
      </c>
      <c r="K266" s="62"/>
      <c r="L266" s="62"/>
      <c r="M266" s="62"/>
      <c r="N266" s="62"/>
      <c r="O266" s="62"/>
      <c r="P266" s="62"/>
      <c r="Q266" s="62"/>
      <c r="R266" s="62"/>
      <c r="S266" s="62"/>
      <c r="T266" s="62"/>
      <c r="U266" s="62"/>
      <c r="V266" s="62"/>
      <c r="W266" s="56" t="s">
        <v>216</v>
      </c>
      <c r="X266" s="62" t="s">
        <v>1661</v>
      </c>
      <c r="Y266" s="62"/>
      <c r="Z266" s="62"/>
      <c r="AA266" s="62"/>
      <c r="AB266" s="62"/>
      <c r="AC266" s="62"/>
    </row>
    <row r="267" spans="1:29" s="63" customFormat="1" ht="24.75" customHeight="1" x14ac:dyDescent="0.2">
      <c r="A267" s="65" t="e">
        <f t="shared" si="4"/>
        <v>#REF!</v>
      </c>
      <c r="B267" s="62" t="s">
        <v>885</v>
      </c>
      <c r="C267" s="62" t="s">
        <v>887</v>
      </c>
      <c r="D267" s="62" t="s">
        <v>27</v>
      </c>
      <c r="E267" s="62"/>
      <c r="F267" s="62">
        <v>3</v>
      </c>
      <c r="G267" s="62" t="s">
        <v>262</v>
      </c>
      <c r="H267" s="62" t="s">
        <v>1660</v>
      </c>
      <c r="I267" s="83">
        <v>14</v>
      </c>
      <c r="J267" s="56">
        <v>1</v>
      </c>
      <c r="K267" s="62"/>
      <c r="L267" s="62"/>
      <c r="M267" s="62"/>
      <c r="N267" s="62"/>
      <c r="O267" s="62"/>
      <c r="P267" s="62"/>
      <c r="Q267" s="62"/>
      <c r="R267" s="62"/>
      <c r="S267" s="62"/>
      <c r="T267" s="62"/>
      <c r="U267" s="62"/>
      <c r="V267" s="62"/>
      <c r="W267" s="56" t="s">
        <v>175</v>
      </c>
      <c r="X267" s="62" t="s">
        <v>1661</v>
      </c>
      <c r="Y267" s="62"/>
      <c r="Z267" s="62"/>
      <c r="AA267" s="62"/>
      <c r="AB267" s="62"/>
      <c r="AC267" s="62"/>
    </row>
    <row r="268" spans="1:29" s="63" customFormat="1" ht="24.75" customHeight="1" x14ac:dyDescent="0.2">
      <c r="A268" s="65" t="e">
        <f t="shared" si="4"/>
        <v>#REF!</v>
      </c>
      <c r="B268" s="62" t="s">
        <v>884</v>
      </c>
      <c r="C268" s="62" t="s">
        <v>886</v>
      </c>
      <c r="D268" s="62" t="s">
        <v>27</v>
      </c>
      <c r="E268" s="62"/>
      <c r="F268" s="62">
        <v>3</v>
      </c>
      <c r="G268" s="62" t="s">
        <v>262</v>
      </c>
      <c r="H268" s="62" t="s">
        <v>1660</v>
      </c>
      <c r="I268" s="83">
        <v>14</v>
      </c>
      <c r="J268" s="56">
        <v>1</v>
      </c>
      <c r="K268" s="62"/>
      <c r="L268" s="62"/>
      <c r="M268" s="62"/>
      <c r="N268" s="62"/>
      <c r="O268" s="62"/>
      <c r="P268" s="62"/>
      <c r="Q268" s="62"/>
      <c r="R268" s="62"/>
      <c r="S268" s="62"/>
      <c r="T268" s="62"/>
      <c r="U268" s="62"/>
      <c r="V268" s="62"/>
      <c r="W268" s="56" t="s">
        <v>175</v>
      </c>
      <c r="X268" s="62" t="s">
        <v>1661</v>
      </c>
      <c r="Y268" s="62"/>
      <c r="Z268" s="62"/>
      <c r="AA268" s="62"/>
      <c r="AB268" s="62"/>
      <c r="AC268" s="62"/>
    </row>
    <row r="269" spans="1:29" s="63" customFormat="1" ht="24.75" customHeight="1" x14ac:dyDescent="0.2">
      <c r="A269" s="65" t="e">
        <f t="shared" si="4"/>
        <v>#REF!</v>
      </c>
      <c r="B269" s="62" t="s">
        <v>1505</v>
      </c>
      <c r="C269" s="62" t="s">
        <v>1506</v>
      </c>
      <c r="D269" s="62" t="s">
        <v>27</v>
      </c>
      <c r="E269" s="62"/>
      <c r="F269" s="62">
        <v>3</v>
      </c>
      <c r="G269" s="62" t="s">
        <v>262</v>
      </c>
      <c r="H269" s="62" t="s">
        <v>1660</v>
      </c>
      <c r="I269" s="83">
        <v>14</v>
      </c>
      <c r="J269" s="56">
        <v>1</v>
      </c>
      <c r="K269" s="62"/>
      <c r="L269" s="62"/>
      <c r="M269" s="62"/>
      <c r="N269" s="62"/>
      <c r="O269" s="62"/>
      <c r="P269" s="62"/>
      <c r="Q269" s="62"/>
      <c r="R269" s="62"/>
      <c r="S269" s="62"/>
      <c r="T269" s="62"/>
      <c r="U269" s="62"/>
      <c r="V269" s="62"/>
      <c r="W269" s="56" t="s">
        <v>175</v>
      </c>
      <c r="X269" s="62" t="s">
        <v>1661</v>
      </c>
      <c r="Y269" s="62"/>
      <c r="Z269" s="62"/>
      <c r="AA269" s="62"/>
      <c r="AB269" s="62"/>
      <c r="AC269" s="62"/>
    </row>
    <row r="270" spans="1:29" s="63" customFormat="1" ht="24.75" customHeight="1" x14ac:dyDescent="0.2">
      <c r="A270" s="65" t="e">
        <f t="shared" si="4"/>
        <v>#REF!</v>
      </c>
      <c r="B270" s="62" t="s">
        <v>255</v>
      </c>
      <c r="C270" s="62" t="s">
        <v>256</v>
      </c>
      <c r="D270" s="62"/>
      <c r="E270" s="62"/>
      <c r="F270" s="62">
        <v>3</v>
      </c>
      <c r="G270" s="62" t="s">
        <v>262</v>
      </c>
      <c r="H270" s="62" t="s">
        <v>1660</v>
      </c>
      <c r="I270" s="83">
        <v>14</v>
      </c>
      <c r="J270" s="56">
        <v>1</v>
      </c>
      <c r="K270" s="62"/>
      <c r="L270" s="62"/>
      <c r="M270" s="62"/>
      <c r="N270" s="62"/>
      <c r="O270" s="62"/>
      <c r="P270" s="62"/>
      <c r="Q270" s="62"/>
      <c r="R270" s="62"/>
      <c r="S270" s="62"/>
      <c r="T270" s="62"/>
      <c r="U270" s="62"/>
      <c r="V270" s="62"/>
      <c r="W270" s="56" t="s">
        <v>175</v>
      </c>
      <c r="X270" s="62" t="s">
        <v>1661</v>
      </c>
      <c r="Y270" s="62"/>
      <c r="Z270" s="62"/>
      <c r="AA270" s="62"/>
      <c r="AB270" s="62"/>
      <c r="AC270" s="62"/>
    </row>
  </sheetData>
  <autoFilter ref="A7:AC270"/>
  <mergeCells count="3">
    <mergeCell ref="T3:Y3"/>
    <mergeCell ref="A4:X4"/>
    <mergeCell ref="A5:X5"/>
  </mergeCells>
  <pageMargins left="0.32" right="0.25" top="0.32" bottom="0.37" header="0.17" footer="0.17"/>
  <pageSetup paperSize="9" fitToHeight="0" orientation="landscape" r:id="rId1"/>
  <rowBreaks count="5" manualBreakCount="5">
    <brk id="21" max="24" man="1"/>
    <brk id="40" max="24" man="1"/>
    <brk id="76" max="24" man="1"/>
    <brk id="161" max="24" man="1"/>
    <brk id="199" max="24"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10"/>
  <sheetViews>
    <sheetView workbookViewId="0">
      <selection activeCell="I4" sqref="I4"/>
    </sheetView>
  </sheetViews>
  <sheetFormatPr defaultRowHeight="12.75" x14ac:dyDescent="0.2"/>
  <cols>
    <col min="1" max="1" width="5.5703125" customWidth="1"/>
    <col min="2" max="2" width="28" customWidth="1"/>
    <col min="3" max="3" width="9.140625" hidden="1" customWidth="1"/>
    <col min="4" max="4" width="10.140625" hidden="1" customWidth="1"/>
    <col min="5" max="5" width="10.28515625" customWidth="1"/>
    <col min="6" max="6" width="4.7109375" customWidth="1"/>
    <col min="7" max="7" width="11.5703125" customWidth="1"/>
    <col min="8" max="8" width="9.7109375" customWidth="1"/>
    <col min="9" max="9" width="7.5703125" customWidth="1"/>
    <col min="10" max="10" width="6.7109375" hidden="1" customWidth="1"/>
    <col min="11" max="11" width="6.85546875" customWidth="1"/>
    <col min="12" max="12" width="7" customWidth="1"/>
    <col min="13" max="13" width="8.42578125" customWidth="1"/>
    <col min="14" max="14" width="12.42578125" customWidth="1"/>
    <col min="15" max="15" width="6.42578125" hidden="1" customWidth="1"/>
    <col min="16" max="16" width="5.5703125" hidden="1" customWidth="1"/>
    <col min="17" max="17" width="30.5703125" customWidth="1"/>
  </cols>
  <sheetData>
    <row r="1" spans="1:17" ht="42" x14ac:dyDescent="0.2">
      <c r="A1" s="90" t="s">
        <v>0</v>
      </c>
      <c r="B1" s="91" t="s">
        <v>193</v>
      </c>
      <c r="C1" s="91" t="s">
        <v>194</v>
      </c>
      <c r="D1" s="91" t="s">
        <v>1570</v>
      </c>
      <c r="E1" s="91" t="s">
        <v>880</v>
      </c>
      <c r="F1" s="91" t="s">
        <v>1</v>
      </c>
      <c r="G1" s="91" t="s">
        <v>2</v>
      </c>
      <c r="H1" s="91" t="s">
        <v>1971</v>
      </c>
      <c r="I1" s="92" t="s">
        <v>1647</v>
      </c>
      <c r="J1" s="163" t="s">
        <v>11</v>
      </c>
      <c r="K1" s="93" t="s">
        <v>7</v>
      </c>
      <c r="L1" s="93" t="s">
        <v>8</v>
      </c>
      <c r="M1" s="93" t="s">
        <v>9</v>
      </c>
      <c r="N1" s="247" t="s">
        <v>10</v>
      </c>
      <c r="O1" s="93" t="s">
        <v>12</v>
      </c>
      <c r="P1" s="93" t="s">
        <v>1485</v>
      </c>
      <c r="Q1" s="93" t="s">
        <v>13</v>
      </c>
    </row>
    <row r="2" spans="1:17" ht="25.5" x14ac:dyDescent="0.2">
      <c r="A2" s="74">
        <v>1</v>
      </c>
      <c r="B2" s="83" t="s">
        <v>2007</v>
      </c>
      <c r="C2" s="83" t="s">
        <v>2024</v>
      </c>
      <c r="D2" s="83"/>
      <c r="E2" s="83" t="s">
        <v>2013</v>
      </c>
      <c r="F2" s="83"/>
      <c r="G2" s="83"/>
      <c r="H2" s="83"/>
      <c r="I2" s="83"/>
      <c r="J2" s="161"/>
      <c r="K2" s="161" t="s">
        <v>296</v>
      </c>
      <c r="L2" s="161">
        <v>3</v>
      </c>
      <c r="M2" s="161" t="s">
        <v>2027</v>
      </c>
      <c r="N2" s="189" t="s">
        <v>2321</v>
      </c>
      <c r="O2" s="161" t="s">
        <v>2029</v>
      </c>
      <c r="P2" s="161"/>
      <c r="Q2" s="161">
        <f t="shared" ref="Q2:Q19" si="0">U2</f>
        <v>0</v>
      </c>
    </row>
    <row r="3" spans="1:17" ht="25.5" x14ac:dyDescent="0.2">
      <c r="A3" s="74">
        <v>2</v>
      </c>
      <c r="B3" s="83" t="s">
        <v>2007</v>
      </c>
      <c r="C3" s="83" t="s">
        <v>2024</v>
      </c>
      <c r="D3" s="83"/>
      <c r="E3" s="83" t="s">
        <v>2014</v>
      </c>
      <c r="F3" s="83"/>
      <c r="G3" s="83"/>
      <c r="H3" s="83"/>
      <c r="I3" s="83"/>
      <c r="J3" s="161"/>
      <c r="K3" s="161" t="s">
        <v>296</v>
      </c>
      <c r="L3" s="161">
        <v>3</v>
      </c>
      <c r="M3" s="161" t="s">
        <v>2028</v>
      </c>
      <c r="N3" s="189" t="s">
        <v>2321</v>
      </c>
      <c r="O3" s="161" t="s">
        <v>2029</v>
      </c>
      <c r="P3" s="161"/>
      <c r="Q3" s="161">
        <f t="shared" si="0"/>
        <v>0</v>
      </c>
    </row>
    <row r="4" spans="1:17" ht="25.5" x14ac:dyDescent="0.2">
      <c r="A4" s="74">
        <v>3</v>
      </c>
      <c r="B4" s="83" t="s">
        <v>788</v>
      </c>
      <c r="C4" s="83" t="s">
        <v>2002</v>
      </c>
      <c r="D4" s="83"/>
      <c r="E4" s="83" t="s">
        <v>2021</v>
      </c>
      <c r="F4" s="83"/>
      <c r="G4" s="83"/>
      <c r="H4" s="83"/>
      <c r="I4" s="83"/>
      <c r="J4" s="161"/>
      <c r="K4" s="161" t="s">
        <v>296</v>
      </c>
      <c r="L4" s="161">
        <v>3</v>
      </c>
      <c r="M4" s="161" t="s">
        <v>2027</v>
      </c>
      <c r="N4" s="189" t="s">
        <v>2321</v>
      </c>
      <c r="O4" s="161" t="s">
        <v>2029</v>
      </c>
      <c r="P4" s="161"/>
      <c r="Q4" s="161">
        <f t="shared" si="0"/>
        <v>0</v>
      </c>
    </row>
    <row r="5" spans="1:17" ht="25.5" x14ac:dyDescent="0.2">
      <c r="A5" s="74">
        <v>4</v>
      </c>
      <c r="B5" s="83" t="s">
        <v>788</v>
      </c>
      <c r="C5" s="83" t="s">
        <v>2002</v>
      </c>
      <c r="D5" s="83"/>
      <c r="E5" s="83" t="s">
        <v>2022</v>
      </c>
      <c r="F5" s="83"/>
      <c r="G5" s="83"/>
      <c r="H5" s="83"/>
      <c r="I5" s="83"/>
      <c r="J5" s="161"/>
      <c r="K5" s="161" t="s">
        <v>296</v>
      </c>
      <c r="L5" s="161">
        <v>3</v>
      </c>
      <c r="M5" s="161" t="s">
        <v>2028</v>
      </c>
      <c r="N5" s="189" t="s">
        <v>2321</v>
      </c>
      <c r="O5" s="161" t="s">
        <v>2029</v>
      </c>
      <c r="P5" s="161"/>
      <c r="Q5" s="161">
        <f t="shared" si="0"/>
        <v>0</v>
      </c>
    </row>
    <row r="6" spans="1:17" ht="25.5" x14ac:dyDescent="0.2">
      <c r="A6" s="74">
        <v>5</v>
      </c>
      <c r="B6" s="83" t="s">
        <v>788</v>
      </c>
      <c r="C6" s="83" t="s">
        <v>2002</v>
      </c>
      <c r="D6" s="83"/>
      <c r="E6" s="83" t="s">
        <v>1996</v>
      </c>
      <c r="F6" s="83"/>
      <c r="G6" s="83"/>
      <c r="H6" s="83"/>
      <c r="I6" s="83"/>
      <c r="J6" s="161"/>
      <c r="K6" s="161" t="s">
        <v>296</v>
      </c>
      <c r="L6" s="161">
        <v>5</v>
      </c>
      <c r="M6" s="161" t="s">
        <v>2027</v>
      </c>
      <c r="N6" s="189" t="s">
        <v>2321</v>
      </c>
      <c r="O6" s="161" t="s">
        <v>2029</v>
      </c>
      <c r="P6" s="161"/>
      <c r="Q6" s="161">
        <f t="shared" si="0"/>
        <v>0</v>
      </c>
    </row>
    <row r="7" spans="1:17" ht="25.5" x14ac:dyDescent="0.2">
      <c r="A7" s="74">
        <v>6</v>
      </c>
      <c r="B7" s="83" t="s">
        <v>788</v>
      </c>
      <c r="C7" s="83" t="s">
        <v>2002</v>
      </c>
      <c r="D7" s="83"/>
      <c r="E7" s="83" t="s">
        <v>1997</v>
      </c>
      <c r="F7" s="83"/>
      <c r="G7" s="83"/>
      <c r="H7" s="83"/>
      <c r="I7" s="83"/>
      <c r="J7" s="161"/>
      <c r="K7" s="161" t="s">
        <v>296</v>
      </c>
      <c r="L7" s="161">
        <v>5</v>
      </c>
      <c r="M7" s="161" t="s">
        <v>2028</v>
      </c>
      <c r="N7" s="189" t="s">
        <v>2321</v>
      </c>
      <c r="O7" s="161" t="s">
        <v>2029</v>
      </c>
      <c r="P7" s="161"/>
      <c r="Q7" s="161">
        <f t="shared" si="0"/>
        <v>0</v>
      </c>
    </row>
    <row r="8" spans="1:17" ht="25.5" x14ac:dyDescent="0.2">
      <c r="A8" s="74">
        <v>7</v>
      </c>
      <c r="B8" s="83" t="s">
        <v>2006</v>
      </c>
      <c r="C8" s="83" t="s">
        <v>1998</v>
      </c>
      <c r="D8" s="83"/>
      <c r="E8" s="83" t="s">
        <v>2011</v>
      </c>
      <c r="F8" s="83"/>
      <c r="G8" s="83"/>
      <c r="H8" s="83"/>
      <c r="I8" s="83"/>
      <c r="J8" s="161"/>
      <c r="K8" s="161" t="s">
        <v>296</v>
      </c>
      <c r="L8" s="161">
        <v>2</v>
      </c>
      <c r="M8" s="161" t="s">
        <v>2027</v>
      </c>
      <c r="N8" s="189" t="s">
        <v>2321</v>
      </c>
      <c r="O8" s="161" t="s">
        <v>2029</v>
      </c>
      <c r="P8" s="161"/>
      <c r="Q8" s="161">
        <f t="shared" si="0"/>
        <v>0</v>
      </c>
    </row>
    <row r="9" spans="1:17" ht="25.5" x14ac:dyDescent="0.2">
      <c r="A9" s="74">
        <v>8</v>
      </c>
      <c r="B9" s="83" t="s">
        <v>2006</v>
      </c>
      <c r="C9" s="83" t="s">
        <v>1998</v>
      </c>
      <c r="D9" s="83"/>
      <c r="E9" s="83" t="s">
        <v>2012</v>
      </c>
      <c r="F9" s="83"/>
      <c r="G9" s="83"/>
      <c r="H9" s="83"/>
      <c r="I9" s="83"/>
      <c r="J9" s="161"/>
      <c r="K9" s="161" t="s">
        <v>296</v>
      </c>
      <c r="L9" s="161">
        <v>2</v>
      </c>
      <c r="M9" s="161" t="s">
        <v>2028</v>
      </c>
      <c r="N9" s="189" t="s">
        <v>2321</v>
      </c>
      <c r="O9" s="161" t="s">
        <v>2029</v>
      </c>
      <c r="P9" s="161"/>
      <c r="Q9" s="161">
        <f t="shared" si="0"/>
        <v>0</v>
      </c>
    </row>
    <row r="10" spans="1:17" ht="25.5" x14ac:dyDescent="0.2">
      <c r="A10" s="74">
        <v>9</v>
      </c>
      <c r="B10" s="83" t="s">
        <v>2006</v>
      </c>
      <c r="C10" s="83" t="s">
        <v>1998</v>
      </c>
      <c r="D10" s="83"/>
      <c r="E10" s="83" t="s">
        <v>1990</v>
      </c>
      <c r="F10" s="83"/>
      <c r="G10" s="83"/>
      <c r="H10" s="83"/>
      <c r="I10" s="83"/>
      <c r="J10" s="161"/>
      <c r="K10" s="161" t="s">
        <v>296</v>
      </c>
      <c r="L10" s="161">
        <v>6</v>
      </c>
      <c r="M10" s="161" t="s">
        <v>2027</v>
      </c>
      <c r="N10" s="189" t="s">
        <v>2321</v>
      </c>
      <c r="O10" s="161" t="s">
        <v>2029</v>
      </c>
      <c r="P10" s="161"/>
      <c r="Q10" s="161">
        <f t="shared" si="0"/>
        <v>0</v>
      </c>
    </row>
    <row r="11" spans="1:17" ht="25.5" x14ac:dyDescent="0.2">
      <c r="A11" s="74">
        <v>10</v>
      </c>
      <c r="B11" s="83" t="s">
        <v>2006</v>
      </c>
      <c r="C11" s="83" t="s">
        <v>1998</v>
      </c>
      <c r="D11" s="83"/>
      <c r="E11" s="83" t="s">
        <v>1991</v>
      </c>
      <c r="F11" s="83"/>
      <c r="G11" s="83"/>
      <c r="H11" s="83"/>
      <c r="I11" s="83"/>
      <c r="J11" s="161"/>
      <c r="K11" s="161" t="s">
        <v>296</v>
      </c>
      <c r="L11" s="161">
        <v>6</v>
      </c>
      <c r="M11" s="161" t="s">
        <v>2028</v>
      </c>
      <c r="N11" s="189" t="s">
        <v>2321</v>
      </c>
      <c r="O11" s="161" t="s">
        <v>2029</v>
      </c>
      <c r="P11" s="161"/>
      <c r="Q11" s="161">
        <f t="shared" si="0"/>
        <v>0</v>
      </c>
    </row>
    <row r="12" spans="1:17" ht="25.5" x14ac:dyDescent="0.2">
      <c r="A12" s="74">
        <v>11</v>
      </c>
      <c r="B12" s="83" t="s">
        <v>780</v>
      </c>
      <c r="C12" s="83" t="s">
        <v>2000</v>
      </c>
      <c r="D12" s="83"/>
      <c r="E12" s="83" t="s">
        <v>1994</v>
      </c>
      <c r="F12" s="83"/>
      <c r="G12" s="83"/>
      <c r="H12" s="83"/>
      <c r="I12" s="83"/>
      <c r="J12" s="161"/>
      <c r="K12" s="161" t="s">
        <v>186</v>
      </c>
      <c r="L12" s="161">
        <v>4</v>
      </c>
      <c r="M12" s="161" t="s">
        <v>2025</v>
      </c>
      <c r="N12" s="189" t="s">
        <v>2321</v>
      </c>
      <c r="O12" s="161" t="s">
        <v>2029</v>
      </c>
      <c r="P12" s="161"/>
      <c r="Q12" s="161">
        <f t="shared" si="0"/>
        <v>0</v>
      </c>
    </row>
    <row r="13" spans="1:17" ht="25.5" x14ac:dyDescent="0.2">
      <c r="A13" s="74">
        <v>12</v>
      </c>
      <c r="B13" s="83" t="s">
        <v>780</v>
      </c>
      <c r="C13" s="83" t="s">
        <v>2000</v>
      </c>
      <c r="D13" s="83"/>
      <c r="E13" s="83" t="s">
        <v>1995</v>
      </c>
      <c r="F13" s="83"/>
      <c r="G13" s="83"/>
      <c r="H13" s="83"/>
      <c r="I13" s="83"/>
      <c r="J13" s="161"/>
      <c r="K13" s="161" t="s">
        <v>186</v>
      </c>
      <c r="L13" s="161">
        <v>4</v>
      </c>
      <c r="M13" s="161" t="s">
        <v>2026</v>
      </c>
      <c r="N13" s="189" t="s">
        <v>2321</v>
      </c>
      <c r="O13" s="161" t="s">
        <v>2029</v>
      </c>
      <c r="P13" s="161"/>
      <c r="Q13" s="161">
        <f t="shared" si="0"/>
        <v>0</v>
      </c>
    </row>
    <row r="14" spans="1:17" ht="25.5" x14ac:dyDescent="0.2">
      <c r="A14" s="74">
        <v>13</v>
      </c>
      <c r="B14" s="83" t="s">
        <v>780</v>
      </c>
      <c r="C14" s="83" t="s">
        <v>2000</v>
      </c>
      <c r="D14" s="83"/>
      <c r="E14" s="83" t="s">
        <v>2017</v>
      </c>
      <c r="F14" s="83"/>
      <c r="G14" s="83"/>
      <c r="H14" s="83"/>
      <c r="I14" s="83"/>
      <c r="J14" s="161"/>
      <c r="K14" s="161" t="s">
        <v>296</v>
      </c>
      <c r="L14" s="161">
        <v>4</v>
      </c>
      <c r="M14" s="161" t="s">
        <v>2027</v>
      </c>
      <c r="N14" s="189" t="s">
        <v>2321</v>
      </c>
      <c r="O14" s="161" t="s">
        <v>2029</v>
      </c>
      <c r="P14" s="161"/>
      <c r="Q14" s="161">
        <f t="shared" si="0"/>
        <v>0</v>
      </c>
    </row>
    <row r="15" spans="1:17" ht="25.5" x14ac:dyDescent="0.2">
      <c r="A15" s="74">
        <v>14</v>
      </c>
      <c r="B15" s="83" t="s">
        <v>780</v>
      </c>
      <c r="C15" s="83" t="s">
        <v>2000</v>
      </c>
      <c r="D15" s="83"/>
      <c r="E15" s="83" t="s">
        <v>2018</v>
      </c>
      <c r="F15" s="83"/>
      <c r="G15" s="83"/>
      <c r="H15" s="83"/>
      <c r="I15" s="83"/>
      <c r="J15" s="161"/>
      <c r="K15" s="161" t="s">
        <v>296</v>
      </c>
      <c r="L15" s="161">
        <v>4</v>
      </c>
      <c r="M15" s="161" t="s">
        <v>2028</v>
      </c>
      <c r="N15" s="189" t="s">
        <v>2321</v>
      </c>
      <c r="O15" s="161" t="s">
        <v>2029</v>
      </c>
      <c r="P15" s="161"/>
      <c r="Q15" s="161">
        <f t="shared" si="0"/>
        <v>0</v>
      </c>
    </row>
    <row r="16" spans="1:17" ht="25.5" x14ac:dyDescent="0.2">
      <c r="A16" s="74">
        <v>15</v>
      </c>
      <c r="B16" s="83" t="s">
        <v>2008</v>
      </c>
      <c r="C16" s="83" t="s">
        <v>1999</v>
      </c>
      <c r="D16" s="83"/>
      <c r="E16" s="83" t="s">
        <v>2015</v>
      </c>
      <c r="F16" s="83"/>
      <c r="G16" s="83"/>
      <c r="H16" s="83"/>
      <c r="I16" s="83"/>
      <c r="J16" s="161"/>
      <c r="K16" s="161" t="s">
        <v>186</v>
      </c>
      <c r="L16" s="161">
        <v>3</v>
      </c>
      <c r="M16" s="161" t="s">
        <v>2025</v>
      </c>
      <c r="N16" s="189" t="s">
        <v>2321</v>
      </c>
      <c r="O16" s="161" t="s">
        <v>2029</v>
      </c>
      <c r="P16" s="161"/>
      <c r="Q16" s="161">
        <f t="shared" si="0"/>
        <v>0</v>
      </c>
    </row>
    <row r="17" spans="1:17" ht="25.5" x14ac:dyDescent="0.2">
      <c r="A17" s="74">
        <v>16</v>
      </c>
      <c r="B17" s="83" t="s">
        <v>2008</v>
      </c>
      <c r="C17" s="83" t="s">
        <v>1999</v>
      </c>
      <c r="D17" s="83"/>
      <c r="E17" s="83" t="s">
        <v>2016</v>
      </c>
      <c r="F17" s="83"/>
      <c r="G17" s="83"/>
      <c r="H17" s="83"/>
      <c r="I17" s="83"/>
      <c r="J17" s="161"/>
      <c r="K17" s="161" t="s">
        <v>186</v>
      </c>
      <c r="L17" s="161">
        <v>3</v>
      </c>
      <c r="M17" s="161" t="s">
        <v>2026</v>
      </c>
      <c r="N17" s="189" t="s">
        <v>2321</v>
      </c>
      <c r="O17" s="161" t="s">
        <v>2029</v>
      </c>
      <c r="P17" s="161"/>
      <c r="Q17" s="161">
        <f t="shared" si="0"/>
        <v>0</v>
      </c>
    </row>
    <row r="18" spans="1:17" ht="25.5" x14ac:dyDescent="0.2">
      <c r="A18" s="74">
        <v>17</v>
      </c>
      <c r="B18" s="83" t="s">
        <v>2008</v>
      </c>
      <c r="C18" s="83" t="s">
        <v>1999</v>
      </c>
      <c r="D18" s="83"/>
      <c r="E18" s="83" t="s">
        <v>1992</v>
      </c>
      <c r="F18" s="83"/>
      <c r="G18" s="83"/>
      <c r="H18" s="83"/>
      <c r="I18" s="83"/>
      <c r="J18" s="161"/>
      <c r="K18" s="161" t="s">
        <v>186</v>
      </c>
      <c r="L18" s="161">
        <v>6</v>
      </c>
      <c r="M18" s="161" t="s">
        <v>2025</v>
      </c>
      <c r="N18" s="189" t="s">
        <v>2321</v>
      </c>
      <c r="O18" s="161" t="s">
        <v>2029</v>
      </c>
      <c r="P18" s="161"/>
      <c r="Q18" s="161">
        <f t="shared" si="0"/>
        <v>0</v>
      </c>
    </row>
    <row r="19" spans="1:17" ht="25.5" x14ac:dyDescent="0.2">
      <c r="A19" s="74">
        <v>18</v>
      </c>
      <c r="B19" s="83" t="s">
        <v>2008</v>
      </c>
      <c r="C19" s="83" t="s">
        <v>1999</v>
      </c>
      <c r="D19" s="83"/>
      <c r="E19" s="83" t="s">
        <v>1993</v>
      </c>
      <c r="F19" s="83"/>
      <c r="G19" s="83"/>
      <c r="H19" s="83"/>
      <c r="I19" s="83"/>
      <c r="J19" s="161"/>
      <c r="K19" s="161" t="s">
        <v>186</v>
      </c>
      <c r="L19" s="161">
        <v>6</v>
      </c>
      <c r="M19" s="161" t="s">
        <v>2026</v>
      </c>
      <c r="N19" s="189" t="s">
        <v>2321</v>
      </c>
      <c r="O19" s="161" t="s">
        <v>2029</v>
      </c>
      <c r="P19" s="161"/>
      <c r="Q19" s="161">
        <f t="shared" si="0"/>
        <v>0</v>
      </c>
    </row>
    <row r="20" spans="1:17" ht="25.5" x14ac:dyDescent="0.2">
      <c r="A20" s="74">
        <v>19</v>
      </c>
      <c r="B20" s="71" t="s">
        <v>1615</v>
      </c>
      <c r="C20" s="71" t="s">
        <v>1616</v>
      </c>
      <c r="D20" s="71"/>
      <c r="E20" s="71" t="s">
        <v>2039</v>
      </c>
      <c r="F20" s="71">
        <v>3</v>
      </c>
      <c r="G20" s="71" t="s">
        <v>192</v>
      </c>
      <c r="H20" s="71" t="s">
        <v>1610</v>
      </c>
      <c r="I20" s="71">
        <v>51</v>
      </c>
      <c r="J20" s="159">
        <v>1</v>
      </c>
      <c r="K20" s="159" t="s">
        <v>296</v>
      </c>
      <c r="L20" s="159" t="s">
        <v>1918</v>
      </c>
      <c r="M20" s="159" t="s">
        <v>298</v>
      </c>
      <c r="N20" s="192" t="s">
        <v>337</v>
      </c>
      <c r="O20" s="167">
        <f>VLOOKUP(N20,'Giang duong'!A:H,3,0)</f>
        <v>70</v>
      </c>
      <c r="P20" s="159"/>
      <c r="Q20" s="159" t="s">
        <v>2286</v>
      </c>
    </row>
    <row r="21" spans="1:17" ht="25.5" x14ac:dyDescent="0.2">
      <c r="A21" s="74">
        <v>20</v>
      </c>
      <c r="B21" s="83" t="s">
        <v>1615</v>
      </c>
      <c r="C21" s="83" t="s">
        <v>1616</v>
      </c>
      <c r="D21" s="83"/>
      <c r="E21" s="83" t="s">
        <v>2040</v>
      </c>
      <c r="F21" s="83">
        <v>3</v>
      </c>
      <c r="G21" s="83" t="s">
        <v>192</v>
      </c>
      <c r="H21" s="83" t="s">
        <v>69</v>
      </c>
      <c r="I21" s="83">
        <v>114</v>
      </c>
      <c r="J21" s="161" t="s">
        <v>1957</v>
      </c>
      <c r="K21" s="161" t="s">
        <v>296</v>
      </c>
      <c r="L21" s="161" t="s">
        <v>1918</v>
      </c>
      <c r="M21" s="161" t="s">
        <v>297</v>
      </c>
      <c r="N21" s="189" t="s">
        <v>2317</v>
      </c>
      <c r="O21" s="167">
        <f>VLOOKUP(N21,'Giang duong'!A:H,3,0)</f>
        <v>80</v>
      </c>
      <c r="P21" s="161"/>
      <c r="Q21" s="161" t="s">
        <v>2286</v>
      </c>
    </row>
    <row r="22" spans="1:17" ht="25.5" x14ac:dyDescent="0.2">
      <c r="A22" s="74">
        <v>21</v>
      </c>
      <c r="B22" s="71" t="s">
        <v>35</v>
      </c>
      <c r="C22" s="71" t="s">
        <v>28</v>
      </c>
      <c r="D22" s="71" t="s">
        <v>43</v>
      </c>
      <c r="E22" s="71" t="s">
        <v>1736</v>
      </c>
      <c r="F22" s="71">
        <v>3</v>
      </c>
      <c r="G22" s="71" t="s">
        <v>192</v>
      </c>
      <c r="H22" s="71" t="s">
        <v>132</v>
      </c>
      <c r="I22" s="71">
        <v>75</v>
      </c>
      <c r="J22" s="159">
        <v>1</v>
      </c>
      <c r="K22" s="159" t="s">
        <v>186</v>
      </c>
      <c r="L22" s="159" t="s">
        <v>1918</v>
      </c>
      <c r="M22" s="159" t="s">
        <v>301</v>
      </c>
      <c r="N22" s="192" t="s">
        <v>2318</v>
      </c>
      <c r="O22" s="167">
        <f>VLOOKUP(N22,'Giang duong'!A:H,3,0)</f>
        <v>80</v>
      </c>
      <c r="P22" s="159"/>
      <c r="Q22" s="159" t="s">
        <v>2285</v>
      </c>
    </row>
    <row r="23" spans="1:17" ht="25.5" x14ac:dyDescent="0.2">
      <c r="A23" s="74">
        <v>22</v>
      </c>
      <c r="B23" s="71" t="s">
        <v>35</v>
      </c>
      <c r="C23" s="71" t="s">
        <v>28</v>
      </c>
      <c r="D23" s="71" t="s">
        <v>43</v>
      </c>
      <c r="E23" s="71" t="s">
        <v>1737</v>
      </c>
      <c r="F23" s="71">
        <v>3</v>
      </c>
      <c r="G23" s="71" t="s">
        <v>192</v>
      </c>
      <c r="H23" s="71" t="s">
        <v>132</v>
      </c>
      <c r="I23" s="71">
        <v>75</v>
      </c>
      <c r="J23" s="159">
        <v>1</v>
      </c>
      <c r="K23" s="159" t="s">
        <v>186</v>
      </c>
      <c r="L23" s="159" t="s">
        <v>1918</v>
      </c>
      <c r="M23" s="159" t="s">
        <v>301</v>
      </c>
      <c r="N23" s="192" t="s">
        <v>2319</v>
      </c>
      <c r="O23" s="167">
        <f>VLOOKUP(N23,'Giang duong'!A:H,3,0)</f>
        <v>60</v>
      </c>
      <c r="P23" s="159"/>
      <c r="Q23" s="159" t="s">
        <v>2111</v>
      </c>
    </row>
    <row r="24" spans="1:17" ht="25.5" x14ac:dyDescent="0.2">
      <c r="A24" s="74">
        <v>23</v>
      </c>
      <c r="B24" s="83" t="s">
        <v>35</v>
      </c>
      <c r="C24" s="83" t="s">
        <v>28</v>
      </c>
      <c r="D24" s="71" t="s">
        <v>43</v>
      </c>
      <c r="E24" s="71" t="s">
        <v>2299</v>
      </c>
      <c r="F24" s="83">
        <v>3</v>
      </c>
      <c r="G24" s="83" t="s">
        <v>240</v>
      </c>
      <c r="H24" s="83" t="s">
        <v>1644</v>
      </c>
      <c r="I24" s="83">
        <v>66</v>
      </c>
      <c r="J24" s="161">
        <v>1</v>
      </c>
      <c r="K24" s="161" t="s">
        <v>296</v>
      </c>
      <c r="L24" s="161" t="s">
        <v>1918</v>
      </c>
      <c r="M24" s="161" t="s">
        <v>297</v>
      </c>
      <c r="N24" s="189" t="s">
        <v>358</v>
      </c>
      <c r="O24" s="167">
        <f>VLOOKUP(N24,'Giang duong'!A:H,3,0)</f>
        <v>85</v>
      </c>
      <c r="P24" s="161"/>
      <c r="Q24" s="161" t="s">
        <v>2111</v>
      </c>
    </row>
    <row r="25" spans="1:17" ht="25.5" x14ac:dyDescent="0.2">
      <c r="A25" s="74">
        <v>24</v>
      </c>
      <c r="B25" s="83" t="s">
        <v>35</v>
      </c>
      <c r="C25" s="71" t="s">
        <v>28</v>
      </c>
      <c r="D25" s="71" t="s">
        <v>43</v>
      </c>
      <c r="E25" s="71" t="s">
        <v>2300</v>
      </c>
      <c r="F25" s="83">
        <v>3</v>
      </c>
      <c r="G25" s="83" t="s">
        <v>240</v>
      </c>
      <c r="H25" s="83" t="s">
        <v>1660</v>
      </c>
      <c r="I25" s="83" t="s">
        <v>1690</v>
      </c>
      <c r="J25" s="161">
        <v>1</v>
      </c>
      <c r="K25" s="161" t="s">
        <v>296</v>
      </c>
      <c r="L25" s="161" t="s">
        <v>1956</v>
      </c>
      <c r="M25" s="161" t="s">
        <v>298</v>
      </c>
      <c r="N25" s="189" t="s">
        <v>335</v>
      </c>
      <c r="O25" s="167">
        <f>VLOOKUP(N25,'Giang duong'!A:H,3,0)</f>
        <v>70</v>
      </c>
      <c r="P25" s="161"/>
      <c r="Q25" s="159" t="s">
        <v>2107</v>
      </c>
    </row>
    <row r="26" spans="1:17" ht="26.25" x14ac:dyDescent="0.2">
      <c r="A26" s="74">
        <v>25</v>
      </c>
      <c r="B26" s="71" t="s">
        <v>108</v>
      </c>
      <c r="C26" s="71" t="s">
        <v>110</v>
      </c>
      <c r="D26" s="71" t="s">
        <v>43</v>
      </c>
      <c r="E26" s="71" t="s">
        <v>1738</v>
      </c>
      <c r="F26" s="71">
        <v>3</v>
      </c>
      <c r="G26" s="71" t="s">
        <v>192</v>
      </c>
      <c r="H26" s="71" t="s">
        <v>1589</v>
      </c>
      <c r="I26" s="71">
        <v>70</v>
      </c>
      <c r="J26" s="159">
        <v>1</v>
      </c>
      <c r="K26" s="159" t="s">
        <v>296</v>
      </c>
      <c r="L26" s="159" t="s">
        <v>1918</v>
      </c>
      <c r="M26" s="159" t="s">
        <v>298</v>
      </c>
      <c r="N26" s="192" t="s">
        <v>2320</v>
      </c>
      <c r="O26" s="167">
        <f>VLOOKUP(N26,'Giang duong'!A:H,3,0)</f>
        <v>80</v>
      </c>
      <c r="P26" s="159"/>
      <c r="Q26" s="159" t="s">
        <v>2045</v>
      </c>
    </row>
    <row r="27" spans="1:17" ht="38.25" x14ac:dyDescent="0.2">
      <c r="A27" s="74">
        <v>26</v>
      </c>
      <c r="B27" s="71" t="s">
        <v>108</v>
      </c>
      <c r="C27" s="71" t="s">
        <v>110</v>
      </c>
      <c r="D27" s="71" t="s">
        <v>205</v>
      </c>
      <c r="E27" s="71" t="s">
        <v>1739</v>
      </c>
      <c r="F27" s="71">
        <v>3</v>
      </c>
      <c r="G27" s="71" t="s">
        <v>192</v>
      </c>
      <c r="H27" s="71" t="s">
        <v>2268</v>
      </c>
      <c r="I27" s="71">
        <v>38</v>
      </c>
      <c r="J27" s="159">
        <v>2</v>
      </c>
      <c r="K27" s="159" t="s">
        <v>186</v>
      </c>
      <c r="L27" s="159" t="s">
        <v>1918</v>
      </c>
      <c r="M27" s="159" t="s">
        <v>301</v>
      </c>
      <c r="N27" s="192" t="s">
        <v>337</v>
      </c>
      <c r="O27" s="167">
        <f>VLOOKUP(N27,'Giang duong'!A:H,3,0)</f>
        <v>70</v>
      </c>
      <c r="P27" s="159"/>
      <c r="Q27" s="159" t="s">
        <v>2045</v>
      </c>
    </row>
    <row r="28" spans="1:17" ht="38.25" x14ac:dyDescent="0.2">
      <c r="A28" s="74">
        <v>27</v>
      </c>
      <c r="B28" s="71" t="s">
        <v>108</v>
      </c>
      <c r="C28" s="71" t="s">
        <v>110</v>
      </c>
      <c r="D28" s="71" t="s">
        <v>205</v>
      </c>
      <c r="E28" s="71" t="s">
        <v>1740</v>
      </c>
      <c r="F28" s="71">
        <v>3</v>
      </c>
      <c r="G28" s="71" t="s">
        <v>192</v>
      </c>
      <c r="H28" s="71" t="s">
        <v>2269</v>
      </c>
      <c r="I28" s="71">
        <v>38</v>
      </c>
      <c r="J28" s="159">
        <v>2</v>
      </c>
      <c r="K28" s="159" t="s">
        <v>186</v>
      </c>
      <c r="L28" s="159" t="s">
        <v>1920</v>
      </c>
      <c r="M28" s="159" t="s">
        <v>301</v>
      </c>
      <c r="N28" s="192" t="s">
        <v>1958</v>
      </c>
      <c r="O28" s="167">
        <f>VLOOKUP(N28,'Giang duong'!A:H,3,0)</f>
        <v>40</v>
      </c>
      <c r="P28" s="159"/>
      <c r="Q28" s="159" t="s">
        <v>2106</v>
      </c>
    </row>
    <row r="29" spans="1:17" ht="25.5" x14ac:dyDescent="0.2">
      <c r="A29" s="74">
        <v>28</v>
      </c>
      <c r="B29" s="71" t="s">
        <v>153</v>
      </c>
      <c r="C29" s="71" t="s">
        <v>1561</v>
      </c>
      <c r="D29" s="71" t="s">
        <v>48</v>
      </c>
      <c r="E29" s="71" t="s">
        <v>1561</v>
      </c>
      <c r="F29" s="71">
        <v>3</v>
      </c>
      <c r="G29" s="71" t="s">
        <v>199</v>
      </c>
      <c r="H29" s="71" t="s">
        <v>44</v>
      </c>
      <c r="I29" s="71">
        <v>82</v>
      </c>
      <c r="J29" s="71">
        <v>1</v>
      </c>
      <c r="K29" s="161" t="s">
        <v>186</v>
      </c>
      <c r="L29" s="159" t="s">
        <v>1919</v>
      </c>
      <c r="M29" s="161" t="s">
        <v>336</v>
      </c>
      <c r="N29" s="189" t="s">
        <v>2317</v>
      </c>
      <c r="O29" s="167">
        <f>VLOOKUP(N29,'Giang duong'!A:H,3,0)</f>
        <v>80</v>
      </c>
      <c r="P29" s="71"/>
      <c r="Q29" s="193" t="s">
        <v>2181</v>
      </c>
    </row>
    <row r="30" spans="1:17" ht="38.25" x14ac:dyDescent="0.2">
      <c r="A30" s="74">
        <v>29</v>
      </c>
      <c r="B30" s="71" t="s">
        <v>1695</v>
      </c>
      <c r="C30" s="71" t="s">
        <v>258</v>
      </c>
      <c r="D30" s="71" t="s">
        <v>205</v>
      </c>
      <c r="E30" s="71" t="s">
        <v>1741</v>
      </c>
      <c r="F30" s="71">
        <v>3</v>
      </c>
      <c r="G30" s="71" t="s">
        <v>192</v>
      </c>
      <c r="H30" s="71" t="s">
        <v>2268</v>
      </c>
      <c r="I30" s="71">
        <v>38</v>
      </c>
      <c r="J30" s="159" t="s">
        <v>1918</v>
      </c>
      <c r="K30" s="159" t="s">
        <v>186</v>
      </c>
      <c r="L30" s="159" t="s">
        <v>1918</v>
      </c>
      <c r="M30" s="159" t="s">
        <v>336</v>
      </c>
      <c r="N30" s="192" t="s">
        <v>337</v>
      </c>
      <c r="O30" s="167">
        <f>VLOOKUP(N30,'Giang duong'!A:H,3,0)</f>
        <v>70</v>
      </c>
      <c r="P30" s="159"/>
      <c r="Q30" s="159" t="s">
        <v>2049</v>
      </c>
    </row>
    <row r="31" spans="1:17" ht="38.25" x14ac:dyDescent="0.2">
      <c r="A31" s="74">
        <v>30</v>
      </c>
      <c r="B31" s="71" t="s">
        <v>1695</v>
      </c>
      <c r="C31" s="71" t="s">
        <v>258</v>
      </c>
      <c r="D31" s="71" t="s">
        <v>205</v>
      </c>
      <c r="E31" s="71" t="s">
        <v>1742</v>
      </c>
      <c r="F31" s="71">
        <v>3</v>
      </c>
      <c r="G31" s="71" t="s">
        <v>192</v>
      </c>
      <c r="H31" s="71" t="s">
        <v>2269</v>
      </c>
      <c r="I31" s="71">
        <v>38</v>
      </c>
      <c r="J31" s="159">
        <v>2</v>
      </c>
      <c r="K31" s="159" t="s">
        <v>186</v>
      </c>
      <c r="L31" s="159" t="s">
        <v>1918</v>
      </c>
      <c r="M31" s="159" t="s">
        <v>336</v>
      </c>
      <c r="N31" s="192" t="s">
        <v>1958</v>
      </c>
      <c r="O31" s="167">
        <f>VLOOKUP(N31,'Giang duong'!A:H,3,0)</f>
        <v>40</v>
      </c>
      <c r="P31" s="159"/>
      <c r="Q31" s="159" t="s">
        <v>2284</v>
      </c>
    </row>
    <row r="32" spans="1:17" ht="26.25" x14ac:dyDescent="0.2">
      <c r="A32" s="74">
        <v>31</v>
      </c>
      <c r="B32" s="71" t="s">
        <v>1695</v>
      </c>
      <c r="C32" s="151" t="s">
        <v>258</v>
      </c>
      <c r="D32" s="71" t="s">
        <v>43</v>
      </c>
      <c r="E32" s="71" t="s">
        <v>1743</v>
      </c>
      <c r="F32" s="71">
        <v>3</v>
      </c>
      <c r="G32" s="71" t="s">
        <v>240</v>
      </c>
      <c r="H32" s="71" t="s">
        <v>1658</v>
      </c>
      <c r="I32" s="71">
        <v>79</v>
      </c>
      <c r="J32" s="159">
        <v>1</v>
      </c>
      <c r="K32" s="159" t="s">
        <v>186</v>
      </c>
      <c r="L32" s="159" t="s">
        <v>1918</v>
      </c>
      <c r="M32" s="159" t="s">
        <v>301</v>
      </c>
      <c r="N32" s="192" t="s">
        <v>335</v>
      </c>
      <c r="O32" s="167">
        <f>VLOOKUP(N32,'Giang duong'!A:H,3,0)</f>
        <v>70</v>
      </c>
      <c r="P32" s="159"/>
      <c r="Q32" s="159" t="s">
        <v>2054</v>
      </c>
    </row>
    <row r="33" spans="1:17" ht="25.5" x14ac:dyDescent="0.2">
      <c r="A33" s="74">
        <v>32</v>
      </c>
      <c r="B33" s="83" t="s">
        <v>1599</v>
      </c>
      <c r="C33" s="83" t="s">
        <v>1600</v>
      </c>
      <c r="D33" s="83"/>
      <c r="E33" s="83" t="s">
        <v>1600</v>
      </c>
      <c r="F33" s="83">
        <v>3</v>
      </c>
      <c r="G33" s="83" t="s">
        <v>240</v>
      </c>
      <c r="H33" s="83" t="s">
        <v>1611</v>
      </c>
      <c r="I33" s="83">
        <v>80</v>
      </c>
      <c r="J33" s="161">
        <v>1</v>
      </c>
      <c r="K33" s="161" t="s">
        <v>296</v>
      </c>
      <c r="L33" s="161" t="s">
        <v>1918</v>
      </c>
      <c r="M33" s="161" t="s">
        <v>297</v>
      </c>
      <c r="N33" s="189" t="s">
        <v>356</v>
      </c>
      <c r="O33" s="167">
        <f>VLOOKUP(N33,'Giang duong'!A:H,3,0)</f>
        <v>85</v>
      </c>
      <c r="P33" s="161"/>
      <c r="Q33" s="161" t="s">
        <v>719</v>
      </c>
    </row>
    <row r="34" spans="1:17" ht="26.25" x14ac:dyDescent="0.2">
      <c r="A34" s="74">
        <v>33</v>
      </c>
      <c r="B34" s="71" t="s">
        <v>696</v>
      </c>
      <c r="C34" s="71" t="s">
        <v>697</v>
      </c>
      <c r="D34" s="71" t="s">
        <v>43</v>
      </c>
      <c r="E34" s="71" t="s">
        <v>697</v>
      </c>
      <c r="F34" s="71">
        <v>3</v>
      </c>
      <c r="G34" s="71" t="s">
        <v>168</v>
      </c>
      <c r="H34" s="71" t="s">
        <v>1658</v>
      </c>
      <c r="I34" s="71">
        <v>81</v>
      </c>
      <c r="J34" s="159">
        <v>1</v>
      </c>
      <c r="K34" s="159" t="s">
        <v>296</v>
      </c>
      <c r="L34" s="159" t="s">
        <v>317</v>
      </c>
      <c r="M34" s="159" t="s">
        <v>297</v>
      </c>
      <c r="N34" s="192" t="s">
        <v>698</v>
      </c>
      <c r="O34" s="183">
        <f>VLOOKUP(N34,'Giang duong'!A:H,3,0)</f>
        <v>60</v>
      </c>
      <c r="P34" s="161"/>
      <c r="Q34" s="159" t="s">
        <v>2055</v>
      </c>
    </row>
    <row r="35" spans="1:17" ht="25.5" x14ac:dyDescent="0.2">
      <c r="A35" s="74">
        <v>34</v>
      </c>
      <c r="B35" s="83" t="s">
        <v>1715</v>
      </c>
      <c r="C35" s="83" t="s">
        <v>1724</v>
      </c>
      <c r="D35" s="83"/>
      <c r="E35" s="85" t="s">
        <v>1724</v>
      </c>
      <c r="F35" s="83">
        <v>3</v>
      </c>
      <c r="G35" s="83" t="s">
        <v>1713</v>
      </c>
      <c r="H35" s="83" t="s">
        <v>1611</v>
      </c>
      <c r="I35" s="83" t="s">
        <v>1714</v>
      </c>
      <c r="J35" s="161">
        <v>1</v>
      </c>
      <c r="K35" s="161" t="s">
        <v>296</v>
      </c>
      <c r="L35" s="161" t="s">
        <v>1918</v>
      </c>
      <c r="M35" s="161" t="s">
        <v>298</v>
      </c>
      <c r="N35" s="189" t="s">
        <v>2317</v>
      </c>
      <c r="O35" s="167">
        <f>VLOOKUP(N35,'Giang duong'!A:H,3,0)</f>
        <v>80</v>
      </c>
      <c r="P35" s="161"/>
      <c r="Q35" s="161" t="s">
        <v>722</v>
      </c>
    </row>
    <row r="36" spans="1:17" ht="26.25" x14ac:dyDescent="0.2">
      <c r="A36" s="74">
        <v>35</v>
      </c>
      <c r="B36" s="83" t="s">
        <v>1575</v>
      </c>
      <c r="C36" s="83" t="s">
        <v>1576</v>
      </c>
      <c r="D36" s="83" t="s">
        <v>43</v>
      </c>
      <c r="E36" s="83" t="s">
        <v>1744</v>
      </c>
      <c r="F36" s="83">
        <v>3</v>
      </c>
      <c r="G36" s="83" t="s">
        <v>240</v>
      </c>
      <c r="H36" s="83" t="s">
        <v>1589</v>
      </c>
      <c r="I36" s="83">
        <v>121</v>
      </c>
      <c r="J36" s="161" t="s">
        <v>1957</v>
      </c>
      <c r="K36" s="161" t="s">
        <v>296</v>
      </c>
      <c r="L36" s="161">
        <v>2</v>
      </c>
      <c r="M36" s="161" t="s">
        <v>298</v>
      </c>
      <c r="N36" s="189" t="s">
        <v>357</v>
      </c>
      <c r="O36" s="167">
        <f>VLOOKUP(N36,'Giang duong'!A:H,3,0)</f>
        <v>100</v>
      </c>
      <c r="P36" s="161"/>
      <c r="Q36" s="159" t="s">
        <v>2057</v>
      </c>
    </row>
    <row r="37" spans="1:17" ht="13.5" x14ac:dyDescent="0.2">
      <c r="A37" s="74">
        <v>36</v>
      </c>
      <c r="B37" s="83" t="s">
        <v>1575</v>
      </c>
      <c r="C37" s="83" t="s">
        <v>1576</v>
      </c>
      <c r="D37" s="83" t="s">
        <v>43</v>
      </c>
      <c r="E37" s="83" t="s">
        <v>1745</v>
      </c>
      <c r="F37" s="83">
        <v>3</v>
      </c>
      <c r="G37" s="83" t="s">
        <v>240</v>
      </c>
      <c r="H37" s="83" t="s">
        <v>1658</v>
      </c>
      <c r="I37" s="83">
        <v>79</v>
      </c>
      <c r="J37" s="161">
        <v>1</v>
      </c>
      <c r="K37" s="159" t="s">
        <v>186</v>
      </c>
      <c r="L37" s="161" t="s">
        <v>1918</v>
      </c>
      <c r="M37" s="161" t="s">
        <v>336</v>
      </c>
      <c r="N37" s="192" t="s">
        <v>335</v>
      </c>
      <c r="O37" s="167">
        <f>VLOOKUP(N37,'Giang duong'!A:H,3,0)</f>
        <v>70</v>
      </c>
      <c r="P37" s="161"/>
      <c r="Q37" s="212" t="s">
        <v>2058</v>
      </c>
    </row>
    <row r="38" spans="1:17" x14ac:dyDescent="0.2">
      <c r="A38" s="74">
        <v>37</v>
      </c>
      <c r="B38" s="71" t="s">
        <v>1505</v>
      </c>
      <c r="C38" s="71" t="s">
        <v>1506</v>
      </c>
      <c r="D38" s="71" t="s">
        <v>27</v>
      </c>
      <c r="E38" s="71" t="s">
        <v>1746</v>
      </c>
      <c r="F38" s="71">
        <v>3</v>
      </c>
      <c r="G38" s="71" t="s">
        <v>240</v>
      </c>
      <c r="H38" s="71" t="s">
        <v>132</v>
      </c>
      <c r="I38" s="71">
        <v>89</v>
      </c>
      <c r="J38" s="159">
        <v>1</v>
      </c>
      <c r="K38" s="159" t="s">
        <v>186</v>
      </c>
      <c r="L38" s="159">
        <v>2</v>
      </c>
      <c r="M38" s="165" t="s">
        <v>301</v>
      </c>
      <c r="N38" s="192" t="s">
        <v>356</v>
      </c>
      <c r="O38" s="167">
        <f>VLOOKUP(N38,'Giang duong'!A:H,3,0)</f>
        <v>85</v>
      </c>
      <c r="P38" s="159"/>
      <c r="Q38" s="159" t="s">
        <v>2115</v>
      </c>
    </row>
    <row r="39" spans="1:17" ht="25.5" x14ac:dyDescent="0.2">
      <c r="A39" s="74">
        <v>38</v>
      </c>
      <c r="B39" s="71" t="s">
        <v>1505</v>
      </c>
      <c r="C39" s="71" t="s">
        <v>1506</v>
      </c>
      <c r="D39" s="71" t="s">
        <v>27</v>
      </c>
      <c r="E39" s="71" t="s">
        <v>1747</v>
      </c>
      <c r="F39" s="71">
        <v>3</v>
      </c>
      <c r="G39" s="71" t="s">
        <v>192</v>
      </c>
      <c r="H39" s="71" t="s">
        <v>1644</v>
      </c>
      <c r="I39" s="71">
        <v>92</v>
      </c>
      <c r="J39" s="159">
        <v>1</v>
      </c>
      <c r="K39" s="159" t="s">
        <v>296</v>
      </c>
      <c r="L39" s="159" t="s">
        <v>1918</v>
      </c>
      <c r="M39" s="159" t="s">
        <v>298</v>
      </c>
      <c r="N39" s="192" t="s">
        <v>2318</v>
      </c>
      <c r="O39" s="167">
        <f>VLOOKUP(N39,'Giang duong'!A:H,3,0)</f>
        <v>80</v>
      </c>
      <c r="P39" s="159"/>
      <c r="Q39" s="159" t="s">
        <v>2118</v>
      </c>
    </row>
    <row r="40" spans="1:17" ht="25.5" x14ac:dyDescent="0.2">
      <c r="A40" s="74">
        <v>39</v>
      </c>
      <c r="B40" s="83" t="s">
        <v>1503</v>
      </c>
      <c r="C40" s="83" t="s">
        <v>1504</v>
      </c>
      <c r="D40" s="83" t="s">
        <v>100</v>
      </c>
      <c r="E40" s="83" t="s">
        <v>1748</v>
      </c>
      <c r="F40" s="83">
        <v>3</v>
      </c>
      <c r="G40" s="83" t="s">
        <v>240</v>
      </c>
      <c r="H40" s="83" t="s">
        <v>132</v>
      </c>
      <c r="I40" s="83">
        <v>89</v>
      </c>
      <c r="J40" s="161">
        <v>1</v>
      </c>
      <c r="K40" s="159" t="s">
        <v>186</v>
      </c>
      <c r="L40" s="161">
        <v>2</v>
      </c>
      <c r="M40" s="165" t="s">
        <v>336</v>
      </c>
      <c r="N40" s="192" t="s">
        <v>356</v>
      </c>
      <c r="O40" s="167">
        <f>VLOOKUP(N40,'Giang duong'!A:H,3,0)</f>
        <v>85</v>
      </c>
      <c r="P40" s="161"/>
      <c r="Q40" s="161">
        <f t="shared" ref="Q40:Q48" si="1">U40</f>
        <v>0</v>
      </c>
    </row>
    <row r="41" spans="1:17" ht="25.5" x14ac:dyDescent="0.2">
      <c r="A41" s="74">
        <v>40</v>
      </c>
      <c r="B41" s="83" t="s">
        <v>1540</v>
      </c>
      <c r="C41" s="83" t="s">
        <v>1504</v>
      </c>
      <c r="D41" s="83" t="s">
        <v>100</v>
      </c>
      <c r="E41" s="83" t="s">
        <v>1749</v>
      </c>
      <c r="F41" s="83">
        <v>3</v>
      </c>
      <c r="G41" s="83" t="s">
        <v>240</v>
      </c>
      <c r="H41" s="83" t="s">
        <v>57</v>
      </c>
      <c r="I41" s="83">
        <v>100</v>
      </c>
      <c r="J41" s="161">
        <v>1</v>
      </c>
      <c r="K41" s="161" t="s">
        <v>186</v>
      </c>
      <c r="L41" s="161">
        <v>2</v>
      </c>
      <c r="M41" s="161" t="s">
        <v>336</v>
      </c>
      <c r="N41" s="189" t="s">
        <v>357</v>
      </c>
      <c r="O41" s="167">
        <f>VLOOKUP(N41,'Giang duong'!A:H,3,0)</f>
        <v>100</v>
      </c>
      <c r="P41" s="161"/>
      <c r="Q41" s="161">
        <f t="shared" si="1"/>
        <v>0</v>
      </c>
    </row>
    <row r="42" spans="1:17" ht="25.5" x14ac:dyDescent="0.2">
      <c r="A42" s="74">
        <v>41</v>
      </c>
      <c r="B42" s="83" t="s">
        <v>1503</v>
      </c>
      <c r="C42" s="83" t="s">
        <v>1504</v>
      </c>
      <c r="D42" s="83" t="s">
        <v>100</v>
      </c>
      <c r="E42" s="83" t="s">
        <v>1750</v>
      </c>
      <c r="F42" s="83">
        <v>3</v>
      </c>
      <c r="G42" s="83" t="s">
        <v>240</v>
      </c>
      <c r="H42" s="83" t="s">
        <v>44</v>
      </c>
      <c r="I42" s="83">
        <v>84</v>
      </c>
      <c r="J42" s="161">
        <v>1</v>
      </c>
      <c r="K42" s="161" t="s">
        <v>186</v>
      </c>
      <c r="L42" s="161">
        <v>2</v>
      </c>
      <c r="M42" s="161" t="s">
        <v>301</v>
      </c>
      <c r="N42" s="189" t="s">
        <v>358</v>
      </c>
      <c r="O42" s="167">
        <f>VLOOKUP(N42,'Giang duong'!A:H,3,0)</f>
        <v>85</v>
      </c>
      <c r="P42" s="161"/>
      <c r="Q42" s="161">
        <f t="shared" si="1"/>
        <v>0</v>
      </c>
    </row>
    <row r="43" spans="1:17" ht="25.5" x14ac:dyDescent="0.2">
      <c r="A43" s="74">
        <v>42</v>
      </c>
      <c r="B43" s="83" t="s">
        <v>1503</v>
      </c>
      <c r="C43" s="83" t="s">
        <v>1504</v>
      </c>
      <c r="D43" s="83" t="s">
        <v>100</v>
      </c>
      <c r="E43" s="83" t="s">
        <v>1751</v>
      </c>
      <c r="F43" s="83">
        <v>3</v>
      </c>
      <c r="G43" s="83" t="s">
        <v>240</v>
      </c>
      <c r="H43" s="83" t="s">
        <v>1589</v>
      </c>
      <c r="I43" s="83">
        <v>121</v>
      </c>
      <c r="J43" s="161" t="s">
        <v>1957</v>
      </c>
      <c r="K43" s="161" t="s">
        <v>296</v>
      </c>
      <c r="L43" s="161" t="s">
        <v>1918</v>
      </c>
      <c r="M43" s="161" t="s">
        <v>297</v>
      </c>
      <c r="N43" s="189" t="s">
        <v>357</v>
      </c>
      <c r="O43" s="167">
        <f>VLOOKUP(N43,'Giang duong'!A:H,3,0)</f>
        <v>100</v>
      </c>
      <c r="P43" s="161"/>
      <c r="Q43" s="161">
        <f t="shared" si="1"/>
        <v>0</v>
      </c>
    </row>
    <row r="44" spans="1:17" ht="38.25" x14ac:dyDescent="0.2">
      <c r="A44" s="74">
        <v>43</v>
      </c>
      <c r="B44" s="83" t="s">
        <v>1540</v>
      </c>
      <c r="C44" s="83" t="s">
        <v>1504</v>
      </c>
      <c r="D44" s="83" t="s">
        <v>100</v>
      </c>
      <c r="E44" s="83" t="s">
        <v>1752</v>
      </c>
      <c r="F44" s="83">
        <v>3</v>
      </c>
      <c r="G44" s="83" t="s">
        <v>192</v>
      </c>
      <c r="H44" s="71" t="s">
        <v>2268</v>
      </c>
      <c r="I44" s="83">
        <v>38</v>
      </c>
      <c r="J44" s="161">
        <v>2</v>
      </c>
      <c r="K44" s="159" t="s">
        <v>186</v>
      </c>
      <c r="L44" s="159" t="s">
        <v>1919</v>
      </c>
      <c r="M44" s="159" t="s">
        <v>336</v>
      </c>
      <c r="N44" s="192" t="s">
        <v>337</v>
      </c>
      <c r="O44" s="167">
        <f>VLOOKUP(N44,'Giang duong'!A:H,3,0)</f>
        <v>70</v>
      </c>
      <c r="P44" s="161"/>
      <c r="Q44" s="161">
        <f t="shared" si="1"/>
        <v>0</v>
      </c>
    </row>
    <row r="45" spans="1:17" ht="38.25" x14ac:dyDescent="0.2">
      <c r="A45" s="74">
        <v>44</v>
      </c>
      <c r="B45" s="83" t="s">
        <v>1540</v>
      </c>
      <c r="C45" s="83" t="s">
        <v>1504</v>
      </c>
      <c r="D45" s="83" t="s">
        <v>100</v>
      </c>
      <c r="E45" s="83" t="s">
        <v>1753</v>
      </c>
      <c r="F45" s="83">
        <v>3</v>
      </c>
      <c r="G45" s="83" t="s">
        <v>192</v>
      </c>
      <c r="H45" s="71" t="s">
        <v>2269</v>
      </c>
      <c r="I45" s="83">
        <v>38</v>
      </c>
      <c r="J45" s="161">
        <v>2</v>
      </c>
      <c r="K45" s="159" t="s">
        <v>186</v>
      </c>
      <c r="L45" s="159" t="s">
        <v>1919</v>
      </c>
      <c r="M45" s="159" t="s">
        <v>301</v>
      </c>
      <c r="N45" s="192" t="s">
        <v>1958</v>
      </c>
      <c r="O45" s="167">
        <f>VLOOKUP(N45,'Giang duong'!A:H,3,0)</f>
        <v>40</v>
      </c>
      <c r="P45" s="161"/>
      <c r="Q45" s="161">
        <f t="shared" si="1"/>
        <v>0</v>
      </c>
    </row>
    <row r="46" spans="1:17" ht="25.5" x14ac:dyDescent="0.2">
      <c r="A46" s="74">
        <v>45</v>
      </c>
      <c r="B46" s="83" t="s">
        <v>1503</v>
      </c>
      <c r="C46" s="83" t="s">
        <v>1504</v>
      </c>
      <c r="D46" s="83" t="s">
        <v>100</v>
      </c>
      <c r="E46" s="83" t="s">
        <v>1754</v>
      </c>
      <c r="F46" s="83">
        <v>3</v>
      </c>
      <c r="G46" s="83" t="s">
        <v>240</v>
      </c>
      <c r="H46" s="83" t="s">
        <v>1611</v>
      </c>
      <c r="I46" s="83">
        <v>80</v>
      </c>
      <c r="J46" s="161">
        <v>1</v>
      </c>
      <c r="K46" s="159" t="s">
        <v>186</v>
      </c>
      <c r="L46" s="212" t="s">
        <v>1918</v>
      </c>
      <c r="M46" s="161" t="s">
        <v>301</v>
      </c>
      <c r="N46" s="58" t="s">
        <v>357</v>
      </c>
      <c r="O46" s="167">
        <f>VLOOKUP(N46,'Giang duong'!A:H,3,0)</f>
        <v>100</v>
      </c>
      <c r="P46" s="161"/>
      <c r="Q46" s="161">
        <f t="shared" si="1"/>
        <v>0</v>
      </c>
    </row>
    <row r="47" spans="1:17" ht="25.5" x14ac:dyDescent="0.2">
      <c r="A47" s="74">
        <v>46</v>
      </c>
      <c r="B47" s="83" t="s">
        <v>1503</v>
      </c>
      <c r="C47" s="83" t="s">
        <v>1504</v>
      </c>
      <c r="D47" s="83" t="s">
        <v>100</v>
      </c>
      <c r="E47" s="83" t="s">
        <v>1755</v>
      </c>
      <c r="F47" s="83">
        <v>3</v>
      </c>
      <c r="G47" s="83" t="s">
        <v>192</v>
      </c>
      <c r="H47" s="83" t="s">
        <v>1610</v>
      </c>
      <c r="I47" s="83">
        <v>51</v>
      </c>
      <c r="J47" s="161">
        <v>1</v>
      </c>
      <c r="K47" s="159" t="s">
        <v>296</v>
      </c>
      <c r="L47" s="159" t="s">
        <v>1918</v>
      </c>
      <c r="M47" s="159" t="s">
        <v>297</v>
      </c>
      <c r="N47" s="192" t="s">
        <v>337</v>
      </c>
      <c r="O47" s="167">
        <f>VLOOKUP(N47,'Giang duong'!A:H,3,0)</f>
        <v>70</v>
      </c>
      <c r="P47" s="161"/>
      <c r="Q47" s="161">
        <f t="shared" si="1"/>
        <v>0</v>
      </c>
    </row>
    <row r="48" spans="1:17" ht="25.5" x14ac:dyDescent="0.2">
      <c r="A48" s="74">
        <v>47</v>
      </c>
      <c r="B48" s="83" t="s">
        <v>1503</v>
      </c>
      <c r="C48" s="83" t="s">
        <v>1504</v>
      </c>
      <c r="D48" s="83" t="s">
        <v>100</v>
      </c>
      <c r="E48" s="83" t="s">
        <v>1756</v>
      </c>
      <c r="F48" s="83">
        <v>3</v>
      </c>
      <c r="G48" s="83" t="s">
        <v>240</v>
      </c>
      <c r="H48" s="83" t="s">
        <v>1644</v>
      </c>
      <c r="I48" s="83">
        <v>66</v>
      </c>
      <c r="J48" s="161">
        <v>1</v>
      </c>
      <c r="K48" s="161" t="s">
        <v>296</v>
      </c>
      <c r="L48" s="161" t="s">
        <v>1918</v>
      </c>
      <c r="M48" s="161" t="s">
        <v>298</v>
      </c>
      <c r="N48" s="189" t="s">
        <v>358</v>
      </c>
      <c r="O48" s="167">
        <f>VLOOKUP(N48,'Giang duong'!A:H,3,0)</f>
        <v>85</v>
      </c>
      <c r="P48" s="161"/>
      <c r="Q48" s="161">
        <f t="shared" si="1"/>
        <v>0</v>
      </c>
    </row>
    <row r="49" spans="1:17" ht="25.5" x14ac:dyDescent="0.2">
      <c r="A49" s="74">
        <v>48</v>
      </c>
      <c r="B49" s="71" t="s">
        <v>1591</v>
      </c>
      <c r="C49" s="71" t="s">
        <v>700</v>
      </c>
      <c r="D49" s="71" t="s">
        <v>43</v>
      </c>
      <c r="E49" s="71" t="s">
        <v>700</v>
      </c>
      <c r="F49" s="71">
        <v>3</v>
      </c>
      <c r="G49" s="71" t="s">
        <v>168</v>
      </c>
      <c r="H49" s="71" t="s">
        <v>1658</v>
      </c>
      <c r="I49" s="71">
        <v>81</v>
      </c>
      <c r="J49" s="159">
        <v>1</v>
      </c>
      <c r="K49" s="159" t="s">
        <v>296</v>
      </c>
      <c r="L49" s="159" t="s">
        <v>318</v>
      </c>
      <c r="M49" s="159" t="s">
        <v>297</v>
      </c>
      <c r="N49" s="192" t="s">
        <v>698</v>
      </c>
      <c r="O49" s="183">
        <f>VLOOKUP(N49,'Giang duong'!A:H,3,0)</f>
        <v>60</v>
      </c>
      <c r="P49" s="161"/>
      <c r="Q49" s="213" t="s">
        <v>2061</v>
      </c>
    </row>
    <row r="50" spans="1:17" ht="38.25" x14ac:dyDescent="0.2">
      <c r="A50" s="74">
        <v>49</v>
      </c>
      <c r="B50" s="71" t="s">
        <v>2301</v>
      </c>
      <c r="C50" s="71" t="s">
        <v>2304</v>
      </c>
      <c r="D50" s="71" t="s">
        <v>205</v>
      </c>
      <c r="E50" s="71" t="s">
        <v>2302</v>
      </c>
      <c r="F50" s="71">
        <v>3</v>
      </c>
      <c r="G50" s="71" t="s">
        <v>192</v>
      </c>
      <c r="H50" s="71" t="s">
        <v>2268</v>
      </c>
      <c r="I50" s="71">
        <v>38</v>
      </c>
      <c r="J50" s="159">
        <v>2</v>
      </c>
      <c r="K50" s="159" t="s">
        <v>186</v>
      </c>
      <c r="L50" s="159" t="s">
        <v>1920</v>
      </c>
      <c r="M50" s="159" t="s">
        <v>301</v>
      </c>
      <c r="N50" s="192" t="s">
        <v>337</v>
      </c>
      <c r="O50" s="167">
        <f>VLOOKUP(N50,'Giang duong'!A:H,3,0)</f>
        <v>70</v>
      </c>
      <c r="P50" s="159"/>
      <c r="Q50" s="159" t="s">
        <v>2103</v>
      </c>
    </row>
    <row r="51" spans="1:17" ht="38.25" x14ac:dyDescent="0.2">
      <c r="A51" s="74">
        <v>50</v>
      </c>
      <c r="B51" s="71" t="s">
        <v>2301</v>
      </c>
      <c r="C51" s="71" t="s">
        <v>2304</v>
      </c>
      <c r="D51" s="71" t="s">
        <v>205</v>
      </c>
      <c r="E51" s="71" t="s">
        <v>2303</v>
      </c>
      <c r="F51" s="71">
        <v>3</v>
      </c>
      <c r="G51" s="71" t="s">
        <v>192</v>
      </c>
      <c r="H51" s="71" t="s">
        <v>2269</v>
      </c>
      <c r="I51" s="71">
        <v>38</v>
      </c>
      <c r="J51" s="159">
        <v>2</v>
      </c>
      <c r="K51" s="159" t="s">
        <v>186</v>
      </c>
      <c r="L51" s="159" t="s">
        <v>1918</v>
      </c>
      <c r="M51" s="159" t="s">
        <v>301</v>
      </c>
      <c r="N51" s="192" t="s">
        <v>1958</v>
      </c>
      <c r="O51" s="167">
        <f>VLOOKUP(N51,'Giang duong'!A:H,3,0)</f>
        <v>40</v>
      </c>
      <c r="P51" s="159"/>
      <c r="Q51" s="159" t="s">
        <v>2103</v>
      </c>
    </row>
    <row r="52" spans="1:17" ht="38.25" x14ac:dyDescent="0.2">
      <c r="A52" s="74">
        <v>51</v>
      </c>
      <c r="B52" s="83" t="s">
        <v>1551</v>
      </c>
      <c r="C52" s="83" t="s">
        <v>1651</v>
      </c>
      <c r="D52" s="83"/>
      <c r="E52" s="83"/>
      <c r="F52" s="83">
        <v>7</v>
      </c>
      <c r="G52" s="83" t="s">
        <v>262</v>
      </c>
      <c r="H52" s="83" t="s">
        <v>1593</v>
      </c>
      <c r="I52" s="83">
        <v>110</v>
      </c>
      <c r="J52" s="161">
        <v>2</v>
      </c>
      <c r="K52" s="161" t="s">
        <v>1916</v>
      </c>
      <c r="L52" s="161" t="s">
        <v>1916</v>
      </c>
      <c r="M52" s="161" t="s">
        <v>1916</v>
      </c>
      <c r="N52" s="189" t="s">
        <v>1963</v>
      </c>
      <c r="O52" s="167"/>
      <c r="P52" s="161" t="s">
        <v>1916</v>
      </c>
      <c r="Q52" s="161">
        <f>U52</f>
        <v>0</v>
      </c>
    </row>
    <row r="53" spans="1:17" ht="38.25" x14ac:dyDescent="0.2">
      <c r="A53" s="74">
        <v>52</v>
      </c>
      <c r="B53" s="83" t="s">
        <v>1551</v>
      </c>
      <c r="C53" s="83" t="s">
        <v>1651</v>
      </c>
      <c r="D53" s="83"/>
      <c r="E53" s="83"/>
      <c r="F53" s="83">
        <v>7</v>
      </c>
      <c r="G53" s="83" t="s">
        <v>262</v>
      </c>
      <c r="H53" s="83" t="s">
        <v>57</v>
      </c>
      <c r="I53" s="83">
        <v>186</v>
      </c>
      <c r="J53" s="161">
        <v>2</v>
      </c>
      <c r="K53" s="161" t="s">
        <v>1916</v>
      </c>
      <c r="L53" s="161" t="s">
        <v>1916</v>
      </c>
      <c r="M53" s="161" t="s">
        <v>1916</v>
      </c>
      <c r="N53" s="189" t="s">
        <v>1963</v>
      </c>
      <c r="O53" s="167"/>
      <c r="P53" s="161" t="s">
        <v>1916</v>
      </c>
      <c r="Q53" s="164" t="s">
        <v>1649</v>
      </c>
    </row>
    <row r="54" spans="1:17" ht="38.25" x14ac:dyDescent="0.2">
      <c r="A54" s="74">
        <v>53</v>
      </c>
      <c r="B54" s="83" t="s">
        <v>1551</v>
      </c>
      <c r="C54" s="83" t="s">
        <v>1651</v>
      </c>
      <c r="D54" s="83"/>
      <c r="E54" s="83"/>
      <c r="F54" s="83">
        <v>7</v>
      </c>
      <c r="G54" s="83" t="s">
        <v>262</v>
      </c>
      <c r="H54" s="83" t="s">
        <v>44</v>
      </c>
      <c r="I54" s="83">
        <v>177</v>
      </c>
      <c r="J54" s="161">
        <v>2</v>
      </c>
      <c r="K54" s="161" t="s">
        <v>1916</v>
      </c>
      <c r="L54" s="161" t="s">
        <v>1916</v>
      </c>
      <c r="M54" s="161" t="s">
        <v>1916</v>
      </c>
      <c r="N54" s="189" t="s">
        <v>1963</v>
      </c>
      <c r="O54" s="167"/>
      <c r="P54" s="161" t="s">
        <v>1916</v>
      </c>
      <c r="Q54" s="164" t="s">
        <v>1649</v>
      </c>
    </row>
    <row r="55" spans="1:17" ht="38.25" x14ac:dyDescent="0.2">
      <c r="A55" s="74">
        <v>54</v>
      </c>
      <c r="B55" s="83" t="s">
        <v>1551</v>
      </c>
      <c r="C55" s="83" t="s">
        <v>1651</v>
      </c>
      <c r="D55" s="83"/>
      <c r="E55" s="83"/>
      <c r="F55" s="83">
        <v>7</v>
      </c>
      <c r="G55" s="83" t="s">
        <v>262</v>
      </c>
      <c r="H55" s="83" t="s">
        <v>1590</v>
      </c>
      <c r="I55" s="83">
        <v>227</v>
      </c>
      <c r="J55" s="161">
        <v>6</v>
      </c>
      <c r="K55" s="161" t="s">
        <v>1916</v>
      </c>
      <c r="L55" s="161" t="s">
        <v>1916</v>
      </c>
      <c r="M55" s="161" t="s">
        <v>1916</v>
      </c>
      <c r="N55" s="189" t="s">
        <v>1963</v>
      </c>
      <c r="O55" s="167"/>
      <c r="P55" s="161" t="s">
        <v>1916</v>
      </c>
      <c r="Q55" s="161">
        <f>U55</f>
        <v>0</v>
      </c>
    </row>
    <row r="56" spans="1:17" ht="38.25" x14ac:dyDescent="0.2">
      <c r="A56" s="74">
        <v>55</v>
      </c>
      <c r="B56" s="83" t="s">
        <v>1551</v>
      </c>
      <c r="C56" s="83" t="s">
        <v>1651</v>
      </c>
      <c r="D56" s="83"/>
      <c r="E56" s="83"/>
      <c r="F56" s="83">
        <v>7</v>
      </c>
      <c r="G56" s="83" t="s">
        <v>262</v>
      </c>
      <c r="H56" s="83" t="s">
        <v>1610</v>
      </c>
      <c r="I56" s="83">
        <v>159</v>
      </c>
      <c r="J56" s="161">
        <v>4</v>
      </c>
      <c r="K56" s="161" t="s">
        <v>1916</v>
      </c>
      <c r="L56" s="161" t="s">
        <v>1916</v>
      </c>
      <c r="M56" s="161" t="s">
        <v>1916</v>
      </c>
      <c r="N56" s="189" t="s">
        <v>1963</v>
      </c>
      <c r="O56" s="167"/>
      <c r="P56" s="161" t="s">
        <v>1916</v>
      </c>
      <c r="Q56" s="161">
        <f>U56</f>
        <v>0</v>
      </c>
    </row>
    <row r="57" spans="1:17" ht="38.25" x14ac:dyDescent="0.2">
      <c r="A57" s="74">
        <v>56</v>
      </c>
      <c r="B57" s="83" t="s">
        <v>1551</v>
      </c>
      <c r="C57" s="83" t="s">
        <v>1651</v>
      </c>
      <c r="D57" s="83"/>
      <c r="E57" s="83"/>
      <c r="F57" s="83">
        <v>7</v>
      </c>
      <c r="G57" s="83" t="s">
        <v>262</v>
      </c>
      <c r="H57" s="83" t="s">
        <v>1643</v>
      </c>
      <c r="I57" s="83">
        <v>110</v>
      </c>
      <c r="J57" s="161">
        <v>3</v>
      </c>
      <c r="K57" s="161" t="s">
        <v>1916</v>
      </c>
      <c r="L57" s="161" t="s">
        <v>1916</v>
      </c>
      <c r="M57" s="161" t="s">
        <v>1916</v>
      </c>
      <c r="N57" s="189" t="s">
        <v>1963</v>
      </c>
      <c r="O57" s="167"/>
      <c r="P57" s="161" t="s">
        <v>1916</v>
      </c>
      <c r="Q57" s="161">
        <f>U57</f>
        <v>0</v>
      </c>
    </row>
    <row r="58" spans="1:17" ht="25.5" x14ac:dyDescent="0.2">
      <c r="A58" s="74">
        <v>57</v>
      </c>
      <c r="B58" s="83" t="s">
        <v>1717</v>
      </c>
      <c r="C58" s="83" t="s">
        <v>1721</v>
      </c>
      <c r="D58" s="83" t="s">
        <v>53</v>
      </c>
      <c r="E58" s="83" t="s">
        <v>1721</v>
      </c>
      <c r="F58" s="83">
        <v>3</v>
      </c>
      <c r="G58" s="83" t="s">
        <v>192</v>
      </c>
      <c r="H58" s="83" t="s">
        <v>1611</v>
      </c>
      <c r="I58" s="83">
        <v>114</v>
      </c>
      <c r="J58" s="161" t="s">
        <v>1957</v>
      </c>
      <c r="K58" s="161" t="s">
        <v>296</v>
      </c>
      <c r="L58" s="161" t="s">
        <v>1919</v>
      </c>
      <c r="M58" s="161" t="s">
        <v>297</v>
      </c>
      <c r="N58" s="189" t="s">
        <v>2317</v>
      </c>
      <c r="O58" s="167">
        <f>VLOOKUP(N58,'Giang duong'!A:H,3,0)</f>
        <v>80</v>
      </c>
      <c r="P58" s="161"/>
      <c r="Q58" s="161" t="s">
        <v>733</v>
      </c>
    </row>
    <row r="59" spans="1:17" ht="25.5" x14ac:dyDescent="0.2">
      <c r="A59" s="74">
        <v>58</v>
      </c>
      <c r="B59" s="71" t="s">
        <v>164</v>
      </c>
      <c r="C59" s="71" t="s">
        <v>126</v>
      </c>
      <c r="D59" s="71" t="s">
        <v>30</v>
      </c>
      <c r="E59" s="71" t="s">
        <v>2305</v>
      </c>
      <c r="F59" s="71">
        <v>3</v>
      </c>
      <c r="G59" s="71" t="s">
        <v>192</v>
      </c>
      <c r="H59" s="71" t="s">
        <v>1927</v>
      </c>
      <c r="I59" s="71">
        <v>72</v>
      </c>
      <c r="J59" s="159">
        <v>2</v>
      </c>
      <c r="K59" s="159" t="s">
        <v>186</v>
      </c>
      <c r="L59" s="159" t="s">
        <v>1918</v>
      </c>
      <c r="M59" s="159" t="s">
        <v>336</v>
      </c>
      <c r="N59" s="192" t="s">
        <v>2318</v>
      </c>
      <c r="O59" s="167">
        <f>VLOOKUP(N59,'Giang duong'!A:H,3,0)</f>
        <v>80</v>
      </c>
      <c r="P59" s="159"/>
      <c r="Q59" s="161" t="s">
        <v>936</v>
      </c>
    </row>
    <row r="60" spans="1:17" ht="25.5" x14ac:dyDescent="0.2">
      <c r="A60" s="74">
        <v>59</v>
      </c>
      <c r="B60" s="71" t="s">
        <v>164</v>
      </c>
      <c r="C60" s="71" t="s">
        <v>126</v>
      </c>
      <c r="D60" s="71" t="s">
        <v>30</v>
      </c>
      <c r="E60" s="71" t="s">
        <v>2306</v>
      </c>
      <c r="F60" s="71">
        <v>3</v>
      </c>
      <c r="G60" s="71" t="s">
        <v>192</v>
      </c>
      <c r="H60" s="71" t="s">
        <v>1928</v>
      </c>
      <c r="I60" s="71">
        <v>71</v>
      </c>
      <c r="J60" s="159">
        <v>2</v>
      </c>
      <c r="K60" s="159" t="s">
        <v>186</v>
      </c>
      <c r="L60" s="159" t="s">
        <v>1918</v>
      </c>
      <c r="M60" s="159" t="s">
        <v>336</v>
      </c>
      <c r="N60" s="192" t="s">
        <v>2319</v>
      </c>
      <c r="O60" s="167">
        <f>VLOOKUP(N60,'Giang duong'!A:H,3,0)</f>
        <v>60</v>
      </c>
      <c r="P60" s="159"/>
      <c r="Q60" s="161" t="s">
        <v>2236</v>
      </c>
    </row>
    <row r="61" spans="1:17" ht="25.5" x14ac:dyDescent="0.2">
      <c r="A61" s="74">
        <v>60</v>
      </c>
      <c r="B61" s="71" t="s">
        <v>1555</v>
      </c>
      <c r="C61" s="71" t="s">
        <v>1556</v>
      </c>
      <c r="D61" s="71" t="s">
        <v>45</v>
      </c>
      <c r="E61" s="71" t="s">
        <v>1556</v>
      </c>
      <c r="F61" s="71">
        <v>3</v>
      </c>
      <c r="G61" s="71" t="s">
        <v>168</v>
      </c>
      <c r="H61" s="71" t="s">
        <v>44</v>
      </c>
      <c r="I61" s="71">
        <v>33</v>
      </c>
      <c r="J61" s="159">
        <v>1</v>
      </c>
      <c r="K61" s="159" t="s">
        <v>186</v>
      </c>
      <c r="L61" s="159" t="s">
        <v>317</v>
      </c>
      <c r="M61" s="159" t="s">
        <v>301</v>
      </c>
      <c r="N61" s="192" t="s">
        <v>698</v>
      </c>
      <c r="O61" s="183">
        <f>VLOOKUP(N61,'Giang duong'!A:H,3,0)</f>
        <v>60</v>
      </c>
      <c r="P61" s="159"/>
      <c r="Q61" s="193" t="s">
        <v>2181</v>
      </c>
    </row>
    <row r="62" spans="1:17" ht="30" x14ac:dyDescent="0.25">
      <c r="A62" s="74">
        <v>61</v>
      </c>
      <c r="B62" s="70" t="s">
        <v>179</v>
      </c>
      <c r="C62" s="71" t="s">
        <v>584</v>
      </c>
      <c r="D62" s="71" t="s">
        <v>23</v>
      </c>
      <c r="E62" s="71" t="s">
        <v>584</v>
      </c>
      <c r="F62" s="71">
        <v>3</v>
      </c>
      <c r="G62" s="71" t="s">
        <v>168</v>
      </c>
      <c r="H62" s="71" t="s">
        <v>132</v>
      </c>
      <c r="I62" s="71">
        <v>67</v>
      </c>
      <c r="J62" s="159">
        <v>1</v>
      </c>
      <c r="K62" s="159" t="s">
        <v>296</v>
      </c>
      <c r="L62" s="159" t="s">
        <v>317</v>
      </c>
      <c r="M62" s="159" t="s">
        <v>297</v>
      </c>
      <c r="N62" s="192" t="s">
        <v>335</v>
      </c>
      <c r="O62" s="183">
        <f>VLOOKUP(N62,'Giang duong'!A:H,3,0)</f>
        <v>70</v>
      </c>
      <c r="P62" s="159"/>
      <c r="Q62" s="214" t="s">
        <v>940</v>
      </c>
    </row>
    <row r="63" spans="1:17" ht="30" x14ac:dyDescent="0.25">
      <c r="A63" s="74">
        <v>62</v>
      </c>
      <c r="B63" s="83" t="s">
        <v>24</v>
      </c>
      <c r="C63" s="83" t="s">
        <v>25</v>
      </c>
      <c r="D63" s="83" t="s">
        <v>30</v>
      </c>
      <c r="E63" s="83" t="s">
        <v>1757</v>
      </c>
      <c r="F63" s="83">
        <v>3</v>
      </c>
      <c r="G63" s="83" t="s">
        <v>192</v>
      </c>
      <c r="H63" s="71" t="s">
        <v>1927</v>
      </c>
      <c r="I63" s="83">
        <v>72</v>
      </c>
      <c r="J63" s="161">
        <v>2</v>
      </c>
      <c r="K63" s="159" t="s">
        <v>186</v>
      </c>
      <c r="L63" s="159" t="s">
        <v>1919</v>
      </c>
      <c r="M63" s="159" t="s">
        <v>301</v>
      </c>
      <c r="N63" s="192" t="s">
        <v>2318</v>
      </c>
      <c r="O63" s="167">
        <f>VLOOKUP(N63,'Giang duong'!A:H,3,0)</f>
        <v>80</v>
      </c>
      <c r="P63" s="161"/>
      <c r="Q63" s="214" t="s">
        <v>946</v>
      </c>
    </row>
    <row r="64" spans="1:17" ht="30" x14ac:dyDescent="0.25">
      <c r="A64" s="74">
        <v>63</v>
      </c>
      <c r="B64" s="83" t="s">
        <v>24</v>
      </c>
      <c r="C64" s="83" t="s">
        <v>25</v>
      </c>
      <c r="D64" s="83" t="s">
        <v>30</v>
      </c>
      <c r="E64" s="83" t="s">
        <v>1758</v>
      </c>
      <c r="F64" s="83">
        <v>3</v>
      </c>
      <c r="G64" s="83" t="s">
        <v>192</v>
      </c>
      <c r="H64" s="71" t="s">
        <v>1928</v>
      </c>
      <c r="I64" s="83">
        <v>71</v>
      </c>
      <c r="J64" s="161">
        <v>2</v>
      </c>
      <c r="K64" s="159" t="s">
        <v>186</v>
      </c>
      <c r="L64" s="159" t="s">
        <v>1919</v>
      </c>
      <c r="M64" s="159" t="s">
        <v>301</v>
      </c>
      <c r="N64" s="192" t="s">
        <v>2319</v>
      </c>
      <c r="O64" s="167">
        <f>VLOOKUP(N64,'Giang duong'!A:H,3,0)</f>
        <v>60</v>
      </c>
      <c r="P64" s="161"/>
      <c r="Q64" s="214" t="s">
        <v>2239</v>
      </c>
    </row>
    <row r="65" spans="1:17" ht="30" x14ac:dyDescent="0.25">
      <c r="A65" s="74">
        <v>64</v>
      </c>
      <c r="B65" s="83" t="s">
        <v>22</v>
      </c>
      <c r="C65" s="83" t="s">
        <v>23</v>
      </c>
      <c r="D65" s="83" t="s">
        <v>1508</v>
      </c>
      <c r="E65" s="83" t="s">
        <v>23</v>
      </c>
      <c r="F65" s="83">
        <v>3</v>
      </c>
      <c r="G65" s="83" t="s">
        <v>240</v>
      </c>
      <c r="H65" s="83" t="s">
        <v>132</v>
      </c>
      <c r="I65" s="83">
        <v>89</v>
      </c>
      <c r="J65" s="161">
        <v>1</v>
      </c>
      <c r="K65" s="159" t="s">
        <v>186</v>
      </c>
      <c r="L65" s="161">
        <v>3</v>
      </c>
      <c r="M65" s="162" t="s">
        <v>301</v>
      </c>
      <c r="N65" s="192" t="s">
        <v>356</v>
      </c>
      <c r="O65" s="167">
        <f>VLOOKUP(N65,'Giang duong'!A:H,3,0)</f>
        <v>85</v>
      </c>
      <c r="P65" s="161"/>
      <c r="Q65" s="214" t="s">
        <v>2242</v>
      </c>
    </row>
    <row r="66" spans="1:17" ht="25.5" x14ac:dyDescent="0.2">
      <c r="A66" s="74">
        <v>65</v>
      </c>
      <c r="B66" s="134" t="s">
        <v>237</v>
      </c>
      <c r="C66" s="83" t="s">
        <v>137</v>
      </c>
      <c r="D66" s="83" t="s">
        <v>23</v>
      </c>
      <c r="E66" s="83" t="s">
        <v>137</v>
      </c>
      <c r="F66" s="83">
        <v>3</v>
      </c>
      <c r="G66" s="83" t="s">
        <v>192</v>
      </c>
      <c r="H66" s="71" t="s">
        <v>1927</v>
      </c>
      <c r="I66" s="83">
        <v>78</v>
      </c>
      <c r="J66" s="161">
        <v>2</v>
      </c>
      <c r="K66" s="159" t="s">
        <v>186</v>
      </c>
      <c r="L66" s="159" t="s">
        <v>1919</v>
      </c>
      <c r="M66" s="159" t="s">
        <v>336</v>
      </c>
      <c r="N66" s="192" t="s">
        <v>2318</v>
      </c>
      <c r="O66" s="167">
        <f>VLOOKUP(N66,'Giang duong'!A:H,3,0)</f>
        <v>80</v>
      </c>
      <c r="P66" s="161"/>
      <c r="Q66" s="217" t="s">
        <v>2243</v>
      </c>
    </row>
    <row r="67" spans="1:17" ht="30" x14ac:dyDescent="0.25">
      <c r="A67" s="74">
        <v>66</v>
      </c>
      <c r="B67" s="134" t="s">
        <v>1486</v>
      </c>
      <c r="C67" s="83" t="s">
        <v>1487</v>
      </c>
      <c r="D67" s="83" t="s">
        <v>137</v>
      </c>
      <c r="E67" s="83" t="s">
        <v>1487</v>
      </c>
      <c r="F67" s="83">
        <v>3</v>
      </c>
      <c r="G67" s="83" t="s">
        <v>192</v>
      </c>
      <c r="H67" s="71" t="s">
        <v>1928</v>
      </c>
      <c r="I67" s="83">
        <v>71</v>
      </c>
      <c r="J67" s="161">
        <v>2</v>
      </c>
      <c r="K67" s="159" t="s">
        <v>186</v>
      </c>
      <c r="L67" s="159" t="s">
        <v>1919</v>
      </c>
      <c r="M67" s="159" t="s">
        <v>336</v>
      </c>
      <c r="N67" s="192" t="s">
        <v>2319</v>
      </c>
      <c r="O67" s="167">
        <f>VLOOKUP(N67,'Giang duong'!A:H,3,0)</f>
        <v>60</v>
      </c>
      <c r="P67" s="161"/>
      <c r="Q67" s="214" t="s">
        <v>940</v>
      </c>
    </row>
    <row r="68" spans="1:17" ht="25.5" x14ac:dyDescent="0.2">
      <c r="A68" s="74">
        <v>67</v>
      </c>
      <c r="B68" s="83" t="s">
        <v>2005</v>
      </c>
      <c r="C68" s="83" t="s">
        <v>2023</v>
      </c>
      <c r="D68" s="83"/>
      <c r="E68" s="83" t="s">
        <v>2009</v>
      </c>
      <c r="F68" s="83"/>
      <c r="G68" s="83"/>
      <c r="H68" s="83"/>
      <c r="I68" s="83"/>
      <c r="J68" s="161"/>
      <c r="K68" s="161" t="s">
        <v>186</v>
      </c>
      <c r="L68" s="161">
        <v>5</v>
      </c>
      <c r="M68" s="161" t="s">
        <v>2025</v>
      </c>
      <c r="N68" s="189" t="s">
        <v>2321</v>
      </c>
      <c r="O68" s="161" t="s">
        <v>2029</v>
      </c>
      <c r="P68" s="161"/>
      <c r="Q68" s="161">
        <f>U68</f>
        <v>0</v>
      </c>
    </row>
    <row r="69" spans="1:17" ht="25.5" x14ac:dyDescent="0.2">
      <c r="A69" s="74">
        <v>68</v>
      </c>
      <c r="B69" s="83" t="s">
        <v>2005</v>
      </c>
      <c r="C69" s="83" t="s">
        <v>2023</v>
      </c>
      <c r="D69" s="83"/>
      <c r="E69" s="83" t="s">
        <v>2010</v>
      </c>
      <c r="F69" s="83"/>
      <c r="G69" s="83"/>
      <c r="H69" s="83"/>
      <c r="I69" s="83"/>
      <c r="J69" s="161"/>
      <c r="K69" s="161" t="s">
        <v>186</v>
      </c>
      <c r="L69" s="161">
        <v>5</v>
      </c>
      <c r="M69" s="161" t="s">
        <v>2026</v>
      </c>
      <c r="N69" s="189" t="s">
        <v>2321</v>
      </c>
      <c r="O69" s="161" t="s">
        <v>2029</v>
      </c>
      <c r="P69" s="161"/>
      <c r="Q69" s="161">
        <f>U69</f>
        <v>0</v>
      </c>
    </row>
    <row r="70" spans="1:17" ht="30" x14ac:dyDescent="0.25">
      <c r="A70" s="74">
        <v>69</v>
      </c>
      <c r="B70" s="70" t="s">
        <v>140</v>
      </c>
      <c r="C70" s="71" t="s">
        <v>585</v>
      </c>
      <c r="D70" s="71" t="s">
        <v>21</v>
      </c>
      <c r="E70" s="71" t="s">
        <v>585</v>
      </c>
      <c r="F70" s="71">
        <v>3</v>
      </c>
      <c r="G70" s="71" t="s">
        <v>168</v>
      </c>
      <c r="H70" s="71" t="s">
        <v>132</v>
      </c>
      <c r="I70" s="71">
        <v>67</v>
      </c>
      <c r="J70" s="159">
        <v>1</v>
      </c>
      <c r="K70" s="159" t="s">
        <v>296</v>
      </c>
      <c r="L70" s="159" t="s">
        <v>318</v>
      </c>
      <c r="M70" s="159" t="s">
        <v>297</v>
      </c>
      <c r="N70" s="192" t="s">
        <v>335</v>
      </c>
      <c r="O70" s="183">
        <f>VLOOKUP(N70,'Giang duong'!A:H,3,0)</f>
        <v>70</v>
      </c>
      <c r="P70" s="159"/>
      <c r="Q70" s="214" t="s">
        <v>2246</v>
      </c>
    </row>
    <row r="71" spans="1:17" ht="38.25" x14ac:dyDescent="0.2">
      <c r="A71" s="74">
        <v>70</v>
      </c>
      <c r="B71" s="83" t="s">
        <v>1696</v>
      </c>
      <c r="C71" s="83" t="s">
        <v>2308</v>
      </c>
      <c r="D71" s="83" t="s">
        <v>205</v>
      </c>
      <c r="E71" s="83" t="s">
        <v>1449</v>
      </c>
      <c r="F71" s="83">
        <v>3</v>
      </c>
      <c r="G71" s="83" t="s">
        <v>192</v>
      </c>
      <c r="H71" s="71" t="s">
        <v>2268</v>
      </c>
      <c r="I71" s="83">
        <v>38</v>
      </c>
      <c r="J71" s="161">
        <v>2</v>
      </c>
      <c r="K71" s="159" t="s">
        <v>186</v>
      </c>
      <c r="L71" s="159" t="s">
        <v>1919</v>
      </c>
      <c r="M71" s="159" t="s">
        <v>301</v>
      </c>
      <c r="N71" s="192" t="s">
        <v>337</v>
      </c>
      <c r="O71" s="167">
        <f>VLOOKUP(N71,'Giang duong'!A:H,3,0)</f>
        <v>70</v>
      </c>
      <c r="P71" s="161"/>
      <c r="Q71" s="161" t="s">
        <v>2065</v>
      </c>
    </row>
    <row r="72" spans="1:17" ht="38.25" x14ac:dyDescent="0.2">
      <c r="A72" s="74">
        <v>71</v>
      </c>
      <c r="B72" s="83" t="s">
        <v>1696</v>
      </c>
      <c r="C72" s="83" t="s">
        <v>2308</v>
      </c>
      <c r="D72" s="83" t="s">
        <v>205</v>
      </c>
      <c r="E72" s="83" t="s">
        <v>2307</v>
      </c>
      <c r="F72" s="83">
        <v>3</v>
      </c>
      <c r="G72" s="83" t="s">
        <v>192</v>
      </c>
      <c r="H72" s="71" t="s">
        <v>2269</v>
      </c>
      <c r="I72" s="83">
        <v>38</v>
      </c>
      <c r="J72" s="161">
        <v>2</v>
      </c>
      <c r="K72" s="159" t="s">
        <v>186</v>
      </c>
      <c r="L72" s="159" t="s">
        <v>1919</v>
      </c>
      <c r="M72" s="159" t="s">
        <v>336</v>
      </c>
      <c r="N72" s="192" t="s">
        <v>1958</v>
      </c>
      <c r="O72" s="167">
        <f>VLOOKUP(N72,'Giang duong'!A:H,3,0)</f>
        <v>40</v>
      </c>
      <c r="P72" s="161"/>
      <c r="Q72" s="161" t="s">
        <v>2068</v>
      </c>
    </row>
    <row r="73" spans="1:17" x14ac:dyDescent="0.2">
      <c r="A73" s="74">
        <v>72</v>
      </c>
      <c r="B73" s="83" t="s">
        <v>149</v>
      </c>
      <c r="C73" s="83" t="s">
        <v>119</v>
      </c>
      <c r="D73" s="83" t="s">
        <v>75</v>
      </c>
      <c r="E73" s="83" t="s">
        <v>119</v>
      </c>
      <c r="F73" s="83">
        <v>3</v>
      </c>
      <c r="G73" s="83" t="s">
        <v>192</v>
      </c>
      <c r="H73" s="83" t="s">
        <v>57</v>
      </c>
      <c r="I73" s="83">
        <v>91</v>
      </c>
      <c r="J73" s="161">
        <v>1</v>
      </c>
      <c r="K73" s="161" t="s">
        <v>186</v>
      </c>
      <c r="L73" s="161" t="s">
        <v>1918</v>
      </c>
      <c r="M73" s="161" t="s">
        <v>301</v>
      </c>
      <c r="N73" s="189" t="s">
        <v>2320</v>
      </c>
      <c r="O73" s="167">
        <f>VLOOKUP(N73,'Giang duong'!A:H,3,0)</f>
        <v>80</v>
      </c>
      <c r="P73" s="161"/>
      <c r="Q73" s="161" t="s">
        <v>660</v>
      </c>
    </row>
    <row r="74" spans="1:17" ht="25.5" x14ac:dyDescent="0.2">
      <c r="A74" s="74">
        <v>73</v>
      </c>
      <c r="B74" s="83" t="s">
        <v>151</v>
      </c>
      <c r="C74" s="83" t="s">
        <v>150</v>
      </c>
      <c r="D74" s="83" t="s">
        <v>75</v>
      </c>
      <c r="E74" s="83" t="s">
        <v>150</v>
      </c>
      <c r="F74" s="83">
        <v>3</v>
      </c>
      <c r="G74" s="83" t="s">
        <v>192</v>
      </c>
      <c r="H74" s="83" t="s">
        <v>57</v>
      </c>
      <c r="I74" s="83">
        <v>91</v>
      </c>
      <c r="J74" s="161">
        <v>1</v>
      </c>
      <c r="K74" s="161" t="s">
        <v>186</v>
      </c>
      <c r="L74" s="161" t="s">
        <v>1918</v>
      </c>
      <c r="M74" s="161" t="s">
        <v>336</v>
      </c>
      <c r="N74" s="189" t="s">
        <v>2320</v>
      </c>
      <c r="O74" s="167">
        <f>VLOOKUP(N74,'Giang duong'!A:H,3,0)</f>
        <v>80</v>
      </c>
      <c r="P74" s="161"/>
      <c r="Q74" s="161" t="s">
        <v>662</v>
      </c>
    </row>
    <row r="75" spans="1:17" ht="25.5" x14ac:dyDescent="0.2">
      <c r="A75" s="74">
        <v>74</v>
      </c>
      <c r="B75" s="83" t="s">
        <v>47</v>
      </c>
      <c r="C75" s="83" t="s">
        <v>48</v>
      </c>
      <c r="D75" s="83" t="s">
        <v>43</v>
      </c>
      <c r="E75" s="83" t="s">
        <v>48</v>
      </c>
      <c r="F75" s="83">
        <v>3</v>
      </c>
      <c r="G75" s="83" t="s">
        <v>1729</v>
      </c>
      <c r="H75" s="83" t="s">
        <v>44</v>
      </c>
      <c r="I75" s="83" t="s">
        <v>1730</v>
      </c>
      <c r="J75" s="161">
        <v>1</v>
      </c>
      <c r="K75" s="161" t="s">
        <v>186</v>
      </c>
      <c r="L75" s="161">
        <v>2</v>
      </c>
      <c r="M75" s="161" t="s">
        <v>336</v>
      </c>
      <c r="N75" s="189" t="s">
        <v>358</v>
      </c>
      <c r="O75" s="167">
        <f>VLOOKUP(N75,'Giang duong'!A:H,3,0)</f>
        <v>85</v>
      </c>
      <c r="P75" s="161"/>
      <c r="Q75" s="193" t="s">
        <v>2182</v>
      </c>
    </row>
    <row r="76" spans="1:17" x14ac:dyDescent="0.2">
      <c r="A76" s="74">
        <v>75</v>
      </c>
      <c r="B76" s="83" t="s">
        <v>1517</v>
      </c>
      <c r="C76" s="83" t="s">
        <v>1518</v>
      </c>
      <c r="D76" s="83"/>
      <c r="E76" s="83" t="s">
        <v>1518</v>
      </c>
      <c r="F76" s="83">
        <v>3</v>
      </c>
      <c r="G76" s="83" t="s">
        <v>192</v>
      </c>
      <c r="H76" s="83" t="s">
        <v>57</v>
      </c>
      <c r="I76" s="83">
        <v>91</v>
      </c>
      <c r="J76" s="161">
        <v>1</v>
      </c>
      <c r="K76" s="161" t="s">
        <v>186</v>
      </c>
      <c r="L76" s="161" t="s">
        <v>1956</v>
      </c>
      <c r="M76" s="161" t="s">
        <v>336</v>
      </c>
      <c r="N76" s="189" t="s">
        <v>2320</v>
      </c>
      <c r="O76" s="167">
        <f>VLOOKUP(N76,'Giang duong'!A:H,3,0)</f>
        <v>80</v>
      </c>
      <c r="P76" s="161"/>
      <c r="Q76" s="161" t="s">
        <v>2227</v>
      </c>
    </row>
    <row r="77" spans="1:17" ht="38.25" x14ac:dyDescent="0.2">
      <c r="A77" s="74">
        <v>76</v>
      </c>
      <c r="B77" s="83" t="s">
        <v>61</v>
      </c>
      <c r="C77" s="83" t="s">
        <v>62</v>
      </c>
      <c r="D77" s="83" t="s">
        <v>63</v>
      </c>
      <c r="E77" s="83" t="s">
        <v>389</v>
      </c>
      <c r="F77" s="83">
        <v>3</v>
      </c>
      <c r="G77" s="83" t="s">
        <v>240</v>
      </c>
      <c r="H77" s="83" t="s">
        <v>44</v>
      </c>
      <c r="I77" s="83">
        <v>84</v>
      </c>
      <c r="J77" s="161">
        <v>1</v>
      </c>
      <c r="K77" s="161" t="s">
        <v>186</v>
      </c>
      <c r="L77" s="161">
        <v>3</v>
      </c>
      <c r="M77" s="161" t="s">
        <v>301</v>
      </c>
      <c r="N77" s="189" t="s">
        <v>358</v>
      </c>
      <c r="O77" s="167">
        <f>VLOOKUP(N77,'Giang duong'!A:H,3,0)</f>
        <v>85</v>
      </c>
      <c r="P77" s="161"/>
      <c r="Q77" s="195" t="s">
        <v>2292</v>
      </c>
    </row>
    <row r="78" spans="1:17" ht="38.25" x14ac:dyDescent="0.2">
      <c r="A78" s="74">
        <v>77</v>
      </c>
      <c r="B78" s="83" t="s">
        <v>61</v>
      </c>
      <c r="C78" s="83" t="s">
        <v>62</v>
      </c>
      <c r="D78" s="83" t="s">
        <v>63</v>
      </c>
      <c r="E78" s="83" t="s">
        <v>390</v>
      </c>
      <c r="F78" s="83">
        <v>3</v>
      </c>
      <c r="G78" s="83" t="s">
        <v>240</v>
      </c>
      <c r="H78" s="83" t="s">
        <v>1589</v>
      </c>
      <c r="I78" s="83">
        <v>121</v>
      </c>
      <c r="J78" s="161" t="s">
        <v>1957</v>
      </c>
      <c r="K78" s="161" t="s">
        <v>296</v>
      </c>
      <c r="L78" s="161" t="s">
        <v>1919</v>
      </c>
      <c r="M78" s="161" t="s">
        <v>297</v>
      </c>
      <c r="N78" s="189" t="s">
        <v>357</v>
      </c>
      <c r="O78" s="167">
        <f>VLOOKUP(N78,'Giang duong'!A:H,3,0)</f>
        <v>100</v>
      </c>
      <c r="P78" s="161"/>
      <c r="Q78" s="195" t="s">
        <v>2184</v>
      </c>
    </row>
    <row r="79" spans="1:17" ht="38.25" x14ac:dyDescent="0.2">
      <c r="A79" s="74">
        <v>78</v>
      </c>
      <c r="B79" s="83" t="s">
        <v>61</v>
      </c>
      <c r="C79" s="83" t="s">
        <v>62</v>
      </c>
      <c r="D79" s="83" t="s">
        <v>234</v>
      </c>
      <c r="E79" s="83" t="s">
        <v>391</v>
      </c>
      <c r="F79" s="83">
        <v>3</v>
      </c>
      <c r="G79" s="83" t="s">
        <v>240</v>
      </c>
      <c r="H79" s="83" t="s">
        <v>2268</v>
      </c>
      <c r="I79" s="83">
        <v>47</v>
      </c>
      <c r="J79" s="161">
        <v>2</v>
      </c>
      <c r="K79" s="161" t="s">
        <v>186</v>
      </c>
      <c r="L79" s="161" t="s">
        <v>1918</v>
      </c>
      <c r="M79" s="161" t="s">
        <v>301</v>
      </c>
      <c r="N79" s="189" t="s">
        <v>182</v>
      </c>
      <c r="O79" s="167">
        <f>VLOOKUP(N79,'Giang duong'!A:H,3,0)</f>
        <v>50</v>
      </c>
      <c r="P79" s="161"/>
      <c r="Q79" s="195" t="s">
        <v>2293</v>
      </c>
    </row>
    <row r="80" spans="1:17" ht="38.25" x14ac:dyDescent="0.2">
      <c r="A80" s="74">
        <v>79</v>
      </c>
      <c r="B80" s="83" t="s">
        <v>61</v>
      </c>
      <c r="C80" s="83" t="s">
        <v>62</v>
      </c>
      <c r="D80" s="83" t="s">
        <v>234</v>
      </c>
      <c r="E80" s="83" t="s">
        <v>392</v>
      </c>
      <c r="F80" s="83">
        <v>3</v>
      </c>
      <c r="G80" s="83" t="s">
        <v>240</v>
      </c>
      <c r="H80" s="83" t="s">
        <v>2269</v>
      </c>
      <c r="I80" s="83">
        <v>47</v>
      </c>
      <c r="J80" s="161">
        <v>2</v>
      </c>
      <c r="K80" s="161" t="s">
        <v>186</v>
      </c>
      <c r="L80" s="161" t="s">
        <v>1918</v>
      </c>
      <c r="M80" s="161" t="s">
        <v>301</v>
      </c>
      <c r="N80" s="189" t="s">
        <v>184</v>
      </c>
      <c r="O80" s="167">
        <f>VLOOKUP(N80,'Giang duong'!A:H,3,0)</f>
        <v>50</v>
      </c>
      <c r="P80" s="161"/>
      <c r="Q80" s="195" t="s">
        <v>2294</v>
      </c>
    </row>
    <row r="81" spans="1:17" ht="38.25" x14ac:dyDescent="0.2">
      <c r="A81" s="74">
        <v>80</v>
      </c>
      <c r="B81" s="83" t="s">
        <v>61</v>
      </c>
      <c r="C81" s="83" t="s">
        <v>62</v>
      </c>
      <c r="D81" s="83" t="s">
        <v>63</v>
      </c>
      <c r="E81" s="83" t="s">
        <v>393</v>
      </c>
      <c r="F81" s="83">
        <v>3</v>
      </c>
      <c r="G81" s="83" t="s">
        <v>240</v>
      </c>
      <c r="H81" s="83" t="s">
        <v>1658</v>
      </c>
      <c r="I81" s="83">
        <v>79</v>
      </c>
      <c r="J81" s="161">
        <v>1</v>
      </c>
      <c r="K81" s="159" t="s">
        <v>186</v>
      </c>
      <c r="L81" s="159" t="s">
        <v>1919</v>
      </c>
      <c r="M81" s="159" t="s">
        <v>301</v>
      </c>
      <c r="N81" s="192" t="s">
        <v>335</v>
      </c>
      <c r="O81" s="167">
        <f>VLOOKUP(N81,'Giang duong'!A:H,3,0)</f>
        <v>70</v>
      </c>
      <c r="P81" s="161"/>
      <c r="Q81" s="195" t="s">
        <v>2295</v>
      </c>
    </row>
    <row r="82" spans="1:17" ht="38.25" x14ac:dyDescent="0.2">
      <c r="A82" s="74">
        <v>81</v>
      </c>
      <c r="B82" s="83" t="s">
        <v>61</v>
      </c>
      <c r="C82" s="83" t="s">
        <v>62</v>
      </c>
      <c r="D82" s="83" t="s">
        <v>63</v>
      </c>
      <c r="E82" s="83" t="s">
        <v>394</v>
      </c>
      <c r="F82" s="83">
        <v>3</v>
      </c>
      <c r="G82" s="83" t="s">
        <v>240</v>
      </c>
      <c r="H82" s="83" t="s">
        <v>1611</v>
      </c>
      <c r="I82" s="83">
        <v>80</v>
      </c>
      <c r="J82" s="161">
        <v>1</v>
      </c>
      <c r="K82" s="161" t="s">
        <v>296</v>
      </c>
      <c r="L82" s="161" t="s">
        <v>1919</v>
      </c>
      <c r="M82" s="161" t="s">
        <v>297</v>
      </c>
      <c r="N82" s="189" t="s">
        <v>356</v>
      </c>
      <c r="O82" s="167">
        <f>VLOOKUP(N82,'Giang duong'!A:H,3,0)</f>
        <v>85</v>
      </c>
      <c r="P82" s="161"/>
      <c r="Q82" s="195" t="s">
        <v>2296</v>
      </c>
    </row>
    <row r="83" spans="1:17" ht="38.25" x14ac:dyDescent="0.2">
      <c r="A83" s="74">
        <v>82</v>
      </c>
      <c r="B83" s="83" t="s">
        <v>61</v>
      </c>
      <c r="C83" s="83" t="s">
        <v>62</v>
      </c>
      <c r="D83" s="83" t="s">
        <v>234</v>
      </c>
      <c r="E83" s="83" t="s">
        <v>1763</v>
      </c>
      <c r="F83" s="83">
        <v>3</v>
      </c>
      <c r="G83" s="83" t="s">
        <v>240</v>
      </c>
      <c r="H83" s="83" t="s">
        <v>1610</v>
      </c>
      <c r="I83" s="83">
        <v>54</v>
      </c>
      <c r="J83" s="161">
        <v>1</v>
      </c>
      <c r="K83" s="161" t="s">
        <v>296</v>
      </c>
      <c r="L83" s="161" t="s">
        <v>1918</v>
      </c>
      <c r="M83" s="161" t="s">
        <v>297</v>
      </c>
      <c r="N83" s="189" t="s">
        <v>184</v>
      </c>
      <c r="O83" s="167">
        <f>VLOOKUP(N83,'Giang duong'!A:H,3,0)</f>
        <v>50</v>
      </c>
      <c r="P83" s="161"/>
      <c r="Q83" s="195" t="s">
        <v>2297</v>
      </c>
    </row>
    <row r="84" spans="1:17" ht="38.25" x14ac:dyDescent="0.2">
      <c r="A84" s="74">
        <v>83</v>
      </c>
      <c r="B84" s="83" t="s">
        <v>61</v>
      </c>
      <c r="C84" s="83" t="s">
        <v>62</v>
      </c>
      <c r="D84" s="83" t="s">
        <v>63</v>
      </c>
      <c r="E84" s="83" t="s">
        <v>1764</v>
      </c>
      <c r="F84" s="83">
        <v>3</v>
      </c>
      <c r="G84" s="83" t="s">
        <v>240</v>
      </c>
      <c r="H84" s="83" t="s">
        <v>1643</v>
      </c>
      <c r="I84" s="83">
        <v>26</v>
      </c>
      <c r="J84" s="161">
        <v>1</v>
      </c>
      <c r="K84" s="161" t="s">
        <v>296</v>
      </c>
      <c r="L84" s="161" t="s">
        <v>1918</v>
      </c>
      <c r="M84" s="161" t="s">
        <v>297</v>
      </c>
      <c r="N84" s="189" t="s">
        <v>1958</v>
      </c>
      <c r="O84" s="167">
        <f>VLOOKUP(N84,'Giang duong'!A:H,3,0)</f>
        <v>40</v>
      </c>
      <c r="P84" s="161"/>
      <c r="Q84" s="195" t="s">
        <v>2186</v>
      </c>
    </row>
    <row r="85" spans="1:17" ht="25.5" x14ac:dyDescent="0.2">
      <c r="A85" s="74">
        <v>84</v>
      </c>
      <c r="B85" s="83" t="s">
        <v>82</v>
      </c>
      <c r="C85" s="83" t="s">
        <v>81</v>
      </c>
      <c r="D85" s="83" t="s">
        <v>43</v>
      </c>
      <c r="E85" s="83" t="s">
        <v>81</v>
      </c>
      <c r="F85" s="83">
        <v>3</v>
      </c>
      <c r="G85" s="83" t="s">
        <v>240</v>
      </c>
      <c r="H85" s="83" t="s">
        <v>44</v>
      </c>
      <c r="I85" s="83">
        <v>84</v>
      </c>
      <c r="J85" s="161">
        <v>1</v>
      </c>
      <c r="K85" s="161" t="s">
        <v>186</v>
      </c>
      <c r="L85" s="161">
        <v>3</v>
      </c>
      <c r="M85" s="161" t="s">
        <v>336</v>
      </c>
      <c r="N85" s="189" t="s">
        <v>358</v>
      </c>
      <c r="O85" s="167">
        <f>VLOOKUP(N85,'Giang duong'!A:H,3,0)</f>
        <v>85</v>
      </c>
      <c r="P85" s="161"/>
      <c r="Q85" s="218" t="s">
        <v>829</v>
      </c>
    </row>
    <row r="86" spans="1:17" ht="25.5" x14ac:dyDescent="0.2">
      <c r="A86" s="74">
        <v>85</v>
      </c>
      <c r="B86" s="83" t="s">
        <v>44</v>
      </c>
      <c r="C86" s="83" t="s">
        <v>45</v>
      </c>
      <c r="D86" s="83" t="s">
        <v>43</v>
      </c>
      <c r="E86" s="83" t="s">
        <v>397</v>
      </c>
      <c r="F86" s="83">
        <v>3</v>
      </c>
      <c r="G86" s="83" t="s">
        <v>240</v>
      </c>
      <c r="H86" s="83" t="s">
        <v>44</v>
      </c>
      <c r="I86" s="83">
        <v>84</v>
      </c>
      <c r="J86" s="161">
        <v>1</v>
      </c>
      <c r="K86" s="161" t="s">
        <v>186</v>
      </c>
      <c r="L86" s="161">
        <v>4</v>
      </c>
      <c r="M86" s="161" t="s">
        <v>301</v>
      </c>
      <c r="N86" s="189" t="s">
        <v>358</v>
      </c>
      <c r="O86" s="167">
        <f>VLOOKUP(N86,'Giang duong'!A:H,3,0)</f>
        <v>85</v>
      </c>
      <c r="P86" s="161"/>
      <c r="Q86" s="218" t="s">
        <v>829</v>
      </c>
    </row>
    <row r="87" spans="1:17" ht="25.5" x14ac:dyDescent="0.2">
      <c r="A87" s="74">
        <v>86</v>
      </c>
      <c r="B87" s="83" t="s">
        <v>44</v>
      </c>
      <c r="C87" s="83" t="s">
        <v>45</v>
      </c>
      <c r="D87" s="83" t="s">
        <v>43</v>
      </c>
      <c r="E87" s="83" t="s">
        <v>398</v>
      </c>
      <c r="F87" s="83">
        <v>3</v>
      </c>
      <c r="G87" s="83" t="s">
        <v>240</v>
      </c>
      <c r="H87" s="83" t="s">
        <v>1589</v>
      </c>
      <c r="I87" s="83">
        <v>121</v>
      </c>
      <c r="J87" s="161" t="s">
        <v>1957</v>
      </c>
      <c r="K87" s="161" t="s">
        <v>296</v>
      </c>
      <c r="L87" s="161" t="s">
        <v>1919</v>
      </c>
      <c r="M87" s="161" t="s">
        <v>298</v>
      </c>
      <c r="N87" s="189" t="s">
        <v>357</v>
      </c>
      <c r="O87" s="167">
        <f>VLOOKUP(N87,'Giang duong'!A:H,3,0)</f>
        <v>100</v>
      </c>
      <c r="P87" s="161"/>
      <c r="Q87" s="218" t="s">
        <v>2189</v>
      </c>
    </row>
    <row r="88" spans="1:17" ht="38.25" x14ac:dyDescent="0.2">
      <c r="A88" s="74">
        <v>87</v>
      </c>
      <c r="B88" s="83" t="s">
        <v>229</v>
      </c>
      <c r="C88" s="83" t="s">
        <v>46</v>
      </c>
      <c r="D88" s="83" t="s">
        <v>45</v>
      </c>
      <c r="E88" s="83" t="s">
        <v>46</v>
      </c>
      <c r="F88" s="83">
        <v>3</v>
      </c>
      <c r="G88" s="83" t="s">
        <v>1732</v>
      </c>
      <c r="H88" s="83" t="s">
        <v>44</v>
      </c>
      <c r="I88" s="83" t="s">
        <v>1733</v>
      </c>
      <c r="J88" s="161">
        <v>1</v>
      </c>
      <c r="K88" s="161" t="s">
        <v>296</v>
      </c>
      <c r="L88" s="161" t="s">
        <v>1955</v>
      </c>
      <c r="M88" s="161" t="s">
        <v>297</v>
      </c>
      <c r="N88" s="189" t="s">
        <v>335</v>
      </c>
      <c r="O88" s="167">
        <f>VLOOKUP(N88,'Giang duong'!A:H,3,0)</f>
        <v>70</v>
      </c>
      <c r="P88" s="161"/>
      <c r="Q88" s="218" t="s">
        <v>2189</v>
      </c>
    </row>
    <row r="89" spans="1:17" ht="13.5" x14ac:dyDescent="0.2">
      <c r="A89" s="74">
        <v>88</v>
      </c>
      <c r="B89" s="83" t="s">
        <v>55</v>
      </c>
      <c r="C89" s="83" t="s">
        <v>26</v>
      </c>
      <c r="D89" s="83" t="s">
        <v>43</v>
      </c>
      <c r="E89" s="83" t="s">
        <v>26</v>
      </c>
      <c r="F89" s="83">
        <v>3</v>
      </c>
      <c r="G89" s="83" t="s">
        <v>240</v>
      </c>
      <c r="H89" s="83" t="s">
        <v>57</v>
      </c>
      <c r="I89" s="83">
        <v>100</v>
      </c>
      <c r="J89" s="161">
        <v>1</v>
      </c>
      <c r="K89" s="161" t="s">
        <v>296</v>
      </c>
      <c r="L89" s="161" t="s">
        <v>1956</v>
      </c>
      <c r="M89" s="162" t="s">
        <v>298</v>
      </c>
      <c r="N89" s="189" t="s">
        <v>343</v>
      </c>
      <c r="O89" s="167">
        <f>VLOOKUP(N89,'Giang duong'!A:H,3,0)</f>
        <v>100</v>
      </c>
      <c r="P89" s="161"/>
      <c r="Q89" s="212" t="s">
        <v>676</v>
      </c>
    </row>
    <row r="90" spans="1:17" ht="38.25" x14ac:dyDescent="0.2">
      <c r="A90" s="74">
        <v>89</v>
      </c>
      <c r="B90" s="83" t="s">
        <v>2074</v>
      </c>
      <c r="C90" s="83" t="s">
        <v>2309</v>
      </c>
      <c r="D90" s="83" t="s">
        <v>205</v>
      </c>
      <c r="E90" s="83" t="s">
        <v>2310</v>
      </c>
      <c r="F90" s="83">
        <v>3</v>
      </c>
      <c r="G90" s="83" t="s">
        <v>240</v>
      </c>
      <c r="H90" s="83" t="s">
        <v>2268</v>
      </c>
      <c r="I90" s="83">
        <v>47</v>
      </c>
      <c r="J90" s="161">
        <v>2</v>
      </c>
      <c r="K90" s="161" t="s">
        <v>186</v>
      </c>
      <c r="L90" s="161" t="s">
        <v>1918</v>
      </c>
      <c r="M90" s="161" t="s">
        <v>336</v>
      </c>
      <c r="N90" s="189" t="s">
        <v>182</v>
      </c>
      <c r="O90" s="167">
        <f>VLOOKUP(N90,'Giang duong'!A:H,3,0)</f>
        <v>50</v>
      </c>
      <c r="P90" s="161"/>
      <c r="Q90" s="83" t="s">
        <v>2071</v>
      </c>
    </row>
    <row r="91" spans="1:17" ht="38.25" x14ac:dyDescent="0.2">
      <c r="A91" s="74">
        <v>90</v>
      </c>
      <c r="B91" s="83" t="s">
        <v>2074</v>
      </c>
      <c r="C91" s="83" t="s">
        <v>2309</v>
      </c>
      <c r="D91" s="83" t="s">
        <v>205</v>
      </c>
      <c r="E91" s="83" t="s">
        <v>2311</v>
      </c>
      <c r="F91" s="83">
        <v>3</v>
      </c>
      <c r="G91" s="83" t="s">
        <v>240</v>
      </c>
      <c r="H91" s="83" t="s">
        <v>2269</v>
      </c>
      <c r="I91" s="83">
        <v>47</v>
      </c>
      <c r="J91" s="161">
        <v>2</v>
      </c>
      <c r="K91" s="161" t="s">
        <v>186</v>
      </c>
      <c r="L91" s="161" t="s">
        <v>1918</v>
      </c>
      <c r="M91" s="161" t="s">
        <v>336</v>
      </c>
      <c r="N91" s="189" t="s">
        <v>184</v>
      </c>
      <c r="O91" s="167">
        <f>VLOOKUP(N91,'Giang duong'!A:H,3,0)</f>
        <v>50</v>
      </c>
      <c r="P91" s="161"/>
      <c r="Q91" s="83" t="s">
        <v>2298</v>
      </c>
    </row>
    <row r="92" spans="1:17" ht="25.5" x14ac:dyDescent="0.2">
      <c r="A92" s="74">
        <v>91</v>
      </c>
      <c r="B92" s="83" t="s">
        <v>154</v>
      </c>
      <c r="C92" s="83" t="s">
        <v>148</v>
      </c>
      <c r="D92" s="83" t="s">
        <v>155</v>
      </c>
      <c r="E92" s="83" t="s">
        <v>148</v>
      </c>
      <c r="F92" s="83">
        <v>3</v>
      </c>
      <c r="G92" s="83" t="s">
        <v>192</v>
      </c>
      <c r="H92" s="83" t="s">
        <v>57</v>
      </c>
      <c r="I92" s="83">
        <v>91</v>
      </c>
      <c r="J92" s="161">
        <v>1</v>
      </c>
      <c r="K92" s="161" t="s">
        <v>186</v>
      </c>
      <c r="L92" s="161" t="s">
        <v>1919</v>
      </c>
      <c r="M92" s="161" t="s">
        <v>301</v>
      </c>
      <c r="N92" s="189" t="s">
        <v>2320</v>
      </c>
      <c r="O92" s="167">
        <f>VLOOKUP(N92,'Giang duong'!A:H,3,0)</f>
        <v>80</v>
      </c>
      <c r="P92" s="161"/>
      <c r="Q92" s="218" t="s">
        <v>830</v>
      </c>
    </row>
    <row r="93" spans="1:17" x14ac:dyDescent="0.2">
      <c r="A93" s="74">
        <v>92</v>
      </c>
      <c r="B93" s="83" t="s">
        <v>121</v>
      </c>
      <c r="C93" s="83" t="s">
        <v>33</v>
      </c>
      <c r="D93" s="83" t="s">
        <v>43</v>
      </c>
      <c r="E93" s="83" t="s">
        <v>33</v>
      </c>
      <c r="F93" s="83">
        <v>3</v>
      </c>
      <c r="G93" s="83" t="s">
        <v>240</v>
      </c>
      <c r="H93" s="83" t="s">
        <v>57</v>
      </c>
      <c r="I93" s="83">
        <v>100</v>
      </c>
      <c r="J93" s="161">
        <v>1</v>
      </c>
      <c r="K93" s="161" t="s">
        <v>186</v>
      </c>
      <c r="L93" s="161">
        <v>3</v>
      </c>
      <c r="M93" s="162" t="s">
        <v>301</v>
      </c>
      <c r="N93" s="189" t="s">
        <v>357</v>
      </c>
      <c r="O93" s="167">
        <f>VLOOKUP(N93,'Giang duong'!A:H,3,0)</f>
        <v>100</v>
      </c>
      <c r="P93" s="161"/>
      <c r="Q93" s="161" t="s">
        <v>801</v>
      </c>
    </row>
    <row r="94" spans="1:17" ht="25.5" x14ac:dyDescent="0.2">
      <c r="A94" s="74">
        <v>93</v>
      </c>
      <c r="B94" s="83" t="s">
        <v>1687</v>
      </c>
      <c r="C94" s="83" t="s">
        <v>1913</v>
      </c>
      <c r="D94" s="83" t="s">
        <v>43</v>
      </c>
      <c r="E94" s="83" t="s">
        <v>1913</v>
      </c>
      <c r="F94" s="83">
        <v>3</v>
      </c>
      <c r="G94" s="83" t="s">
        <v>240</v>
      </c>
      <c r="H94" s="83" t="s">
        <v>1643</v>
      </c>
      <c r="I94" s="83">
        <v>26</v>
      </c>
      <c r="J94" s="161">
        <v>1</v>
      </c>
      <c r="K94" s="161" t="s">
        <v>296</v>
      </c>
      <c r="L94" s="161" t="s">
        <v>1918</v>
      </c>
      <c r="M94" s="161" t="s">
        <v>298</v>
      </c>
      <c r="N94" s="189" t="s">
        <v>1958</v>
      </c>
      <c r="O94" s="167">
        <f>VLOOKUP(N94,'Giang duong'!A:H,3,0)</f>
        <v>40</v>
      </c>
      <c r="P94" s="161"/>
      <c r="Q94" s="161" t="s">
        <v>2122</v>
      </c>
    </row>
    <row r="95" spans="1:17" x14ac:dyDescent="0.2">
      <c r="A95" s="74">
        <v>94</v>
      </c>
      <c r="B95" s="71" t="s">
        <v>278</v>
      </c>
      <c r="C95" s="71" t="s">
        <v>29</v>
      </c>
      <c r="D95" s="71"/>
      <c r="E95" s="71" t="s">
        <v>29</v>
      </c>
      <c r="F95" s="71">
        <v>3</v>
      </c>
      <c r="G95" s="71" t="s">
        <v>262</v>
      </c>
      <c r="H95" s="71" t="s">
        <v>1727</v>
      </c>
      <c r="I95" s="71">
        <v>50</v>
      </c>
      <c r="J95" s="159">
        <v>1</v>
      </c>
      <c r="K95" s="159" t="s">
        <v>186</v>
      </c>
      <c r="L95" s="159" t="s">
        <v>1955</v>
      </c>
      <c r="M95" s="159" t="s">
        <v>301</v>
      </c>
      <c r="N95" s="189" t="s">
        <v>2320</v>
      </c>
      <c r="O95" s="167">
        <f>VLOOKUP(N95,'Giang duong'!A:H,3,0)</f>
        <v>80</v>
      </c>
      <c r="P95" s="159"/>
      <c r="Q95" s="196" t="s">
        <v>2191</v>
      </c>
    </row>
    <row r="96" spans="1:17" ht="38.25" x14ac:dyDescent="0.2">
      <c r="A96" s="74">
        <v>95</v>
      </c>
      <c r="B96" s="83" t="s">
        <v>1548</v>
      </c>
      <c r="C96" s="83" t="s">
        <v>43</v>
      </c>
      <c r="D96" s="83" t="s">
        <v>29</v>
      </c>
      <c r="E96" s="83" t="s">
        <v>1767</v>
      </c>
      <c r="F96" s="83">
        <v>3</v>
      </c>
      <c r="G96" s="83" t="s">
        <v>262</v>
      </c>
      <c r="H96" s="83" t="s">
        <v>2265</v>
      </c>
      <c r="I96" s="83">
        <v>37</v>
      </c>
      <c r="J96" s="161">
        <v>3</v>
      </c>
      <c r="K96" s="161" t="s">
        <v>186</v>
      </c>
      <c r="L96" s="167">
        <v>6</v>
      </c>
      <c r="M96" s="168" t="s">
        <v>301</v>
      </c>
      <c r="N96" s="248" t="s">
        <v>1954</v>
      </c>
      <c r="O96" s="167">
        <v>60</v>
      </c>
      <c r="P96" s="161"/>
      <c r="Q96" s="218" t="s">
        <v>2189</v>
      </c>
    </row>
    <row r="97" spans="1:17" ht="38.25" x14ac:dyDescent="0.2">
      <c r="A97" s="74">
        <v>96</v>
      </c>
      <c r="B97" s="83" t="s">
        <v>1548</v>
      </c>
      <c r="C97" s="83" t="s">
        <v>43</v>
      </c>
      <c r="D97" s="83" t="s">
        <v>29</v>
      </c>
      <c r="E97" s="83" t="s">
        <v>1768</v>
      </c>
      <c r="F97" s="83">
        <v>3</v>
      </c>
      <c r="G97" s="83" t="s">
        <v>262</v>
      </c>
      <c r="H97" s="83" t="s">
        <v>2266</v>
      </c>
      <c r="I97" s="83">
        <v>37</v>
      </c>
      <c r="J97" s="161">
        <v>3</v>
      </c>
      <c r="K97" s="161" t="s">
        <v>186</v>
      </c>
      <c r="L97" s="167">
        <v>6</v>
      </c>
      <c r="M97" s="160" t="s">
        <v>301</v>
      </c>
      <c r="N97" s="248" t="s">
        <v>334</v>
      </c>
      <c r="O97" s="167">
        <v>60</v>
      </c>
      <c r="P97" s="161"/>
      <c r="Q97" s="196" t="s">
        <v>2193</v>
      </c>
    </row>
    <row r="98" spans="1:17" ht="38.25" x14ac:dyDescent="0.2">
      <c r="A98" s="74">
        <v>97</v>
      </c>
      <c r="B98" s="83" t="s">
        <v>1548</v>
      </c>
      <c r="C98" s="83" t="s">
        <v>43</v>
      </c>
      <c r="D98" s="83" t="s">
        <v>29</v>
      </c>
      <c r="E98" s="83" t="s">
        <v>1769</v>
      </c>
      <c r="F98" s="83">
        <v>3</v>
      </c>
      <c r="G98" s="83" t="s">
        <v>262</v>
      </c>
      <c r="H98" s="83" t="s">
        <v>2267</v>
      </c>
      <c r="I98" s="83">
        <v>36</v>
      </c>
      <c r="J98" s="161">
        <v>3</v>
      </c>
      <c r="K98" s="161" t="s">
        <v>186</v>
      </c>
      <c r="L98" s="167">
        <v>6</v>
      </c>
      <c r="M98" s="160" t="s">
        <v>336</v>
      </c>
      <c r="N98" s="189" t="s">
        <v>1954</v>
      </c>
      <c r="O98" s="167">
        <v>60</v>
      </c>
      <c r="P98" s="161"/>
      <c r="Q98" s="193" t="s">
        <v>2195</v>
      </c>
    </row>
    <row r="99" spans="1:17" ht="25.5" x14ac:dyDescent="0.2">
      <c r="A99" s="74">
        <v>98</v>
      </c>
      <c r="B99" s="83" t="s">
        <v>1548</v>
      </c>
      <c r="C99" s="83" t="s">
        <v>43</v>
      </c>
      <c r="D99" s="83" t="s">
        <v>29</v>
      </c>
      <c r="E99" s="83" t="s">
        <v>1774</v>
      </c>
      <c r="F99" s="83">
        <v>3</v>
      </c>
      <c r="G99" s="83" t="s">
        <v>262</v>
      </c>
      <c r="H99" s="83" t="s">
        <v>344</v>
      </c>
      <c r="I99" s="83">
        <v>93</v>
      </c>
      <c r="J99" s="161">
        <v>2</v>
      </c>
      <c r="K99" s="161" t="s">
        <v>186</v>
      </c>
      <c r="L99" s="161">
        <v>2</v>
      </c>
      <c r="M99" s="161" t="s">
        <v>301</v>
      </c>
      <c r="N99" s="189" t="s">
        <v>342</v>
      </c>
      <c r="O99" s="167">
        <f>VLOOKUP(N99,'Giang duong'!A:H,3,0)</f>
        <v>100</v>
      </c>
      <c r="P99" s="161"/>
      <c r="Q99" s="219" t="s">
        <v>2197</v>
      </c>
    </row>
    <row r="100" spans="1:17" x14ac:dyDescent="0.2">
      <c r="A100" s="74">
        <v>99</v>
      </c>
      <c r="B100" s="83" t="s">
        <v>1548</v>
      </c>
      <c r="C100" s="83" t="s">
        <v>43</v>
      </c>
      <c r="D100" s="83" t="s">
        <v>29</v>
      </c>
      <c r="E100" s="83" t="s">
        <v>1775</v>
      </c>
      <c r="F100" s="83">
        <v>3</v>
      </c>
      <c r="G100" s="83" t="s">
        <v>262</v>
      </c>
      <c r="H100" s="83" t="s">
        <v>345</v>
      </c>
      <c r="I100" s="83">
        <v>93</v>
      </c>
      <c r="J100" s="161">
        <v>2</v>
      </c>
      <c r="K100" s="161" t="s">
        <v>186</v>
      </c>
      <c r="L100" s="161">
        <v>2</v>
      </c>
      <c r="M100" s="161" t="s">
        <v>301</v>
      </c>
      <c r="N100" s="189" t="s">
        <v>343</v>
      </c>
      <c r="O100" s="167">
        <f>VLOOKUP(N100,'Giang duong'!A:H,3,0)</f>
        <v>100</v>
      </c>
      <c r="P100" s="161"/>
      <c r="Q100" s="196" t="s">
        <v>1026</v>
      </c>
    </row>
    <row r="101" spans="1:17" ht="25.5" x14ac:dyDescent="0.2">
      <c r="A101" s="74">
        <v>100</v>
      </c>
      <c r="B101" s="83" t="s">
        <v>1548</v>
      </c>
      <c r="C101" s="83" t="s">
        <v>43</v>
      </c>
      <c r="D101" s="83" t="s">
        <v>29</v>
      </c>
      <c r="E101" s="83" t="s">
        <v>1776</v>
      </c>
      <c r="F101" s="83">
        <v>3</v>
      </c>
      <c r="G101" s="83" t="s">
        <v>262</v>
      </c>
      <c r="H101" s="83" t="s">
        <v>2281</v>
      </c>
      <c r="I101" s="83">
        <v>89</v>
      </c>
      <c r="J101" s="161">
        <v>2</v>
      </c>
      <c r="K101" s="161" t="s">
        <v>296</v>
      </c>
      <c r="L101" s="161">
        <v>2</v>
      </c>
      <c r="M101" s="162" t="s">
        <v>297</v>
      </c>
      <c r="N101" s="189" t="s">
        <v>342</v>
      </c>
      <c r="O101" s="167">
        <f>VLOOKUP(N101,'Giang duong'!A:H,3,0)</f>
        <v>100</v>
      </c>
      <c r="P101" s="161"/>
      <c r="Q101" s="196" t="s">
        <v>2201</v>
      </c>
    </row>
    <row r="102" spans="1:17" ht="25.5" x14ac:dyDescent="0.2">
      <c r="A102" s="74">
        <v>101</v>
      </c>
      <c r="B102" s="83" t="s">
        <v>1548</v>
      </c>
      <c r="C102" s="83" t="s">
        <v>43</v>
      </c>
      <c r="D102" s="83" t="s">
        <v>29</v>
      </c>
      <c r="E102" s="83" t="s">
        <v>1777</v>
      </c>
      <c r="F102" s="83">
        <v>3</v>
      </c>
      <c r="G102" s="83" t="s">
        <v>262</v>
      </c>
      <c r="H102" s="83" t="s">
        <v>2282</v>
      </c>
      <c r="I102" s="83">
        <v>89</v>
      </c>
      <c r="J102" s="161">
        <v>2</v>
      </c>
      <c r="K102" s="161" t="s">
        <v>296</v>
      </c>
      <c r="L102" s="161">
        <v>2</v>
      </c>
      <c r="M102" s="162" t="s">
        <v>297</v>
      </c>
      <c r="N102" s="189" t="s">
        <v>343</v>
      </c>
      <c r="O102" s="167">
        <f>VLOOKUP(N102,'Giang duong'!A:H,3,0)</f>
        <v>100</v>
      </c>
      <c r="P102" s="161"/>
      <c r="Q102" s="196" t="s">
        <v>2203</v>
      </c>
    </row>
    <row r="103" spans="1:17" x14ac:dyDescent="0.2">
      <c r="A103" s="74">
        <v>102</v>
      </c>
      <c r="B103" s="83" t="s">
        <v>1548</v>
      </c>
      <c r="C103" s="83" t="s">
        <v>43</v>
      </c>
      <c r="D103" s="83" t="s">
        <v>29</v>
      </c>
      <c r="E103" s="83" t="s">
        <v>1778</v>
      </c>
      <c r="F103" s="83">
        <v>3</v>
      </c>
      <c r="G103" s="83" t="s">
        <v>262</v>
      </c>
      <c r="H103" s="83" t="s">
        <v>1658</v>
      </c>
      <c r="I103" s="83">
        <v>58</v>
      </c>
      <c r="J103" s="161">
        <v>1</v>
      </c>
      <c r="K103" s="161" t="s">
        <v>186</v>
      </c>
      <c r="L103" s="161" t="s">
        <v>1955</v>
      </c>
      <c r="M103" s="161" t="s">
        <v>336</v>
      </c>
      <c r="N103" s="189" t="s">
        <v>2320</v>
      </c>
      <c r="O103" s="167">
        <f>VLOOKUP(N103,'Giang duong'!A:H,3,0)</f>
        <v>80</v>
      </c>
      <c r="P103" s="161"/>
      <c r="Q103" s="221" t="s">
        <v>2206</v>
      </c>
    </row>
    <row r="104" spans="1:17" ht="38.25" x14ac:dyDescent="0.2">
      <c r="A104" s="74">
        <v>103</v>
      </c>
      <c r="B104" s="83" t="s">
        <v>1548</v>
      </c>
      <c r="C104" s="83" t="s">
        <v>43</v>
      </c>
      <c r="D104" s="83" t="s">
        <v>29</v>
      </c>
      <c r="E104" s="83" t="s">
        <v>1779</v>
      </c>
      <c r="F104" s="83">
        <v>3</v>
      </c>
      <c r="G104" s="83" t="s">
        <v>262</v>
      </c>
      <c r="H104" s="83" t="s">
        <v>2278</v>
      </c>
      <c r="I104" s="83">
        <v>37</v>
      </c>
      <c r="J104" s="161">
        <v>3</v>
      </c>
      <c r="K104" s="161" t="s">
        <v>186</v>
      </c>
      <c r="L104" s="167">
        <v>6</v>
      </c>
      <c r="M104" s="162" t="s">
        <v>336</v>
      </c>
      <c r="N104" s="189" t="s">
        <v>333</v>
      </c>
      <c r="O104" s="167">
        <f>VLOOKUP(N104,'Giang duong'!A:H,3,0)</f>
        <v>60</v>
      </c>
      <c r="P104" s="161"/>
      <c r="Q104" s="219" t="s">
        <v>2197</v>
      </c>
    </row>
    <row r="105" spans="1:17" ht="38.25" x14ac:dyDescent="0.2">
      <c r="A105" s="74">
        <v>104</v>
      </c>
      <c r="B105" s="83" t="s">
        <v>1548</v>
      </c>
      <c r="C105" s="83" t="s">
        <v>43</v>
      </c>
      <c r="D105" s="83" t="s">
        <v>29</v>
      </c>
      <c r="E105" s="83" t="s">
        <v>1780</v>
      </c>
      <c r="F105" s="83">
        <v>3</v>
      </c>
      <c r="G105" s="83" t="s">
        <v>262</v>
      </c>
      <c r="H105" s="83" t="s">
        <v>2279</v>
      </c>
      <c r="I105" s="83">
        <v>37</v>
      </c>
      <c r="J105" s="161">
        <v>3</v>
      </c>
      <c r="K105" s="161" t="s">
        <v>186</v>
      </c>
      <c r="L105" s="167">
        <v>6</v>
      </c>
      <c r="M105" s="162" t="s">
        <v>301</v>
      </c>
      <c r="N105" s="189" t="s">
        <v>333</v>
      </c>
      <c r="O105" s="167">
        <f>VLOOKUP(N105,'Giang duong'!A:H,3,0)</f>
        <v>60</v>
      </c>
      <c r="P105" s="161"/>
      <c r="Q105" s="196" t="s">
        <v>2209</v>
      </c>
    </row>
    <row r="106" spans="1:17" ht="38.25" x14ac:dyDescent="0.2">
      <c r="A106" s="74">
        <v>105</v>
      </c>
      <c r="B106" s="83" t="s">
        <v>1548</v>
      </c>
      <c r="C106" s="83" t="s">
        <v>43</v>
      </c>
      <c r="D106" s="83" t="s">
        <v>29</v>
      </c>
      <c r="E106" s="83" t="s">
        <v>1781</v>
      </c>
      <c r="F106" s="83">
        <v>3</v>
      </c>
      <c r="G106" s="83" t="s">
        <v>262</v>
      </c>
      <c r="H106" s="83" t="s">
        <v>2280</v>
      </c>
      <c r="I106" s="83">
        <v>36</v>
      </c>
      <c r="J106" s="161">
        <v>3</v>
      </c>
      <c r="K106" s="161" t="s">
        <v>186</v>
      </c>
      <c r="L106" s="167">
        <v>6</v>
      </c>
      <c r="M106" s="162" t="s">
        <v>336</v>
      </c>
      <c r="N106" s="189" t="s">
        <v>334</v>
      </c>
      <c r="O106" s="167">
        <f>VLOOKUP(N106,'Giang duong'!A:H,3,0)</f>
        <v>60</v>
      </c>
      <c r="P106" s="161"/>
      <c r="Q106" s="196" t="s">
        <v>2211</v>
      </c>
    </row>
    <row r="107" spans="1:17" x14ac:dyDescent="0.2">
      <c r="A107" s="74">
        <v>106</v>
      </c>
      <c r="B107" s="83" t="s">
        <v>1548</v>
      </c>
      <c r="C107" s="83" t="s">
        <v>43</v>
      </c>
      <c r="D107" s="83" t="s">
        <v>29</v>
      </c>
      <c r="E107" s="83" t="s">
        <v>1782</v>
      </c>
      <c r="F107" s="83">
        <v>3</v>
      </c>
      <c r="G107" s="83" t="s">
        <v>262</v>
      </c>
      <c r="H107" s="83" t="s">
        <v>1660</v>
      </c>
      <c r="I107" s="83">
        <v>14</v>
      </c>
      <c r="J107" s="161">
        <v>1</v>
      </c>
      <c r="K107" s="159" t="s">
        <v>296</v>
      </c>
      <c r="L107" s="159" t="s">
        <v>1955</v>
      </c>
      <c r="M107" s="159" t="s">
        <v>297</v>
      </c>
      <c r="N107" s="189" t="s">
        <v>2320</v>
      </c>
      <c r="O107" s="167">
        <f>VLOOKUP(N107,'Giang duong'!A:H,3,0)</f>
        <v>80</v>
      </c>
      <c r="P107" s="161"/>
      <c r="Q107" s="193" t="s">
        <v>2195</v>
      </c>
    </row>
    <row r="108" spans="1:17" ht="38.25" x14ac:dyDescent="0.2">
      <c r="A108" s="74">
        <v>107</v>
      </c>
      <c r="B108" s="83" t="s">
        <v>1726</v>
      </c>
      <c r="C108" s="83" t="s">
        <v>1725</v>
      </c>
      <c r="D108" s="83" t="s">
        <v>197</v>
      </c>
      <c r="E108" s="83" t="s">
        <v>1770</v>
      </c>
      <c r="F108" s="83">
        <v>4</v>
      </c>
      <c r="G108" s="83" t="s">
        <v>262</v>
      </c>
      <c r="H108" s="83" t="s">
        <v>2274</v>
      </c>
      <c r="I108" s="83">
        <v>40</v>
      </c>
      <c r="J108" s="161">
        <v>4</v>
      </c>
      <c r="K108" s="161" t="s">
        <v>296</v>
      </c>
      <c r="L108" s="161">
        <v>2</v>
      </c>
      <c r="M108" s="162" t="s">
        <v>1989</v>
      </c>
      <c r="N108" s="189" t="s">
        <v>310</v>
      </c>
      <c r="O108" s="167">
        <f>VLOOKUP(N108,'Giang duong'!A:H,3,0)</f>
        <v>60</v>
      </c>
      <c r="P108" s="161"/>
      <c r="Q108" s="196" t="s">
        <v>2213</v>
      </c>
    </row>
    <row r="109" spans="1:17" ht="38.25" x14ac:dyDescent="0.2">
      <c r="A109" s="74">
        <v>108</v>
      </c>
      <c r="B109" s="83" t="s">
        <v>1726</v>
      </c>
      <c r="C109" s="83" t="s">
        <v>1725</v>
      </c>
      <c r="D109" s="83" t="s">
        <v>197</v>
      </c>
      <c r="E109" s="83" t="s">
        <v>1771</v>
      </c>
      <c r="F109" s="83">
        <v>4</v>
      </c>
      <c r="G109" s="83" t="s">
        <v>262</v>
      </c>
      <c r="H109" s="83" t="s">
        <v>2275</v>
      </c>
      <c r="I109" s="83">
        <v>40</v>
      </c>
      <c r="J109" s="161">
        <v>4</v>
      </c>
      <c r="K109" s="161" t="s">
        <v>186</v>
      </c>
      <c r="L109" s="161">
        <v>5</v>
      </c>
      <c r="M109" s="162" t="s">
        <v>303</v>
      </c>
      <c r="N109" s="189" t="s">
        <v>332</v>
      </c>
      <c r="O109" s="167">
        <f>VLOOKUP(N109,'Giang duong'!A:H,3,0)</f>
        <v>60</v>
      </c>
      <c r="P109" s="161"/>
      <c r="Q109" s="222" t="s">
        <v>2215</v>
      </c>
    </row>
    <row r="110" spans="1:17" ht="38.25" x14ac:dyDescent="0.2">
      <c r="A110" s="74">
        <v>109</v>
      </c>
      <c r="B110" s="83" t="s">
        <v>1726</v>
      </c>
      <c r="C110" s="83" t="s">
        <v>1725</v>
      </c>
      <c r="D110" s="83" t="s">
        <v>197</v>
      </c>
      <c r="E110" s="83" t="s">
        <v>1772</v>
      </c>
      <c r="F110" s="83">
        <v>4</v>
      </c>
      <c r="G110" s="83" t="s">
        <v>262</v>
      </c>
      <c r="H110" s="83" t="s">
        <v>2276</v>
      </c>
      <c r="I110" s="83">
        <v>40</v>
      </c>
      <c r="J110" s="161">
        <v>4</v>
      </c>
      <c r="K110" s="161" t="s">
        <v>296</v>
      </c>
      <c r="L110" s="161">
        <v>2</v>
      </c>
      <c r="M110" s="162" t="s">
        <v>326</v>
      </c>
      <c r="N110" s="189" t="s">
        <v>312</v>
      </c>
      <c r="O110" s="167">
        <f>VLOOKUP(N110,'Giang duong'!A:H,3,0)</f>
        <v>60</v>
      </c>
      <c r="P110" s="161"/>
      <c r="Q110" s="193" t="s">
        <v>2217</v>
      </c>
    </row>
    <row r="111" spans="1:17" ht="38.25" x14ac:dyDescent="0.2">
      <c r="A111" s="74">
        <v>110</v>
      </c>
      <c r="B111" s="83" t="s">
        <v>1726</v>
      </c>
      <c r="C111" s="83" t="s">
        <v>1725</v>
      </c>
      <c r="D111" s="83" t="s">
        <v>197</v>
      </c>
      <c r="E111" s="83" t="s">
        <v>1773</v>
      </c>
      <c r="F111" s="83">
        <v>4</v>
      </c>
      <c r="G111" s="83" t="s">
        <v>262</v>
      </c>
      <c r="H111" s="83" t="s">
        <v>2277</v>
      </c>
      <c r="I111" s="83">
        <v>40</v>
      </c>
      <c r="J111" s="161">
        <v>4</v>
      </c>
      <c r="K111" s="161" t="s">
        <v>296</v>
      </c>
      <c r="L111" s="161">
        <v>2</v>
      </c>
      <c r="M111" s="162" t="s">
        <v>326</v>
      </c>
      <c r="N111" s="189" t="s">
        <v>313</v>
      </c>
      <c r="O111" s="167">
        <f>VLOOKUP(N111,'Giang duong'!A:H,3,0)</f>
        <v>60</v>
      </c>
      <c r="P111" s="161"/>
      <c r="Q111" s="196" t="s">
        <v>2211</v>
      </c>
    </row>
    <row r="112" spans="1:17" x14ac:dyDescent="0.2">
      <c r="A112" s="74">
        <v>111</v>
      </c>
      <c r="B112" s="83" t="s">
        <v>1549</v>
      </c>
      <c r="C112" s="83" t="s">
        <v>1550</v>
      </c>
      <c r="D112" s="83" t="s">
        <v>29</v>
      </c>
      <c r="E112" s="83" t="s">
        <v>1783</v>
      </c>
      <c r="F112" s="83">
        <v>3</v>
      </c>
      <c r="G112" s="83" t="s">
        <v>262</v>
      </c>
      <c r="H112" s="83" t="s">
        <v>344</v>
      </c>
      <c r="I112" s="83">
        <v>93</v>
      </c>
      <c r="J112" s="161">
        <v>2</v>
      </c>
      <c r="K112" s="161" t="s">
        <v>186</v>
      </c>
      <c r="L112" s="161">
        <v>2</v>
      </c>
      <c r="M112" s="161" t="s">
        <v>336</v>
      </c>
      <c r="N112" s="189" t="s">
        <v>342</v>
      </c>
      <c r="O112" s="167">
        <f>VLOOKUP(N112,'Giang duong'!A:H,3,0)</f>
        <v>100</v>
      </c>
      <c r="P112" s="161"/>
      <c r="Q112" s="221" t="s">
        <v>2206</v>
      </c>
    </row>
    <row r="113" spans="1:17" x14ac:dyDescent="0.2">
      <c r="A113" s="74">
        <v>112</v>
      </c>
      <c r="B113" s="83" t="s">
        <v>1549</v>
      </c>
      <c r="C113" s="83" t="s">
        <v>1550</v>
      </c>
      <c r="D113" s="83" t="s">
        <v>29</v>
      </c>
      <c r="E113" s="83" t="s">
        <v>1784</v>
      </c>
      <c r="F113" s="83">
        <v>3</v>
      </c>
      <c r="G113" s="83" t="s">
        <v>262</v>
      </c>
      <c r="H113" s="83" t="s">
        <v>345</v>
      </c>
      <c r="I113" s="83">
        <v>93</v>
      </c>
      <c r="J113" s="161">
        <v>2</v>
      </c>
      <c r="K113" s="161" t="s">
        <v>186</v>
      </c>
      <c r="L113" s="161">
        <v>2</v>
      </c>
      <c r="M113" s="161" t="s">
        <v>336</v>
      </c>
      <c r="N113" s="189" t="s">
        <v>343</v>
      </c>
      <c r="O113" s="167">
        <f>VLOOKUP(N113,'Giang duong'!A:H,3,0)</f>
        <v>100</v>
      </c>
      <c r="P113" s="161"/>
      <c r="Q113" s="196" t="s">
        <v>2209</v>
      </c>
    </row>
    <row r="114" spans="1:17" ht="25.5" x14ac:dyDescent="0.2">
      <c r="A114" s="74">
        <v>113</v>
      </c>
      <c r="B114" s="83" t="s">
        <v>1549</v>
      </c>
      <c r="C114" s="83" t="s">
        <v>1550</v>
      </c>
      <c r="D114" s="83" t="s">
        <v>29</v>
      </c>
      <c r="E114" s="83" t="s">
        <v>1785</v>
      </c>
      <c r="F114" s="83">
        <v>3</v>
      </c>
      <c r="G114" s="83" t="s">
        <v>262</v>
      </c>
      <c r="H114" s="83" t="s">
        <v>2281</v>
      </c>
      <c r="I114" s="83">
        <v>89</v>
      </c>
      <c r="J114" s="161">
        <v>2</v>
      </c>
      <c r="K114" s="161" t="s">
        <v>296</v>
      </c>
      <c r="L114" s="161">
        <v>2</v>
      </c>
      <c r="M114" s="162" t="s">
        <v>298</v>
      </c>
      <c r="N114" s="189" t="s">
        <v>342</v>
      </c>
      <c r="O114" s="167">
        <f>VLOOKUP(N114,'Giang duong'!A:H,3,0)</f>
        <v>100</v>
      </c>
      <c r="P114" s="161"/>
      <c r="Q114" s="222" t="s">
        <v>2215</v>
      </c>
    </row>
    <row r="115" spans="1:17" ht="25.5" x14ac:dyDescent="0.2">
      <c r="A115" s="74">
        <v>114</v>
      </c>
      <c r="B115" s="83" t="s">
        <v>1549</v>
      </c>
      <c r="C115" s="83" t="s">
        <v>1550</v>
      </c>
      <c r="D115" s="83" t="s">
        <v>29</v>
      </c>
      <c r="E115" s="83" t="s">
        <v>1786</v>
      </c>
      <c r="F115" s="83">
        <v>3</v>
      </c>
      <c r="G115" s="83" t="s">
        <v>262</v>
      </c>
      <c r="H115" s="83" t="s">
        <v>2282</v>
      </c>
      <c r="I115" s="83">
        <v>89</v>
      </c>
      <c r="J115" s="161">
        <v>2</v>
      </c>
      <c r="K115" s="161" t="s">
        <v>296</v>
      </c>
      <c r="L115" s="161">
        <v>2</v>
      </c>
      <c r="M115" s="162" t="s">
        <v>298</v>
      </c>
      <c r="N115" s="189" t="s">
        <v>343</v>
      </c>
      <c r="O115" s="167">
        <f>VLOOKUP(N115,'Giang duong'!A:H,3,0)</f>
        <v>100</v>
      </c>
      <c r="P115" s="161"/>
      <c r="Q115" s="196" t="s">
        <v>2209</v>
      </c>
    </row>
    <row r="116" spans="1:17" ht="25.5" x14ac:dyDescent="0.2">
      <c r="A116" s="74">
        <v>115</v>
      </c>
      <c r="B116" s="83" t="s">
        <v>1549</v>
      </c>
      <c r="C116" s="83" t="s">
        <v>1550</v>
      </c>
      <c r="D116" s="83" t="s">
        <v>29</v>
      </c>
      <c r="E116" s="83" t="s">
        <v>1787</v>
      </c>
      <c r="F116" s="83">
        <v>3</v>
      </c>
      <c r="G116" s="83" t="s">
        <v>262</v>
      </c>
      <c r="H116" s="83" t="s">
        <v>1691</v>
      </c>
      <c r="I116" s="83" t="s">
        <v>1692</v>
      </c>
      <c r="J116" s="161">
        <v>1</v>
      </c>
      <c r="K116" s="159" t="s">
        <v>296</v>
      </c>
      <c r="L116" s="159" t="s">
        <v>1955</v>
      </c>
      <c r="M116" s="159" t="s">
        <v>298</v>
      </c>
      <c r="N116" s="189" t="s">
        <v>2320</v>
      </c>
      <c r="O116" s="167">
        <f>VLOOKUP(N116,'Giang duong'!A:H,3,0)</f>
        <v>80</v>
      </c>
      <c r="P116" s="161"/>
      <c r="Q116" s="219" t="s">
        <v>2197</v>
      </c>
    </row>
    <row r="117" spans="1:17" x14ac:dyDescent="0.2">
      <c r="A117" s="74">
        <v>116</v>
      </c>
      <c r="B117" s="83" t="s">
        <v>190</v>
      </c>
      <c r="C117" s="83" t="s">
        <v>56</v>
      </c>
      <c r="D117" s="83" t="s">
        <v>43</v>
      </c>
      <c r="E117" s="83" t="s">
        <v>56</v>
      </c>
      <c r="F117" s="83">
        <v>3</v>
      </c>
      <c r="G117" s="83" t="s">
        <v>240</v>
      </c>
      <c r="H117" s="83" t="s">
        <v>57</v>
      </c>
      <c r="I117" s="83">
        <v>100</v>
      </c>
      <c r="J117" s="161">
        <v>1</v>
      </c>
      <c r="K117" s="161" t="s">
        <v>186</v>
      </c>
      <c r="L117" s="161">
        <v>3</v>
      </c>
      <c r="M117" s="161" t="s">
        <v>336</v>
      </c>
      <c r="N117" s="189" t="s">
        <v>357</v>
      </c>
      <c r="O117" s="167">
        <f>VLOOKUP(N117,'Giang duong'!A:H,3,0)</f>
        <v>100</v>
      </c>
      <c r="P117" s="161"/>
      <c r="Q117" s="193" t="s">
        <v>2217</v>
      </c>
    </row>
    <row r="118" spans="1:17" ht="38.25" x14ac:dyDescent="0.2">
      <c r="A118" s="74">
        <v>117</v>
      </c>
      <c r="B118" s="83" t="s">
        <v>1698</v>
      </c>
      <c r="C118" s="83" t="s">
        <v>853</v>
      </c>
      <c r="D118" s="83" t="s">
        <v>205</v>
      </c>
      <c r="E118" s="83" t="s">
        <v>857</v>
      </c>
      <c r="F118" s="83">
        <v>4</v>
      </c>
      <c r="G118" s="83" t="s">
        <v>240</v>
      </c>
      <c r="H118" s="83" t="s">
        <v>2268</v>
      </c>
      <c r="I118" s="83">
        <v>47</v>
      </c>
      <c r="J118" s="161">
        <v>2</v>
      </c>
      <c r="K118" s="161" t="s">
        <v>186</v>
      </c>
      <c r="L118" s="161" t="s">
        <v>1919</v>
      </c>
      <c r="M118" s="161" t="s">
        <v>303</v>
      </c>
      <c r="N118" s="189" t="s">
        <v>182</v>
      </c>
      <c r="O118" s="167">
        <f>VLOOKUP(N118,'Giang duong'!A:H,3,0)</f>
        <v>50</v>
      </c>
      <c r="P118" s="161"/>
      <c r="Q118" s="161">
        <f>U118</f>
        <v>0</v>
      </c>
    </row>
    <row r="119" spans="1:17" ht="38.25" x14ac:dyDescent="0.2">
      <c r="A119" s="74">
        <v>118</v>
      </c>
      <c r="B119" s="83" t="s">
        <v>1698</v>
      </c>
      <c r="C119" s="83" t="s">
        <v>853</v>
      </c>
      <c r="D119" s="83" t="s">
        <v>205</v>
      </c>
      <c r="E119" s="83" t="s">
        <v>874</v>
      </c>
      <c r="F119" s="83">
        <v>4</v>
      </c>
      <c r="G119" s="83" t="s">
        <v>240</v>
      </c>
      <c r="H119" s="83" t="s">
        <v>2269</v>
      </c>
      <c r="I119" s="83">
        <v>47</v>
      </c>
      <c r="J119" s="161">
        <v>2</v>
      </c>
      <c r="K119" s="161" t="s">
        <v>186</v>
      </c>
      <c r="L119" s="161" t="s">
        <v>1919</v>
      </c>
      <c r="M119" s="161" t="s">
        <v>303</v>
      </c>
      <c r="N119" s="189" t="s">
        <v>184</v>
      </c>
      <c r="O119" s="167">
        <f>VLOOKUP(N119,'Giang duong'!A:H,3,0)</f>
        <v>50</v>
      </c>
      <c r="P119" s="161"/>
      <c r="Q119" s="161">
        <f>U119</f>
        <v>0</v>
      </c>
    </row>
    <row r="120" spans="1:17" ht="38.25" x14ac:dyDescent="0.2">
      <c r="A120" s="74">
        <v>119</v>
      </c>
      <c r="B120" s="83" t="s">
        <v>1586</v>
      </c>
      <c r="C120" s="83" t="s">
        <v>1725</v>
      </c>
      <c r="D120" s="83" t="s">
        <v>197</v>
      </c>
      <c r="E120" s="83" t="s">
        <v>1789</v>
      </c>
      <c r="F120" s="83">
        <v>4</v>
      </c>
      <c r="G120" s="83" t="s">
        <v>262</v>
      </c>
      <c r="H120" s="83" t="s">
        <v>2268</v>
      </c>
      <c r="I120" s="83">
        <v>38</v>
      </c>
      <c r="J120" s="161">
        <v>6</v>
      </c>
      <c r="K120" s="161" t="s">
        <v>186</v>
      </c>
      <c r="L120" s="161">
        <v>6</v>
      </c>
      <c r="M120" s="162" t="s">
        <v>303</v>
      </c>
      <c r="N120" s="189" t="s">
        <v>310</v>
      </c>
      <c r="O120" s="167">
        <f>VLOOKUP(N120,'Giang duong'!A:H,3,0)</f>
        <v>60</v>
      </c>
      <c r="P120" s="161"/>
      <c r="Q120" s="196" t="s">
        <v>1026</v>
      </c>
    </row>
    <row r="121" spans="1:17" ht="38.25" x14ac:dyDescent="0.2">
      <c r="A121" s="74">
        <v>120</v>
      </c>
      <c r="B121" s="83" t="s">
        <v>1586</v>
      </c>
      <c r="C121" s="83" t="s">
        <v>1725</v>
      </c>
      <c r="D121" s="83" t="s">
        <v>197</v>
      </c>
      <c r="E121" s="83" t="s">
        <v>1790</v>
      </c>
      <c r="F121" s="83">
        <v>4</v>
      </c>
      <c r="G121" s="83" t="s">
        <v>262</v>
      </c>
      <c r="H121" s="83" t="s">
        <v>2269</v>
      </c>
      <c r="I121" s="83">
        <v>38</v>
      </c>
      <c r="J121" s="161">
        <v>6</v>
      </c>
      <c r="K121" s="161" t="s">
        <v>186</v>
      </c>
      <c r="L121" s="161">
        <v>6</v>
      </c>
      <c r="M121" s="162" t="s">
        <v>303</v>
      </c>
      <c r="N121" s="189" t="s">
        <v>311</v>
      </c>
      <c r="O121" s="167">
        <f>VLOOKUP(N121,'Giang duong'!A:H,3,0)</f>
        <v>60</v>
      </c>
      <c r="P121" s="161"/>
      <c r="Q121" s="193" t="s">
        <v>2217</v>
      </c>
    </row>
    <row r="122" spans="1:17" ht="38.25" x14ac:dyDescent="0.2">
      <c r="A122" s="74">
        <v>121</v>
      </c>
      <c r="B122" s="83" t="s">
        <v>1586</v>
      </c>
      <c r="C122" s="83" t="s">
        <v>1725</v>
      </c>
      <c r="D122" s="83" t="s">
        <v>197</v>
      </c>
      <c r="E122" s="83" t="s">
        <v>1791</v>
      </c>
      <c r="F122" s="83">
        <v>4</v>
      </c>
      <c r="G122" s="83" t="s">
        <v>262</v>
      </c>
      <c r="H122" s="83" t="s">
        <v>2270</v>
      </c>
      <c r="I122" s="83">
        <v>38</v>
      </c>
      <c r="J122" s="161">
        <v>6</v>
      </c>
      <c r="K122" s="161" t="s">
        <v>186</v>
      </c>
      <c r="L122" s="161">
        <v>6</v>
      </c>
      <c r="M122" s="162" t="s">
        <v>303</v>
      </c>
      <c r="N122" s="189" t="s">
        <v>312</v>
      </c>
      <c r="O122" s="167">
        <f>VLOOKUP(N122,'Giang duong'!A:H,3,0)</f>
        <v>60</v>
      </c>
      <c r="P122" s="161"/>
      <c r="Q122" s="196" t="s">
        <v>2219</v>
      </c>
    </row>
    <row r="123" spans="1:17" ht="38.25" x14ac:dyDescent="0.2">
      <c r="A123" s="74">
        <v>122</v>
      </c>
      <c r="B123" s="83" t="s">
        <v>1586</v>
      </c>
      <c r="C123" s="83" t="s">
        <v>1725</v>
      </c>
      <c r="D123" s="83" t="s">
        <v>197</v>
      </c>
      <c r="E123" s="83" t="s">
        <v>1792</v>
      </c>
      <c r="F123" s="83">
        <v>4</v>
      </c>
      <c r="G123" s="83" t="s">
        <v>262</v>
      </c>
      <c r="H123" s="83" t="s">
        <v>2271</v>
      </c>
      <c r="I123" s="83">
        <v>38</v>
      </c>
      <c r="J123" s="161">
        <v>6</v>
      </c>
      <c r="K123" s="161" t="s">
        <v>186</v>
      </c>
      <c r="L123" s="161">
        <v>6</v>
      </c>
      <c r="M123" s="162" t="s">
        <v>303</v>
      </c>
      <c r="N123" s="189" t="s">
        <v>313</v>
      </c>
      <c r="O123" s="167">
        <f>VLOOKUP(N123,'Giang duong'!A:H,3,0)</f>
        <v>60</v>
      </c>
      <c r="P123" s="161"/>
      <c r="Q123" s="196" t="s">
        <v>2213</v>
      </c>
    </row>
    <row r="124" spans="1:17" ht="38.25" x14ac:dyDescent="0.2">
      <c r="A124" s="74">
        <v>123</v>
      </c>
      <c r="B124" s="83" t="s">
        <v>1586</v>
      </c>
      <c r="C124" s="83" t="s">
        <v>1725</v>
      </c>
      <c r="D124" s="83" t="s">
        <v>197</v>
      </c>
      <c r="E124" s="83" t="s">
        <v>1793</v>
      </c>
      <c r="F124" s="83">
        <v>4</v>
      </c>
      <c r="G124" s="83" t="s">
        <v>262</v>
      </c>
      <c r="H124" s="83" t="s">
        <v>2272</v>
      </c>
      <c r="I124" s="83">
        <v>38</v>
      </c>
      <c r="J124" s="161">
        <v>6</v>
      </c>
      <c r="K124" s="161" t="s">
        <v>186</v>
      </c>
      <c r="L124" s="161">
        <v>5</v>
      </c>
      <c r="M124" s="162" t="s">
        <v>303</v>
      </c>
      <c r="N124" s="189" t="s">
        <v>314</v>
      </c>
      <c r="O124" s="167">
        <f>VLOOKUP(N124,'Giang duong'!A:H,3,0)</f>
        <v>60</v>
      </c>
      <c r="P124" s="161"/>
      <c r="Q124" s="196" t="s">
        <v>2211</v>
      </c>
    </row>
    <row r="125" spans="1:17" ht="38.25" x14ac:dyDescent="0.2">
      <c r="A125" s="74">
        <v>124</v>
      </c>
      <c r="B125" s="83" t="s">
        <v>1586</v>
      </c>
      <c r="C125" s="83" t="s">
        <v>1725</v>
      </c>
      <c r="D125" s="83" t="s">
        <v>197</v>
      </c>
      <c r="E125" s="83" t="s">
        <v>1794</v>
      </c>
      <c r="F125" s="83">
        <v>4</v>
      </c>
      <c r="G125" s="83" t="s">
        <v>262</v>
      </c>
      <c r="H125" s="83" t="s">
        <v>2273</v>
      </c>
      <c r="I125" s="83">
        <v>38</v>
      </c>
      <c r="J125" s="161">
        <v>6</v>
      </c>
      <c r="K125" s="161" t="s">
        <v>186</v>
      </c>
      <c r="L125" s="161">
        <v>5</v>
      </c>
      <c r="M125" s="162" t="s">
        <v>303</v>
      </c>
      <c r="N125" s="189" t="s">
        <v>315</v>
      </c>
      <c r="O125" s="167">
        <f>VLOOKUP(N125,'Giang duong'!A:H,3,0)</f>
        <v>60</v>
      </c>
      <c r="P125" s="161"/>
      <c r="Q125" s="196" t="s">
        <v>2191</v>
      </c>
    </row>
    <row r="126" spans="1:17" x14ac:dyDescent="0.2">
      <c r="A126" s="74">
        <v>125</v>
      </c>
      <c r="B126" s="83" t="s">
        <v>246</v>
      </c>
      <c r="C126" s="83" t="s">
        <v>247</v>
      </c>
      <c r="D126" s="83"/>
      <c r="E126" s="83" t="s">
        <v>416</v>
      </c>
      <c r="F126" s="83">
        <v>3</v>
      </c>
      <c r="G126" s="83" t="s">
        <v>192</v>
      </c>
      <c r="H126" s="71" t="s">
        <v>1927</v>
      </c>
      <c r="I126" s="83">
        <v>72</v>
      </c>
      <c r="J126" s="161">
        <v>2</v>
      </c>
      <c r="K126" s="159" t="s">
        <v>186</v>
      </c>
      <c r="L126" s="159" t="s">
        <v>1920</v>
      </c>
      <c r="M126" s="159" t="s">
        <v>301</v>
      </c>
      <c r="N126" s="192" t="s">
        <v>2318</v>
      </c>
      <c r="O126" s="167">
        <f>VLOOKUP(N126,'Giang duong'!A:H,3,0)</f>
        <v>80</v>
      </c>
      <c r="P126" s="161"/>
      <c r="Q126" s="161" t="s">
        <v>2164</v>
      </c>
    </row>
    <row r="127" spans="1:17" x14ac:dyDescent="0.2">
      <c r="A127" s="74">
        <v>126</v>
      </c>
      <c r="B127" s="83" t="s">
        <v>246</v>
      </c>
      <c r="C127" s="83" t="s">
        <v>247</v>
      </c>
      <c r="D127" s="83"/>
      <c r="E127" s="83" t="s">
        <v>417</v>
      </c>
      <c r="F127" s="83">
        <v>3</v>
      </c>
      <c r="G127" s="83" t="s">
        <v>192</v>
      </c>
      <c r="H127" s="71" t="s">
        <v>1928</v>
      </c>
      <c r="I127" s="83">
        <v>71</v>
      </c>
      <c r="J127" s="161">
        <v>2</v>
      </c>
      <c r="K127" s="159" t="s">
        <v>186</v>
      </c>
      <c r="L127" s="159" t="s">
        <v>1920</v>
      </c>
      <c r="M127" s="159" t="s">
        <v>301</v>
      </c>
      <c r="N127" s="192" t="s">
        <v>2319</v>
      </c>
      <c r="O127" s="167">
        <f>VLOOKUP(N127,'Giang duong'!A:H,3,0)</f>
        <v>60</v>
      </c>
      <c r="P127" s="161"/>
      <c r="Q127" s="161" t="s">
        <v>724</v>
      </c>
    </row>
    <row r="128" spans="1:17" ht="25.5" x14ac:dyDescent="0.2">
      <c r="A128" s="74">
        <v>127</v>
      </c>
      <c r="B128" s="83" t="s">
        <v>246</v>
      </c>
      <c r="C128" s="83" t="s">
        <v>247</v>
      </c>
      <c r="D128" s="83"/>
      <c r="E128" s="83" t="s">
        <v>418</v>
      </c>
      <c r="F128" s="83">
        <v>3</v>
      </c>
      <c r="G128" s="83" t="s">
        <v>192</v>
      </c>
      <c r="H128" s="83" t="s">
        <v>44</v>
      </c>
      <c r="I128" s="83">
        <v>82</v>
      </c>
      <c r="J128" s="161">
        <v>1</v>
      </c>
      <c r="K128" s="161" t="s">
        <v>186</v>
      </c>
      <c r="L128" s="161" t="s">
        <v>1918</v>
      </c>
      <c r="M128" s="161" t="s">
        <v>301</v>
      </c>
      <c r="N128" s="189" t="s">
        <v>2317</v>
      </c>
      <c r="O128" s="167">
        <f>VLOOKUP(N128,'Giang duong'!A:H,3,0)</f>
        <v>80</v>
      </c>
      <c r="P128" s="161"/>
      <c r="Q128" s="161" t="s">
        <v>724</v>
      </c>
    </row>
    <row r="129" spans="1:17" ht="25.5" x14ac:dyDescent="0.2">
      <c r="A129" s="74">
        <v>128</v>
      </c>
      <c r="B129" s="83" t="s">
        <v>246</v>
      </c>
      <c r="C129" s="83" t="s">
        <v>247</v>
      </c>
      <c r="D129" s="83"/>
      <c r="E129" s="83" t="s">
        <v>1795</v>
      </c>
      <c r="F129" s="83">
        <v>3</v>
      </c>
      <c r="G129" s="83" t="s">
        <v>192</v>
      </c>
      <c r="H129" s="83" t="s">
        <v>1589</v>
      </c>
      <c r="I129" s="83">
        <v>70</v>
      </c>
      <c r="J129" s="161">
        <v>1</v>
      </c>
      <c r="K129" s="159" t="s">
        <v>296</v>
      </c>
      <c r="L129" s="161" t="s">
        <v>1918</v>
      </c>
      <c r="M129" s="159" t="s">
        <v>297</v>
      </c>
      <c r="N129" s="192" t="s">
        <v>2320</v>
      </c>
      <c r="O129" s="167">
        <f>VLOOKUP(N129,'Giang duong'!A:H,3,0)</f>
        <v>80</v>
      </c>
      <c r="P129" s="161"/>
      <c r="Q129" s="161" t="s">
        <v>722</v>
      </c>
    </row>
    <row r="130" spans="1:17" ht="25.5" x14ac:dyDescent="0.2">
      <c r="A130" s="74">
        <v>129</v>
      </c>
      <c r="B130" s="83" t="s">
        <v>246</v>
      </c>
      <c r="C130" s="83" t="s">
        <v>247</v>
      </c>
      <c r="D130" s="83"/>
      <c r="E130" s="83" t="s">
        <v>1796</v>
      </c>
      <c r="F130" s="83">
        <v>3</v>
      </c>
      <c r="G130" s="83" t="s">
        <v>192</v>
      </c>
      <c r="H130" s="83" t="s">
        <v>1644</v>
      </c>
      <c r="I130" s="83">
        <v>92</v>
      </c>
      <c r="J130" s="161">
        <v>1</v>
      </c>
      <c r="K130" s="159" t="s">
        <v>296</v>
      </c>
      <c r="L130" s="161" t="s">
        <v>1918</v>
      </c>
      <c r="M130" s="161" t="s">
        <v>297</v>
      </c>
      <c r="N130" s="192" t="s">
        <v>2318</v>
      </c>
      <c r="O130" s="167">
        <f>VLOOKUP(N130,'Giang duong'!A:H,3,0)</f>
        <v>80</v>
      </c>
      <c r="P130" s="161"/>
      <c r="Q130" s="161" t="s">
        <v>2164</v>
      </c>
    </row>
    <row r="131" spans="1:17" x14ac:dyDescent="0.2">
      <c r="A131" s="74">
        <v>130</v>
      </c>
      <c r="B131" s="83" t="s">
        <v>246</v>
      </c>
      <c r="C131" s="83" t="s">
        <v>247</v>
      </c>
      <c r="D131" s="83"/>
      <c r="E131" s="83" t="s">
        <v>1797</v>
      </c>
      <c r="F131" s="83">
        <v>3</v>
      </c>
      <c r="G131" s="83" t="s">
        <v>192</v>
      </c>
      <c r="H131" s="83" t="s">
        <v>128</v>
      </c>
      <c r="I131" s="83">
        <v>33</v>
      </c>
      <c r="J131" s="161">
        <v>1</v>
      </c>
      <c r="K131" s="161" t="s">
        <v>186</v>
      </c>
      <c r="L131" s="161" t="s">
        <v>1918</v>
      </c>
      <c r="M131" s="161" t="s">
        <v>301</v>
      </c>
      <c r="N131" s="189" t="s">
        <v>333</v>
      </c>
      <c r="O131" s="167">
        <f>VLOOKUP(N131,'Giang duong'!A:H,3,0)</f>
        <v>60</v>
      </c>
      <c r="P131" s="161"/>
      <c r="Q131" s="161" t="s">
        <v>721</v>
      </c>
    </row>
    <row r="132" spans="1:17" x14ac:dyDescent="0.2">
      <c r="A132" s="74">
        <v>131</v>
      </c>
      <c r="B132" s="71" t="s">
        <v>86</v>
      </c>
      <c r="C132" s="71" t="s">
        <v>85</v>
      </c>
      <c r="D132" s="71"/>
      <c r="E132" s="71" t="s">
        <v>85</v>
      </c>
      <c r="F132" s="71">
        <v>3</v>
      </c>
      <c r="G132" s="71" t="s">
        <v>240</v>
      </c>
      <c r="H132" s="71" t="s">
        <v>1658</v>
      </c>
      <c r="I132" s="71">
        <v>50</v>
      </c>
      <c r="J132" s="159">
        <v>1</v>
      </c>
      <c r="K132" s="159" t="s">
        <v>186</v>
      </c>
      <c r="L132" s="161" t="s">
        <v>1919</v>
      </c>
      <c r="M132" s="161" t="s">
        <v>336</v>
      </c>
      <c r="N132" s="192" t="s">
        <v>335</v>
      </c>
      <c r="O132" s="167">
        <f>VLOOKUP(N132,'Giang duong'!A:H,3,0)</f>
        <v>70</v>
      </c>
      <c r="P132" s="159"/>
      <c r="Q132" s="159" t="s">
        <v>661</v>
      </c>
    </row>
    <row r="133" spans="1:17" x14ac:dyDescent="0.2">
      <c r="A133" s="74">
        <v>132</v>
      </c>
      <c r="B133" s="83" t="s">
        <v>1542</v>
      </c>
      <c r="C133" s="83" t="s">
        <v>1543</v>
      </c>
      <c r="D133" s="83"/>
      <c r="E133" s="83" t="s">
        <v>1543</v>
      </c>
      <c r="F133" s="83">
        <v>3</v>
      </c>
      <c r="G133" s="83" t="s">
        <v>240</v>
      </c>
      <c r="H133" s="83" t="s">
        <v>57</v>
      </c>
      <c r="I133" s="83">
        <v>100</v>
      </c>
      <c r="J133" s="161">
        <v>1</v>
      </c>
      <c r="K133" s="161" t="s">
        <v>186</v>
      </c>
      <c r="L133" s="161">
        <v>6</v>
      </c>
      <c r="M133" s="162" t="s">
        <v>301</v>
      </c>
      <c r="N133" s="189" t="s">
        <v>357</v>
      </c>
      <c r="O133" s="167">
        <f>VLOOKUP(N133,'Giang duong'!A:H,3,0)</f>
        <v>100</v>
      </c>
      <c r="P133" s="161"/>
      <c r="Q133" s="161" t="s">
        <v>2228</v>
      </c>
    </row>
    <row r="134" spans="1:17" ht="25.5" x14ac:dyDescent="0.2">
      <c r="A134" s="74">
        <v>133</v>
      </c>
      <c r="B134" s="71" t="s">
        <v>102</v>
      </c>
      <c r="C134" s="71" t="s">
        <v>1967</v>
      </c>
      <c r="D134" s="71"/>
      <c r="E134" s="71" t="s">
        <v>1967</v>
      </c>
      <c r="F134" s="71">
        <v>2</v>
      </c>
      <c r="G134" s="71" t="s">
        <v>262</v>
      </c>
      <c r="H134" s="71" t="s">
        <v>1691</v>
      </c>
      <c r="I134" s="71" t="s">
        <v>1692</v>
      </c>
      <c r="J134" s="159">
        <v>1</v>
      </c>
      <c r="K134" s="159" t="s">
        <v>186</v>
      </c>
      <c r="L134" s="159" t="s">
        <v>1955</v>
      </c>
      <c r="M134" s="159" t="s">
        <v>338</v>
      </c>
      <c r="N134" s="189" t="s">
        <v>2317</v>
      </c>
      <c r="O134" s="167">
        <f>VLOOKUP(N134,'Giang duong'!A:H,3,0)</f>
        <v>80</v>
      </c>
      <c r="P134" s="159"/>
      <c r="Q134" s="161">
        <f>U134</f>
        <v>0</v>
      </c>
    </row>
    <row r="135" spans="1:17" ht="38.25" x14ac:dyDescent="0.2">
      <c r="A135" s="74">
        <v>134</v>
      </c>
      <c r="B135" s="71" t="s">
        <v>230</v>
      </c>
      <c r="C135" s="71" t="s">
        <v>231</v>
      </c>
      <c r="D135" s="71" t="s">
        <v>205</v>
      </c>
      <c r="E135" s="71" t="s">
        <v>1798</v>
      </c>
      <c r="F135" s="71">
        <v>3</v>
      </c>
      <c r="G135" s="71" t="s">
        <v>192</v>
      </c>
      <c r="H135" s="71" t="s">
        <v>2268</v>
      </c>
      <c r="I135" s="71">
        <v>38</v>
      </c>
      <c r="J135" s="159">
        <v>2</v>
      </c>
      <c r="K135" s="159" t="s">
        <v>186</v>
      </c>
      <c r="L135" s="159" t="s">
        <v>1956</v>
      </c>
      <c r="M135" s="159" t="s">
        <v>336</v>
      </c>
      <c r="N135" s="192" t="s">
        <v>337</v>
      </c>
      <c r="O135" s="167">
        <f>VLOOKUP(N135,'Giang duong'!A:H,3,0)</f>
        <v>70</v>
      </c>
      <c r="P135" s="159"/>
      <c r="Q135" s="161" t="s">
        <v>2078</v>
      </c>
    </row>
    <row r="136" spans="1:17" ht="38.25" x14ac:dyDescent="0.2">
      <c r="A136" s="74">
        <v>135</v>
      </c>
      <c r="B136" s="71" t="s">
        <v>230</v>
      </c>
      <c r="C136" s="71" t="s">
        <v>231</v>
      </c>
      <c r="D136" s="71" t="s">
        <v>205</v>
      </c>
      <c r="E136" s="71" t="s">
        <v>1799</v>
      </c>
      <c r="F136" s="71">
        <v>3</v>
      </c>
      <c r="G136" s="71" t="s">
        <v>192</v>
      </c>
      <c r="H136" s="71" t="s">
        <v>2269</v>
      </c>
      <c r="I136" s="71">
        <v>38</v>
      </c>
      <c r="J136" s="159">
        <v>2</v>
      </c>
      <c r="K136" s="159" t="s">
        <v>186</v>
      </c>
      <c r="L136" s="159" t="s">
        <v>1920</v>
      </c>
      <c r="M136" s="159" t="s">
        <v>336</v>
      </c>
      <c r="N136" s="192" t="s">
        <v>1958</v>
      </c>
      <c r="O136" s="167">
        <f>VLOOKUP(N136,'Giang duong'!A:H,3,0)</f>
        <v>40</v>
      </c>
      <c r="P136" s="159"/>
      <c r="Q136" s="161" t="s">
        <v>2078</v>
      </c>
    </row>
    <row r="137" spans="1:17" ht="25.5" x14ac:dyDescent="0.2">
      <c r="A137" s="74">
        <v>136</v>
      </c>
      <c r="B137" s="71" t="s">
        <v>93</v>
      </c>
      <c r="C137" s="71" t="s">
        <v>92</v>
      </c>
      <c r="D137" s="71" t="s">
        <v>48</v>
      </c>
      <c r="E137" s="71" t="s">
        <v>92</v>
      </c>
      <c r="F137" s="71">
        <v>3</v>
      </c>
      <c r="G137" s="71" t="s">
        <v>199</v>
      </c>
      <c r="H137" s="71" t="s">
        <v>44</v>
      </c>
      <c r="I137" s="71">
        <v>82</v>
      </c>
      <c r="J137" s="71">
        <v>1</v>
      </c>
      <c r="K137" s="161" t="s">
        <v>186</v>
      </c>
      <c r="L137" s="159" t="s">
        <v>1920</v>
      </c>
      <c r="M137" s="161" t="s">
        <v>336</v>
      </c>
      <c r="N137" s="189" t="s">
        <v>2317</v>
      </c>
      <c r="O137" s="167">
        <f>VLOOKUP(N137,'Giang duong'!A:H,3,0)</f>
        <v>80</v>
      </c>
      <c r="P137" s="71"/>
      <c r="Q137" s="218" t="s">
        <v>830</v>
      </c>
    </row>
    <row r="138" spans="1:17" ht="25.5" x14ac:dyDescent="0.2">
      <c r="A138" s="74">
        <v>137</v>
      </c>
      <c r="B138" s="83" t="s">
        <v>280</v>
      </c>
      <c r="C138" s="83" t="s">
        <v>279</v>
      </c>
      <c r="D138" s="83"/>
      <c r="E138" s="83" t="s">
        <v>279</v>
      </c>
      <c r="F138" s="83">
        <v>3</v>
      </c>
      <c r="G138" s="83" t="s">
        <v>240</v>
      </c>
      <c r="H138" s="83" t="s">
        <v>1610</v>
      </c>
      <c r="I138" s="83">
        <v>54</v>
      </c>
      <c r="J138" s="161">
        <v>1</v>
      </c>
      <c r="K138" s="161" t="s">
        <v>296</v>
      </c>
      <c r="L138" s="161" t="s">
        <v>1918</v>
      </c>
      <c r="M138" s="161" t="s">
        <v>298</v>
      </c>
      <c r="N138" s="189" t="s">
        <v>184</v>
      </c>
      <c r="O138" s="167">
        <f>VLOOKUP(N138,'Giang duong'!A:H,3,0)</f>
        <v>50</v>
      </c>
      <c r="P138" s="161"/>
      <c r="Q138" s="161">
        <f>U138</f>
        <v>0</v>
      </c>
    </row>
    <row r="139" spans="1:17" x14ac:dyDescent="0.2">
      <c r="A139" s="74">
        <v>138</v>
      </c>
      <c r="B139" s="83" t="s">
        <v>58</v>
      </c>
      <c r="C139" s="83" t="s">
        <v>59</v>
      </c>
      <c r="D139" s="83" t="s">
        <v>60</v>
      </c>
      <c r="E139" s="83" t="s">
        <v>439</v>
      </c>
      <c r="F139" s="83">
        <v>2</v>
      </c>
      <c r="G139" s="83" t="s">
        <v>262</v>
      </c>
      <c r="H139" s="83" t="s">
        <v>1658</v>
      </c>
      <c r="I139" s="83">
        <v>58</v>
      </c>
      <c r="J139" s="161">
        <v>1</v>
      </c>
      <c r="K139" s="159" t="s">
        <v>186</v>
      </c>
      <c r="L139" s="159" t="s">
        <v>1955</v>
      </c>
      <c r="M139" s="159" t="s">
        <v>1988</v>
      </c>
      <c r="N139" s="189" t="s">
        <v>2317</v>
      </c>
      <c r="O139" s="167">
        <f>VLOOKUP(N139,'Giang duong'!A:H,3,0)</f>
        <v>80</v>
      </c>
      <c r="P139" s="161"/>
      <c r="Q139" s="161">
        <f>U139</f>
        <v>0</v>
      </c>
    </row>
    <row r="140" spans="1:17" x14ac:dyDescent="0.2">
      <c r="A140" s="74">
        <v>139</v>
      </c>
      <c r="B140" s="83" t="s">
        <v>58</v>
      </c>
      <c r="C140" s="83" t="s">
        <v>59</v>
      </c>
      <c r="D140" s="83" t="s">
        <v>60</v>
      </c>
      <c r="E140" s="83" t="s">
        <v>440</v>
      </c>
      <c r="F140" s="83">
        <v>2</v>
      </c>
      <c r="G140" s="83" t="s">
        <v>262</v>
      </c>
      <c r="H140" s="83" t="s">
        <v>1660</v>
      </c>
      <c r="I140" s="83">
        <v>14</v>
      </c>
      <c r="J140" s="161">
        <v>1</v>
      </c>
      <c r="K140" s="159" t="s">
        <v>186</v>
      </c>
      <c r="L140" s="159" t="s">
        <v>1955</v>
      </c>
      <c r="M140" s="159" t="s">
        <v>302</v>
      </c>
      <c r="N140" s="189" t="s">
        <v>2319</v>
      </c>
      <c r="O140" s="167">
        <f>VLOOKUP(N140,'Giang duong'!A:H,3,0)</f>
        <v>60</v>
      </c>
      <c r="P140" s="161"/>
      <c r="Q140" s="161">
        <f>U140</f>
        <v>0</v>
      </c>
    </row>
    <row r="141" spans="1:17" ht="25.5" x14ac:dyDescent="0.2">
      <c r="A141" s="74">
        <v>140</v>
      </c>
      <c r="B141" s="71" t="s">
        <v>1630</v>
      </c>
      <c r="C141" s="71" t="s">
        <v>1631</v>
      </c>
      <c r="D141" s="71" t="s">
        <v>53</v>
      </c>
      <c r="E141" s="71" t="s">
        <v>1800</v>
      </c>
      <c r="F141" s="71">
        <v>3</v>
      </c>
      <c r="G141" s="71" t="s">
        <v>192</v>
      </c>
      <c r="H141" s="71" t="s">
        <v>1644</v>
      </c>
      <c r="I141" s="71">
        <v>92</v>
      </c>
      <c r="J141" s="159">
        <v>1</v>
      </c>
      <c r="K141" s="159" t="s">
        <v>296</v>
      </c>
      <c r="L141" s="159" t="s">
        <v>1919</v>
      </c>
      <c r="M141" s="161" t="s">
        <v>297</v>
      </c>
      <c r="N141" s="192" t="s">
        <v>2318</v>
      </c>
      <c r="O141" s="167">
        <f>VLOOKUP(N141,'Giang duong'!A:H,3,0)</f>
        <v>80</v>
      </c>
      <c r="P141" s="159"/>
      <c r="Q141" s="159" t="s">
        <v>2168</v>
      </c>
    </row>
    <row r="142" spans="1:17" ht="38.25" x14ac:dyDescent="0.2">
      <c r="A142" s="74">
        <v>141</v>
      </c>
      <c r="B142" s="71" t="s">
        <v>1630</v>
      </c>
      <c r="C142" s="71" t="s">
        <v>1631</v>
      </c>
      <c r="D142" s="71" t="s">
        <v>53</v>
      </c>
      <c r="E142" s="71" t="s">
        <v>1801</v>
      </c>
      <c r="F142" s="71">
        <v>3</v>
      </c>
      <c r="G142" s="71" t="s">
        <v>1720</v>
      </c>
      <c r="H142" s="71" t="s">
        <v>1685</v>
      </c>
      <c r="I142" s="71" t="s">
        <v>1683</v>
      </c>
      <c r="J142" s="159">
        <v>1</v>
      </c>
      <c r="K142" s="161" t="s">
        <v>186</v>
      </c>
      <c r="L142" s="159" t="s">
        <v>1918</v>
      </c>
      <c r="M142" s="159" t="s">
        <v>336</v>
      </c>
      <c r="N142" s="192" t="s">
        <v>333</v>
      </c>
      <c r="O142" s="167">
        <f>VLOOKUP(N142,'Giang duong'!A:H,3,0)</f>
        <v>60</v>
      </c>
      <c r="P142" s="159"/>
      <c r="Q142" s="159" t="s">
        <v>2287</v>
      </c>
    </row>
    <row r="143" spans="1:17" ht="25.5" x14ac:dyDescent="0.2">
      <c r="A143" s="74">
        <v>142</v>
      </c>
      <c r="B143" s="71" t="s">
        <v>109</v>
      </c>
      <c r="C143" s="71" t="s">
        <v>111</v>
      </c>
      <c r="D143" s="71" t="s">
        <v>53</v>
      </c>
      <c r="E143" s="71" t="s">
        <v>111</v>
      </c>
      <c r="F143" s="71">
        <v>3</v>
      </c>
      <c r="G143" s="71" t="s">
        <v>168</v>
      </c>
      <c r="H143" s="83" t="s">
        <v>1658</v>
      </c>
      <c r="I143" s="71">
        <v>20</v>
      </c>
      <c r="J143" s="159">
        <v>1</v>
      </c>
      <c r="K143" s="161" t="s">
        <v>296</v>
      </c>
      <c r="L143" s="159" t="s">
        <v>1955</v>
      </c>
      <c r="M143" s="161" t="s">
        <v>297</v>
      </c>
      <c r="N143" s="189" t="s">
        <v>698</v>
      </c>
      <c r="O143" s="167">
        <f>VLOOKUP(N143,'Giang duong'!A:H,3,0)</f>
        <v>60</v>
      </c>
      <c r="P143" s="159"/>
      <c r="Q143" s="159" t="s">
        <v>2288</v>
      </c>
    </row>
    <row r="144" spans="1:17" ht="25.5" x14ac:dyDescent="0.2">
      <c r="A144" s="74">
        <v>143</v>
      </c>
      <c r="B144" s="71" t="s">
        <v>1528</v>
      </c>
      <c r="C144" s="71" t="s">
        <v>1529</v>
      </c>
      <c r="D144" s="71"/>
      <c r="E144" s="71" t="s">
        <v>1529</v>
      </c>
      <c r="F144" s="71">
        <v>3</v>
      </c>
      <c r="G144" s="71" t="s">
        <v>192</v>
      </c>
      <c r="H144" s="71" t="s">
        <v>57</v>
      </c>
      <c r="I144" s="71">
        <v>91</v>
      </c>
      <c r="J144" s="159">
        <v>1</v>
      </c>
      <c r="K144" s="161" t="s">
        <v>186</v>
      </c>
      <c r="L144" s="161" t="s">
        <v>1920</v>
      </c>
      <c r="M144" s="161" t="s">
        <v>301</v>
      </c>
      <c r="N144" s="189" t="s">
        <v>2320</v>
      </c>
      <c r="O144" s="167">
        <f>VLOOKUP(N144,'Giang duong'!A:H,3,0)</f>
        <v>80</v>
      </c>
      <c r="P144" s="159"/>
      <c r="Q144" s="159" t="s">
        <v>2229</v>
      </c>
    </row>
    <row r="145" spans="1:17" x14ac:dyDescent="0.2">
      <c r="A145" s="74">
        <v>144</v>
      </c>
      <c r="B145" s="71" t="s">
        <v>1521</v>
      </c>
      <c r="C145" s="71" t="s">
        <v>1522</v>
      </c>
      <c r="D145" s="71"/>
      <c r="E145" s="71" t="s">
        <v>1522</v>
      </c>
      <c r="F145" s="71">
        <v>3</v>
      </c>
      <c r="G145" s="71" t="s">
        <v>192</v>
      </c>
      <c r="H145" s="71" t="s">
        <v>57</v>
      </c>
      <c r="I145" s="71">
        <v>91</v>
      </c>
      <c r="J145" s="159">
        <v>1</v>
      </c>
      <c r="K145" s="161" t="s">
        <v>186</v>
      </c>
      <c r="L145" s="161" t="s">
        <v>1920</v>
      </c>
      <c r="M145" s="161" t="s">
        <v>336</v>
      </c>
      <c r="N145" s="189" t="s">
        <v>2320</v>
      </c>
      <c r="O145" s="167">
        <f>VLOOKUP(N145,'Giang duong'!A:H,3,0)</f>
        <v>80</v>
      </c>
      <c r="P145" s="159"/>
      <c r="Q145" s="159" t="s">
        <v>2230</v>
      </c>
    </row>
    <row r="146" spans="1:17" ht="38.25" x14ac:dyDescent="0.2">
      <c r="A146" s="74">
        <v>145</v>
      </c>
      <c r="B146" s="71" t="s">
        <v>276</v>
      </c>
      <c r="C146" s="71" t="s">
        <v>125</v>
      </c>
      <c r="D146" s="71" t="s">
        <v>33</v>
      </c>
      <c r="E146" s="71" t="s">
        <v>125</v>
      </c>
      <c r="F146" s="71">
        <v>3</v>
      </c>
      <c r="G146" s="71" t="s">
        <v>168</v>
      </c>
      <c r="H146" s="71" t="s">
        <v>1679</v>
      </c>
      <c r="I146" s="71" t="s">
        <v>1680</v>
      </c>
      <c r="J146" s="159">
        <v>1</v>
      </c>
      <c r="K146" s="159" t="s">
        <v>296</v>
      </c>
      <c r="L146" s="159" t="s">
        <v>317</v>
      </c>
      <c r="M146" s="159" t="s">
        <v>297</v>
      </c>
      <c r="N146" s="192" t="s">
        <v>1954</v>
      </c>
      <c r="O146" s="183">
        <f>VLOOKUP(N146,'Giang duong'!A:H,3,0)</f>
        <v>60</v>
      </c>
      <c r="P146" s="159"/>
      <c r="Q146" s="159" t="s">
        <v>806</v>
      </c>
    </row>
    <row r="147" spans="1:17" ht="25.5" x14ac:dyDescent="0.2">
      <c r="A147" s="74">
        <v>146</v>
      </c>
      <c r="B147" s="83" t="s">
        <v>1686</v>
      </c>
      <c r="C147" s="83" t="s">
        <v>2312</v>
      </c>
      <c r="D147" s="83"/>
      <c r="E147" s="83" t="s">
        <v>2312</v>
      </c>
      <c r="F147" s="83">
        <v>3</v>
      </c>
      <c r="G147" s="83" t="s">
        <v>240</v>
      </c>
      <c r="H147" s="83" t="s">
        <v>1643</v>
      </c>
      <c r="I147" s="83">
        <v>26</v>
      </c>
      <c r="J147" s="161">
        <v>1</v>
      </c>
      <c r="K147" s="161" t="s">
        <v>296</v>
      </c>
      <c r="L147" s="161" t="s">
        <v>1919</v>
      </c>
      <c r="M147" s="161" t="s">
        <v>298</v>
      </c>
      <c r="N147" s="189" t="s">
        <v>1958</v>
      </c>
      <c r="O147" s="167">
        <f>VLOOKUP(N147,'Giang duong'!A:H,3,0)</f>
        <v>40</v>
      </c>
      <c r="P147" s="161"/>
      <c r="Q147" s="217" t="s">
        <v>2249</v>
      </c>
    </row>
    <row r="148" spans="1:17" ht="25.5" x14ac:dyDescent="0.2">
      <c r="A148" s="74">
        <v>147</v>
      </c>
      <c r="B148" s="83" t="s">
        <v>1909</v>
      </c>
      <c r="C148" s="83" t="s">
        <v>1910</v>
      </c>
      <c r="D148" s="83"/>
      <c r="E148" s="83" t="s">
        <v>1910</v>
      </c>
      <c r="F148" s="83">
        <v>3</v>
      </c>
      <c r="G148" s="83" t="s">
        <v>240</v>
      </c>
      <c r="H148" s="83" t="s">
        <v>1610</v>
      </c>
      <c r="I148" s="83">
        <v>54</v>
      </c>
      <c r="J148" s="161">
        <v>1</v>
      </c>
      <c r="K148" s="161" t="s">
        <v>296</v>
      </c>
      <c r="L148" s="161" t="s">
        <v>1919</v>
      </c>
      <c r="M148" s="161" t="s">
        <v>297</v>
      </c>
      <c r="N148" s="189" t="s">
        <v>184</v>
      </c>
      <c r="O148" s="167">
        <f>VLOOKUP(N148,'Giang duong'!A:H,3,0)</f>
        <v>50</v>
      </c>
      <c r="P148" s="161"/>
      <c r="Q148" s="161" t="s">
        <v>744</v>
      </c>
    </row>
    <row r="149" spans="1:17" ht="25.5" x14ac:dyDescent="0.2">
      <c r="A149" s="74">
        <v>148</v>
      </c>
      <c r="B149" s="83" t="s">
        <v>38</v>
      </c>
      <c r="C149" s="83" t="s">
        <v>39</v>
      </c>
      <c r="D149" s="83" t="s">
        <v>40</v>
      </c>
      <c r="E149" s="83" t="s">
        <v>39</v>
      </c>
      <c r="F149" s="83">
        <v>3</v>
      </c>
      <c r="G149" s="83" t="s">
        <v>262</v>
      </c>
      <c r="H149" s="83" t="s">
        <v>1660</v>
      </c>
      <c r="I149" s="83">
        <v>14</v>
      </c>
      <c r="J149" s="161">
        <v>1</v>
      </c>
      <c r="K149" s="159" t="s">
        <v>186</v>
      </c>
      <c r="L149" s="159" t="s">
        <v>1955</v>
      </c>
      <c r="M149" s="159" t="s">
        <v>301</v>
      </c>
      <c r="N149" s="189" t="s">
        <v>2319</v>
      </c>
      <c r="O149" s="167">
        <f>VLOOKUP(N149,'Giang duong'!A:H,3,0)</f>
        <v>60</v>
      </c>
      <c r="P149" s="161"/>
      <c r="Q149" s="193" t="s">
        <v>2221</v>
      </c>
    </row>
    <row r="150" spans="1:17" ht="38.25" x14ac:dyDescent="0.2">
      <c r="A150" s="74">
        <v>149</v>
      </c>
      <c r="B150" s="83" t="s">
        <v>91</v>
      </c>
      <c r="C150" s="83" t="s">
        <v>60</v>
      </c>
      <c r="D150" s="83"/>
      <c r="E150" s="83" t="s">
        <v>469</v>
      </c>
      <c r="F150" s="83">
        <v>2</v>
      </c>
      <c r="G150" s="83" t="s">
        <v>262</v>
      </c>
      <c r="H150" s="83" t="s">
        <v>2268</v>
      </c>
      <c r="I150" s="83">
        <v>38</v>
      </c>
      <c r="J150" s="161">
        <v>6</v>
      </c>
      <c r="K150" s="161" t="s">
        <v>186</v>
      </c>
      <c r="L150" s="161">
        <v>2</v>
      </c>
      <c r="M150" s="162" t="s">
        <v>316</v>
      </c>
      <c r="N150" s="189" t="s">
        <v>310</v>
      </c>
      <c r="O150" s="167">
        <f>VLOOKUP(N150,'Giang duong'!A:H,3,0)</f>
        <v>60</v>
      </c>
      <c r="P150" s="161"/>
      <c r="Q150" s="161">
        <f t="shared" ref="Q150:Q162" si="2">U150</f>
        <v>0</v>
      </c>
    </row>
    <row r="151" spans="1:17" ht="38.25" x14ac:dyDescent="0.2">
      <c r="A151" s="74">
        <v>150</v>
      </c>
      <c r="B151" s="83" t="s">
        <v>91</v>
      </c>
      <c r="C151" s="83" t="s">
        <v>60</v>
      </c>
      <c r="D151" s="83"/>
      <c r="E151" s="83" t="s">
        <v>470</v>
      </c>
      <c r="F151" s="83">
        <v>2</v>
      </c>
      <c r="G151" s="83" t="s">
        <v>262</v>
      </c>
      <c r="H151" s="83" t="s">
        <v>2269</v>
      </c>
      <c r="I151" s="83">
        <v>38</v>
      </c>
      <c r="J151" s="161">
        <v>6</v>
      </c>
      <c r="K151" s="161" t="s">
        <v>186</v>
      </c>
      <c r="L151" s="161">
        <v>2</v>
      </c>
      <c r="M151" s="162" t="s">
        <v>316</v>
      </c>
      <c r="N151" s="189" t="s">
        <v>311</v>
      </c>
      <c r="O151" s="167">
        <f>VLOOKUP(N151,'Giang duong'!A:H,3,0)</f>
        <v>60</v>
      </c>
      <c r="P151" s="161"/>
      <c r="Q151" s="161">
        <f t="shared" si="2"/>
        <v>0</v>
      </c>
    </row>
    <row r="152" spans="1:17" ht="38.25" x14ac:dyDescent="0.2">
      <c r="A152" s="74">
        <v>151</v>
      </c>
      <c r="B152" s="83" t="s">
        <v>91</v>
      </c>
      <c r="C152" s="83" t="s">
        <v>60</v>
      </c>
      <c r="D152" s="83"/>
      <c r="E152" s="83" t="s">
        <v>471</v>
      </c>
      <c r="F152" s="83">
        <v>2</v>
      </c>
      <c r="G152" s="83" t="s">
        <v>262</v>
      </c>
      <c r="H152" s="83" t="s">
        <v>2270</v>
      </c>
      <c r="I152" s="83">
        <v>38</v>
      </c>
      <c r="J152" s="161">
        <v>6</v>
      </c>
      <c r="K152" s="161" t="s">
        <v>186</v>
      </c>
      <c r="L152" s="161">
        <v>2</v>
      </c>
      <c r="M152" s="162" t="s">
        <v>316</v>
      </c>
      <c r="N152" s="189" t="s">
        <v>312</v>
      </c>
      <c r="O152" s="167">
        <f>VLOOKUP(N152,'Giang duong'!A:H,3,0)</f>
        <v>60</v>
      </c>
      <c r="P152" s="161"/>
      <c r="Q152" s="161">
        <f t="shared" si="2"/>
        <v>0</v>
      </c>
    </row>
    <row r="153" spans="1:17" ht="38.25" x14ac:dyDescent="0.2">
      <c r="A153" s="74">
        <v>152</v>
      </c>
      <c r="B153" s="83" t="s">
        <v>91</v>
      </c>
      <c r="C153" s="83" t="s">
        <v>60</v>
      </c>
      <c r="D153" s="83"/>
      <c r="E153" s="83" t="s">
        <v>472</v>
      </c>
      <c r="F153" s="83">
        <v>2</v>
      </c>
      <c r="G153" s="83" t="s">
        <v>262</v>
      </c>
      <c r="H153" s="83" t="s">
        <v>2271</v>
      </c>
      <c r="I153" s="83">
        <v>38</v>
      </c>
      <c r="J153" s="161">
        <v>6</v>
      </c>
      <c r="K153" s="161" t="s">
        <v>186</v>
      </c>
      <c r="L153" s="161">
        <v>2</v>
      </c>
      <c r="M153" s="162" t="s">
        <v>316</v>
      </c>
      <c r="N153" s="189" t="s">
        <v>313</v>
      </c>
      <c r="O153" s="167">
        <f>VLOOKUP(N153,'Giang duong'!A:H,3,0)</f>
        <v>60</v>
      </c>
      <c r="P153" s="161"/>
      <c r="Q153" s="161">
        <f t="shared" si="2"/>
        <v>0</v>
      </c>
    </row>
    <row r="154" spans="1:17" ht="38.25" x14ac:dyDescent="0.2">
      <c r="A154" s="74">
        <v>153</v>
      </c>
      <c r="B154" s="83" t="s">
        <v>91</v>
      </c>
      <c r="C154" s="83" t="s">
        <v>60</v>
      </c>
      <c r="D154" s="83"/>
      <c r="E154" s="83" t="s">
        <v>473</v>
      </c>
      <c r="F154" s="83">
        <v>2</v>
      </c>
      <c r="G154" s="83" t="s">
        <v>262</v>
      </c>
      <c r="H154" s="83" t="s">
        <v>2272</v>
      </c>
      <c r="I154" s="83">
        <v>38</v>
      </c>
      <c r="J154" s="161">
        <v>6</v>
      </c>
      <c r="K154" s="161" t="s">
        <v>186</v>
      </c>
      <c r="L154" s="161">
        <v>2</v>
      </c>
      <c r="M154" s="162" t="s">
        <v>316</v>
      </c>
      <c r="N154" s="189" t="s">
        <v>314</v>
      </c>
      <c r="O154" s="167">
        <f>VLOOKUP(N154,'Giang duong'!A:H,3,0)</f>
        <v>60</v>
      </c>
      <c r="P154" s="161"/>
      <c r="Q154" s="161">
        <f t="shared" si="2"/>
        <v>0</v>
      </c>
    </row>
    <row r="155" spans="1:17" ht="38.25" x14ac:dyDescent="0.2">
      <c r="A155" s="74">
        <v>154</v>
      </c>
      <c r="B155" s="83" t="s">
        <v>91</v>
      </c>
      <c r="C155" s="83" t="s">
        <v>60</v>
      </c>
      <c r="D155" s="83"/>
      <c r="E155" s="83" t="s">
        <v>474</v>
      </c>
      <c r="F155" s="83">
        <v>2</v>
      </c>
      <c r="G155" s="83" t="s">
        <v>262</v>
      </c>
      <c r="H155" s="83" t="s">
        <v>2273</v>
      </c>
      <c r="I155" s="83">
        <v>38</v>
      </c>
      <c r="J155" s="161">
        <v>6</v>
      </c>
      <c r="K155" s="161" t="s">
        <v>186</v>
      </c>
      <c r="L155" s="161">
        <v>2</v>
      </c>
      <c r="M155" s="162" t="s">
        <v>316</v>
      </c>
      <c r="N155" s="189" t="s">
        <v>315</v>
      </c>
      <c r="O155" s="167">
        <f>VLOOKUP(N155,'Giang duong'!A:H,3,0)</f>
        <v>60</v>
      </c>
      <c r="P155" s="161"/>
      <c r="Q155" s="161">
        <f t="shared" si="2"/>
        <v>0</v>
      </c>
    </row>
    <row r="156" spans="1:17" ht="38.25" x14ac:dyDescent="0.2">
      <c r="A156" s="74">
        <v>155</v>
      </c>
      <c r="B156" s="83" t="s">
        <v>91</v>
      </c>
      <c r="C156" s="83" t="s">
        <v>60</v>
      </c>
      <c r="D156" s="83"/>
      <c r="E156" s="83" t="s">
        <v>475</v>
      </c>
      <c r="F156" s="83">
        <v>2</v>
      </c>
      <c r="G156" s="83" t="s">
        <v>262</v>
      </c>
      <c r="H156" s="83" t="s">
        <v>2274</v>
      </c>
      <c r="I156" s="83">
        <v>40</v>
      </c>
      <c r="J156" s="161">
        <v>4</v>
      </c>
      <c r="K156" s="161" t="s">
        <v>296</v>
      </c>
      <c r="L156" s="161">
        <v>2</v>
      </c>
      <c r="M156" s="162" t="s">
        <v>339</v>
      </c>
      <c r="N156" s="189" t="s">
        <v>310</v>
      </c>
      <c r="O156" s="167">
        <f>VLOOKUP(N156,'Giang duong'!A:H,3,0)</f>
        <v>60</v>
      </c>
      <c r="P156" s="161"/>
      <c r="Q156" s="161">
        <f t="shared" si="2"/>
        <v>0</v>
      </c>
    </row>
    <row r="157" spans="1:17" ht="38.25" x14ac:dyDescent="0.2">
      <c r="A157" s="74">
        <v>156</v>
      </c>
      <c r="B157" s="83" t="s">
        <v>91</v>
      </c>
      <c r="C157" s="83" t="s">
        <v>60</v>
      </c>
      <c r="D157" s="83"/>
      <c r="E157" s="83" t="s">
        <v>476</v>
      </c>
      <c r="F157" s="83">
        <v>2</v>
      </c>
      <c r="G157" s="83" t="s">
        <v>262</v>
      </c>
      <c r="H157" s="83" t="s">
        <v>2275</v>
      </c>
      <c r="I157" s="83">
        <v>40</v>
      </c>
      <c r="J157" s="161">
        <v>4</v>
      </c>
      <c r="K157" s="161" t="s">
        <v>296</v>
      </c>
      <c r="L157" s="161" t="s">
        <v>1956</v>
      </c>
      <c r="M157" s="162" t="s">
        <v>304</v>
      </c>
      <c r="N157" s="189" t="s">
        <v>311</v>
      </c>
      <c r="O157" s="167">
        <f>VLOOKUP(N157,'Giang duong'!A:H,3,0)</f>
        <v>60</v>
      </c>
      <c r="P157" s="161"/>
      <c r="Q157" s="161">
        <f t="shared" si="2"/>
        <v>0</v>
      </c>
    </row>
    <row r="158" spans="1:17" ht="38.25" x14ac:dyDescent="0.2">
      <c r="A158" s="74">
        <v>157</v>
      </c>
      <c r="B158" s="83" t="s">
        <v>91</v>
      </c>
      <c r="C158" s="83" t="s">
        <v>60</v>
      </c>
      <c r="D158" s="83"/>
      <c r="E158" s="83" t="s">
        <v>1802</v>
      </c>
      <c r="F158" s="83">
        <v>2</v>
      </c>
      <c r="G158" s="83" t="s">
        <v>262</v>
      </c>
      <c r="H158" s="83" t="s">
        <v>2276</v>
      </c>
      <c r="I158" s="83">
        <v>40</v>
      </c>
      <c r="J158" s="161">
        <v>4</v>
      </c>
      <c r="K158" s="161" t="s">
        <v>296</v>
      </c>
      <c r="L158" s="161">
        <v>2</v>
      </c>
      <c r="M158" s="162" t="s">
        <v>328</v>
      </c>
      <c r="N158" s="189" t="s">
        <v>312</v>
      </c>
      <c r="O158" s="167">
        <f>VLOOKUP(N158,'Giang duong'!A:H,3,0)</f>
        <v>60</v>
      </c>
      <c r="P158" s="161"/>
      <c r="Q158" s="161">
        <f t="shared" si="2"/>
        <v>0</v>
      </c>
    </row>
    <row r="159" spans="1:17" ht="38.25" x14ac:dyDescent="0.2">
      <c r="A159" s="74">
        <v>158</v>
      </c>
      <c r="B159" s="83" t="s">
        <v>91</v>
      </c>
      <c r="C159" s="83" t="s">
        <v>60</v>
      </c>
      <c r="D159" s="83"/>
      <c r="E159" s="83" t="s">
        <v>1803</v>
      </c>
      <c r="F159" s="83">
        <v>2</v>
      </c>
      <c r="G159" s="83" t="s">
        <v>262</v>
      </c>
      <c r="H159" s="83" t="s">
        <v>2277</v>
      </c>
      <c r="I159" s="83">
        <v>40</v>
      </c>
      <c r="J159" s="161">
        <v>4</v>
      </c>
      <c r="K159" s="161" t="s">
        <v>296</v>
      </c>
      <c r="L159" s="161">
        <v>2</v>
      </c>
      <c r="M159" s="162" t="s">
        <v>328</v>
      </c>
      <c r="N159" s="189" t="s">
        <v>313</v>
      </c>
      <c r="O159" s="167">
        <f>VLOOKUP(N159,'Giang duong'!A:H,3,0)</f>
        <v>60</v>
      </c>
      <c r="P159" s="161"/>
      <c r="Q159" s="161">
        <f t="shared" si="2"/>
        <v>0</v>
      </c>
    </row>
    <row r="160" spans="1:17" ht="38.25" x14ac:dyDescent="0.2">
      <c r="A160" s="74">
        <v>159</v>
      </c>
      <c r="B160" s="83" t="s">
        <v>91</v>
      </c>
      <c r="C160" s="83" t="s">
        <v>60</v>
      </c>
      <c r="D160" s="83"/>
      <c r="E160" s="83" t="s">
        <v>1804</v>
      </c>
      <c r="F160" s="83">
        <v>2</v>
      </c>
      <c r="G160" s="83" t="s">
        <v>262</v>
      </c>
      <c r="H160" s="83" t="s">
        <v>2278</v>
      </c>
      <c r="I160" s="83">
        <v>38</v>
      </c>
      <c r="J160" s="161">
        <v>3</v>
      </c>
      <c r="K160" s="161" t="s">
        <v>296</v>
      </c>
      <c r="L160" s="161">
        <v>2</v>
      </c>
      <c r="M160" s="162" t="s">
        <v>304</v>
      </c>
      <c r="N160" s="189" t="s">
        <v>332</v>
      </c>
      <c r="O160" s="167">
        <f>VLOOKUP(N160,'Giang duong'!A:H,3,0)</f>
        <v>60</v>
      </c>
      <c r="P160" s="161"/>
      <c r="Q160" s="161">
        <f t="shared" si="2"/>
        <v>0</v>
      </c>
    </row>
    <row r="161" spans="1:17" ht="38.25" x14ac:dyDescent="0.2">
      <c r="A161" s="74">
        <v>160</v>
      </c>
      <c r="B161" s="83" t="s">
        <v>91</v>
      </c>
      <c r="C161" s="83" t="s">
        <v>60</v>
      </c>
      <c r="D161" s="83"/>
      <c r="E161" s="83" t="s">
        <v>1805</v>
      </c>
      <c r="F161" s="83">
        <v>2</v>
      </c>
      <c r="G161" s="83" t="s">
        <v>262</v>
      </c>
      <c r="H161" s="83" t="s">
        <v>2279</v>
      </c>
      <c r="I161" s="83">
        <v>38</v>
      </c>
      <c r="J161" s="161">
        <v>3</v>
      </c>
      <c r="K161" s="161" t="s">
        <v>296</v>
      </c>
      <c r="L161" s="161">
        <v>2</v>
      </c>
      <c r="M161" s="162" t="s">
        <v>304</v>
      </c>
      <c r="N161" s="189" t="s">
        <v>333</v>
      </c>
      <c r="O161" s="167">
        <f>VLOOKUP(N161,'Giang duong'!A:H,3,0)</f>
        <v>60</v>
      </c>
      <c r="P161" s="161"/>
      <c r="Q161" s="161">
        <f t="shared" si="2"/>
        <v>0</v>
      </c>
    </row>
    <row r="162" spans="1:17" ht="38.25" x14ac:dyDescent="0.2">
      <c r="A162" s="74">
        <v>161</v>
      </c>
      <c r="B162" s="83" t="s">
        <v>91</v>
      </c>
      <c r="C162" s="83" t="s">
        <v>60</v>
      </c>
      <c r="D162" s="83"/>
      <c r="E162" s="83" t="s">
        <v>1806</v>
      </c>
      <c r="F162" s="83">
        <v>2</v>
      </c>
      <c r="G162" s="83" t="s">
        <v>262</v>
      </c>
      <c r="H162" s="83" t="s">
        <v>2280</v>
      </c>
      <c r="I162" s="83">
        <v>38</v>
      </c>
      <c r="J162" s="161">
        <v>3</v>
      </c>
      <c r="K162" s="161" t="s">
        <v>296</v>
      </c>
      <c r="L162" s="161">
        <v>2</v>
      </c>
      <c r="M162" s="162" t="s">
        <v>304</v>
      </c>
      <c r="N162" s="189" t="s">
        <v>334</v>
      </c>
      <c r="O162" s="167">
        <f>VLOOKUP(N162,'Giang duong'!A:H,3,0)</f>
        <v>60</v>
      </c>
      <c r="P162" s="161"/>
      <c r="Q162" s="161">
        <f t="shared" si="2"/>
        <v>0</v>
      </c>
    </row>
    <row r="163" spans="1:17" ht="25.5" x14ac:dyDescent="0.2">
      <c r="A163" s="74">
        <v>162</v>
      </c>
      <c r="B163" s="71" t="s">
        <v>1566</v>
      </c>
      <c r="C163" s="71" t="s">
        <v>1567</v>
      </c>
      <c r="D163" s="71" t="s">
        <v>81</v>
      </c>
      <c r="E163" s="71" t="s">
        <v>1567</v>
      </c>
      <c r="F163" s="71">
        <v>3</v>
      </c>
      <c r="G163" s="71" t="s">
        <v>199</v>
      </c>
      <c r="H163" s="71" t="s">
        <v>44</v>
      </c>
      <c r="I163" s="71">
        <v>82</v>
      </c>
      <c r="J163" s="71">
        <v>1</v>
      </c>
      <c r="K163" s="161" t="s">
        <v>186</v>
      </c>
      <c r="L163" s="159" t="s">
        <v>1956</v>
      </c>
      <c r="M163" s="161" t="s">
        <v>336</v>
      </c>
      <c r="N163" s="189" t="s">
        <v>2317</v>
      </c>
      <c r="O163" s="167">
        <f>VLOOKUP(N163,'Giang duong'!A:H,3,0)</f>
        <v>80</v>
      </c>
      <c r="P163" s="71"/>
      <c r="Q163" s="193" t="s">
        <v>2181</v>
      </c>
    </row>
    <row r="164" spans="1:17" ht="25.5" x14ac:dyDescent="0.2">
      <c r="A164" s="74">
        <v>163</v>
      </c>
      <c r="B164" s="83" t="s">
        <v>1544</v>
      </c>
      <c r="C164" s="83" t="s">
        <v>83</v>
      </c>
      <c r="D164" s="83" t="s">
        <v>84</v>
      </c>
      <c r="E164" s="83" t="s">
        <v>1807</v>
      </c>
      <c r="F164" s="83">
        <v>3</v>
      </c>
      <c r="G164" s="83" t="s">
        <v>262</v>
      </c>
      <c r="H164" s="83" t="s">
        <v>344</v>
      </c>
      <c r="I164" s="83">
        <v>95</v>
      </c>
      <c r="J164" s="161">
        <v>2</v>
      </c>
      <c r="K164" s="161" t="s">
        <v>186</v>
      </c>
      <c r="L164" s="161">
        <v>4</v>
      </c>
      <c r="M164" s="161" t="s">
        <v>301</v>
      </c>
      <c r="N164" s="189" t="s">
        <v>342</v>
      </c>
      <c r="O164" s="167">
        <f>VLOOKUP(N164,'Giang duong'!A:H,3,0)</f>
        <v>100</v>
      </c>
      <c r="P164" s="161"/>
      <c r="Q164" s="161">
        <f t="shared" ref="Q164:Q174" si="3">U164</f>
        <v>0</v>
      </c>
    </row>
    <row r="165" spans="1:17" ht="25.5" x14ac:dyDescent="0.2">
      <c r="A165" s="74">
        <v>164</v>
      </c>
      <c r="B165" s="83" t="s">
        <v>1544</v>
      </c>
      <c r="C165" s="83" t="s">
        <v>83</v>
      </c>
      <c r="D165" s="83" t="s">
        <v>84</v>
      </c>
      <c r="E165" s="83" t="s">
        <v>1808</v>
      </c>
      <c r="F165" s="83">
        <v>3</v>
      </c>
      <c r="G165" s="83" t="s">
        <v>262</v>
      </c>
      <c r="H165" s="83" t="s">
        <v>345</v>
      </c>
      <c r="I165" s="83">
        <v>95</v>
      </c>
      <c r="J165" s="161">
        <v>2</v>
      </c>
      <c r="K165" s="161" t="s">
        <v>186</v>
      </c>
      <c r="L165" s="161">
        <v>4</v>
      </c>
      <c r="M165" s="161" t="s">
        <v>336</v>
      </c>
      <c r="N165" s="189" t="s">
        <v>343</v>
      </c>
      <c r="O165" s="167">
        <f>VLOOKUP(N165,'Giang duong'!A:H,3,0)</f>
        <v>100</v>
      </c>
      <c r="P165" s="161"/>
      <c r="Q165" s="161">
        <f t="shared" si="3"/>
        <v>0</v>
      </c>
    </row>
    <row r="166" spans="1:17" ht="25.5" x14ac:dyDescent="0.2">
      <c r="A166" s="74">
        <v>165</v>
      </c>
      <c r="B166" s="83" t="s">
        <v>1544</v>
      </c>
      <c r="C166" s="83" t="s">
        <v>83</v>
      </c>
      <c r="D166" s="83" t="s">
        <v>84</v>
      </c>
      <c r="E166" s="83" t="s">
        <v>1809</v>
      </c>
      <c r="F166" s="83">
        <v>3</v>
      </c>
      <c r="G166" s="83" t="s">
        <v>262</v>
      </c>
      <c r="H166" s="83" t="s">
        <v>2281</v>
      </c>
      <c r="I166" s="83">
        <v>89</v>
      </c>
      <c r="J166" s="161">
        <v>2</v>
      </c>
      <c r="K166" s="161" t="s">
        <v>296</v>
      </c>
      <c r="L166" s="161">
        <v>3</v>
      </c>
      <c r="M166" s="162" t="s">
        <v>298</v>
      </c>
      <c r="N166" s="189" t="s">
        <v>342</v>
      </c>
      <c r="O166" s="167">
        <f>VLOOKUP(N166,'Giang duong'!A:H,3,0)</f>
        <v>100</v>
      </c>
      <c r="P166" s="161"/>
      <c r="Q166" s="161">
        <f t="shared" si="3"/>
        <v>0</v>
      </c>
    </row>
    <row r="167" spans="1:17" ht="25.5" x14ac:dyDescent="0.2">
      <c r="A167" s="74">
        <v>166</v>
      </c>
      <c r="B167" s="83" t="s">
        <v>1544</v>
      </c>
      <c r="C167" s="83" t="s">
        <v>83</v>
      </c>
      <c r="D167" s="83" t="s">
        <v>84</v>
      </c>
      <c r="E167" s="83" t="s">
        <v>1810</v>
      </c>
      <c r="F167" s="83">
        <v>3</v>
      </c>
      <c r="G167" s="83" t="s">
        <v>262</v>
      </c>
      <c r="H167" s="83" t="s">
        <v>2282</v>
      </c>
      <c r="I167" s="83">
        <v>89</v>
      </c>
      <c r="J167" s="161">
        <v>2</v>
      </c>
      <c r="K167" s="161" t="s">
        <v>296</v>
      </c>
      <c r="L167" s="161">
        <v>3</v>
      </c>
      <c r="M167" s="161" t="s">
        <v>297</v>
      </c>
      <c r="N167" s="189" t="s">
        <v>343</v>
      </c>
      <c r="O167" s="167">
        <f>VLOOKUP(N167,'Giang duong'!A:H,3,0)</f>
        <v>100</v>
      </c>
      <c r="P167" s="161"/>
      <c r="Q167" s="161">
        <f t="shared" si="3"/>
        <v>0</v>
      </c>
    </row>
    <row r="168" spans="1:17" ht="38.25" x14ac:dyDescent="0.2">
      <c r="A168" s="74">
        <v>167</v>
      </c>
      <c r="B168" s="83" t="s">
        <v>1544</v>
      </c>
      <c r="C168" s="83" t="s">
        <v>83</v>
      </c>
      <c r="D168" s="83" t="s">
        <v>84</v>
      </c>
      <c r="E168" s="83" t="s">
        <v>1811</v>
      </c>
      <c r="F168" s="83">
        <v>3</v>
      </c>
      <c r="G168" s="83" t="s">
        <v>240</v>
      </c>
      <c r="H168" s="83" t="s">
        <v>2268</v>
      </c>
      <c r="I168" s="83">
        <v>47</v>
      </c>
      <c r="J168" s="161">
        <v>2</v>
      </c>
      <c r="K168" s="161" t="s">
        <v>186</v>
      </c>
      <c r="L168" s="161" t="s">
        <v>1920</v>
      </c>
      <c r="M168" s="161" t="s">
        <v>301</v>
      </c>
      <c r="N168" s="189" t="s">
        <v>182</v>
      </c>
      <c r="O168" s="167">
        <f>VLOOKUP(N168,'Giang duong'!A:H,3,0)</f>
        <v>50</v>
      </c>
      <c r="P168" s="161"/>
      <c r="Q168" s="161">
        <f t="shared" si="3"/>
        <v>0</v>
      </c>
    </row>
    <row r="169" spans="1:17" ht="38.25" x14ac:dyDescent="0.2">
      <c r="A169" s="74">
        <v>168</v>
      </c>
      <c r="B169" s="83" t="s">
        <v>1544</v>
      </c>
      <c r="C169" s="83" t="s">
        <v>83</v>
      </c>
      <c r="D169" s="83" t="s">
        <v>84</v>
      </c>
      <c r="E169" s="83" t="s">
        <v>1812</v>
      </c>
      <c r="F169" s="83">
        <v>3</v>
      </c>
      <c r="G169" s="83" t="s">
        <v>240</v>
      </c>
      <c r="H169" s="83" t="s">
        <v>2269</v>
      </c>
      <c r="I169" s="83">
        <v>47</v>
      </c>
      <c r="J169" s="161">
        <v>2</v>
      </c>
      <c r="K169" s="161" t="s">
        <v>186</v>
      </c>
      <c r="L169" s="161" t="s">
        <v>1920</v>
      </c>
      <c r="M169" s="161" t="s">
        <v>336</v>
      </c>
      <c r="N169" s="189" t="s">
        <v>184</v>
      </c>
      <c r="O169" s="167">
        <f>VLOOKUP(N169,'Giang duong'!A:H,3,0)</f>
        <v>50</v>
      </c>
      <c r="P169" s="161"/>
      <c r="Q169" s="161">
        <f t="shared" si="3"/>
        <v>0</v>
      </c>
    </row>
    <row r="170" spans="1:17" ht="25.5" x14ac:dyDescent="0.2">
      <c r="A170" s="74">
        <v>169</v>
      </c>
      <c r="B170" s="83" t="s">
        <v>1544</v>
      </c>
      <c r="C170" s="83" t="s">
        <v>83</v>
      </c>
      <c r="D170" s="83" t="s">
        <v>84</v>
      </c>
      <c r="E170" s="83" t="s">
        <v>1813</v>
      </c>
      <c r="F170" s="83">
        <v>3</v>
      </c>
      <c r="G170" s="83" t="s">
        <v>240</v>
      </c>
      <c r="H170" s="83" t="s">
        <v>1610</v>
      </c>
      <c r="I170" s="83">
        <v>54</v>
      </c>
      <c r="J170" s="161">
        <v>1</v>
      </c>
      <c r="K170" s="161" t="s">
        <v>296</v>
      </c>
      <c r="L170" s="161" t="s">
        <v>1919</v>
      </c>
      <c r="M170" s="161" t="s">
        <v>298</v>
      </c>
      <c r="N170" s="189" t="s">
        <v>184</v>
      </c>
      <c r="O170" s="167">
        <f>VLOOKUP(N170,'Giang duong'!A:H,3,0)</f>
        <v>50</v>
      </c>
      <c r="P170" s="161"/>
      <c r="Q170" s="161">
        <f t="shared" si="3"/>
        <v>0</v>
      </c>
    </row>
    <row r="171" spans="1:17" ht="25.5" x14ac:dyDescent="0.2">
      <c r="A171" s="74">
        <v>170</v>
      </c>
      <c r="B171" s="83" t="s">
        <v>1544</v>
      </c>
      <c r="C171" s="83" t="s">
        <v>83</v>
      </c>
      <c r="D171" s="83" t="s">
        <v>84</v>
      </c>
      <c r="E171" s="83" t="s">
        <v>1814</v>
      </c>
      <c r="F171" s="83">
        <v>3</v>
      </c>
      <c r="G171" s="83" t="s">
        <v>240</v>
      </c>
      <c r="H171" s="83" t="s">
        <v>1643</v>
      </c>
      <c r="I171" s="83">
        <v>26</v>
      </c>
      <c r="J171" s="161">
        <v>1</v>
      </c>
      <c r="K171" s="161" t="s">
        <v>296</v>
      </c>
      <c r="L171" s="161" t="s">
        <v>1919</v>
      </c>
      <c r="M171" s="161" t="s">
        <v>297</v>
      </c>
      <c r="N171" s="189" t="s">
        <v>1958</v>
      </c>
      <c r="O171" s="167">
        <f>VLOOKUP(N171,'Giang duong'!A:H,3,0)</f>
        <v>40</v>
      </c>
      <c r="P171" s="161"/>
      <c r="Q171" s="161">
        <f t="shared" si="3"/>
        <v>0</v>
      </c>
    </row>
    <row r="172" spans="1:17" ht="38.25" x14ac:dyDescent="0.2">
      <c r="A172" s="74">
        <v>171</v>
      </c>
      <c r="B172" s="83" t="s">
        <v>239</v>
      </c>
      <c r="C172" s="83" t="s">
        <v>84</v>
      </c>
      <c r="D172" s="83"/>
      <c r="E172" s="83" t="s">
        <v>477</v>
      </c>
      <c r="F172" s="83">
        <v>2</v>
      </c>
      <c r="G172" s="83" t="s">
        <v>262</v>
      </c>
      <c r="H172" s="83" t="s">
        <v>2265</v>
      </c>
      <c r="I172" s="83">
        <v>38</v>
      </c>
      <c r="J172" s="161">
        <v>3</v>
      </c>
      <c r="K172" s="160" t="s">
        <v>296</v>
      </c>
      <c r="L172" s="160" t="s">
        <v>1918</v>
      </c>
      <c r="M172" s="168" t="s">
        <v>304</v>
      </c>
      <c r="N172" s="248" t="s">
        <v>314</v>
      </c>
      <c r="O172" s="167">
        <f>VLOOKUP(N172,'Giang duong'!A:H,3,0)</f>
        <v>60</v>
      </c>
      <c r="P172" s="161"/>
      <c r="Q172" s="161">
        <f t="shared" si="3"/>
        <v>0</v>
      </c>
    </row>
    <row r="173" spans="1:17" ht="38.25" x14ac:dyDescent="0.2">
      <c r="A173" s="74">
        <v>172</v>
      </c>
      <c r="B173" s="83" t="s">
        <v>239</v>
      </c>
      <c r="C173" s="83" t="s">
        <v>84</v>
      </c>
      <c r="D173" s="83"/>
      <c r="E173" s="83" t="s">
        <v>478</v>
      </c>
      <c r="F173" s="83">
        <v>2</v>
      </c>
      <c r="G173" s="83" t="s">
        <v>262</v>
      </c>
      <c r="H173" s="83" t="s">
        <v>2266</v>
      </c>
      <c r="I173" s="83">
        <v>38</v>
      </c>
      <c r="J173" s="161">
        <v>3</v>
      </c>
      <c r="K173" s="160" t="s">
        <v>296</v>
      </c>
      <c r="L173" s="160" t="s">
        <v>1918</v>
      </c>
      <c r="M173" s="168" t="s">
        <v>339</v>
      </c>
      <c r="N173" s="248" t="s">
        <v>315</v>
      </c>
      <c r="O173" s="167">
        <f>VLOOKUP(N173,'Giang duong'!A:H,3,0)</f>
        <v>60</v>
      </c>
      <c r="P173" s="161"/>
      <c r="Q173" s="161">
        <f t="shared" si="3"/>
        <v>0</v>
      </c>
    </row>
    <row r="174" spans="1:17" ht="38.25" x14ac:dyDescent="0.2">
      <c r="A174" s="74">
        <v>173</v>
      </c>
      <c r="B174" s="83" t="s">
        <v>239</v>
      </c>
      <c r="C174" s="83" t="s">
        <v>84</v>
      </c>
      <c r="D174" s="83"/>
      <c r="E174" s="83" t="s">
        <v>479</v>
      </c>
      <c r="F174" s="83">
        <v>2</v>
      </c>
      <c r="G174" s="83" t="s">
        <v>262</v>
      </c>
      <c r="H174" s="83" t="s">
        <v>2267</v>
      </c>
      <c r="I174" s="83">
        <v>38</v>
      </c>
      <c r="J174" s="161">
        <v>3</v>
      </c>
      <c r="K174" s="160" t="s">
        <v>186</v>
      </c>
      <c r="L174" s="160" t="s">
        <v>1918</v>
      </c>
      <c r="M174" s="168" t="s">
        <v>338</v>
      </c>
      <c r="N174" s="189" t="s">
        <v>332</v>
      </c>
      <c r="O174" s="167">
        <f>VLOOKUP(N174,'Giang duong'!A:H,3,0)</f>
        <v>60</v>
      </c>
      <c r="P174" s="161"/>
      <c r="Q174" s="161">
        <f t="shared" si="3"/>
        <v>0</v>
      </c>
    </row>
    <row r="175" spans="1:17" ht="25.5" x14ac:dyDescent="0.2">
      <c r="A175" s="74">
        <v>174</v>
      </c>
      <c r="B175" s="71" t="s">
        <v>1523</v>
      </c>
      <c r="C175" s="71" t="s">
        <v>1524</v>
      </c>
      <c r="D175" s="71"/>
      <c r="E175" s="71" t="s">
        <v>1524</v>
      </c>
      <c r="F175" s="71">
        <v>3</v>
      </c>
      <c r="G175" s="71" t="s">
        <v>192</v>
      </c>
      <c r="H175" s="71" t="s">
        <v>57</v>
      </c>
      <c r="I175" s="71">
        <v>91</v>
      </c>
      <c r="J175" s="159">
        <v>1</v>
      </c>
      <c r="K175" s="161" t="s">
        <v>186</v>
      </c>
      <c r="L175" s="161" t="s">
        <v>1956</v>
      </c>
      <c r="M175" s="161" t="s">
        <v>301</v>
      </c>
      <c r="N175" s="189" t="s">
        <v>2320</v>
      </c>
      <c r="O175" s="167">
        <f>VLOOKUP(N175,'Giang duong'!A:H,3,0)</f>
        <v>80</v>
      </c>
      <c r="P175" s="159"/>
      <c r="Q175" s="161" t="s">
        <v>2228</v>
      </c>
    </row>
    <row r="176" spans="1:17" ht="25.5" x14ac:dyDescent="0.2">
      <c r="A176" s="74">
        <v>175</v>
      </c>
      <c r="B176" s="71" t="s">
        <v>1562</v>
      </c>
      <c r="C176" s="71" t="s">
        <v>1563</v>
      </c>
      <c r="D176" s="71" t="s">
        <v>48</v>
      </c>
      <c r="E176" s="71" t="s">
        <v>1563</v>
      </c>
      <c r="F176" s="71">
        <v>3</v>
      </c>
      <c r="G176" s="71" t="s">
        <v>199</v>
      </c>
      <c r="H176" s="71" t="s">
        <v>44</v>
      </c>
      <c r="I176" s="71">
        <v>82</v>
      </c>
      <c r="J176" s="71">
        <v>1</v>
      </c>
      <c r="K176" s="161" t="s">
        <v>186</v>
      </c>
      <c r="L176" s="159" t="s">
        <v>1920</v>
      </c>
      <c r="M176" s="161" t="s">
        <v>301</v>
      </c>
      <c r="N176" s="189" t="s">
        <v>2317</v>
      </c>
      <c r="O176" s="167">
        <f>VLOOKUP(N176,'Giang duong'!A:H,3,0)</f>
        <v>80</v>
      </c>
      <c r="P176" s="71"/>
      <c r="Q176" s="196" t="s">
        <v>2201</v>
      </c>
    </row>
    <row r="177" spans="1:17" ht="25.5" x14ac:dyDescent="0.2">
      <c r="A177" s="74">
        <v>176</v>
      </c>
      <c r="B177" s="83" t="s">
        <v>1488</v>
      </c>
      <c r="C177" s="83" t="s">
        <v>1489</v>
      </c>
      <c r="D177" s="83" t="s">
        <v>30</v>
      </c>
      <c r="E177" s="83" t="s">
        <v>1815</v>
      </c>
      <c r="F177" s="83">
        <v>3</v>
      </c>
      <c r="G177" s="83" t="s">
        <v>192</v>
      </c>
      <c r="H177" s="71" t="s">
        <v>1927</v>
      </c>
      <c r="I177" s="83">
        <v>75</v>
      </c>
      <c r="J177" s="161">
        <v>2</v>
      </c>
      <c r="K177" s="159" t="s">
        <v>186</v>
      </c>
      <c r="L177" s="159" t="s">
        <v>1920</v>
      </c>
      <c r="M177" s="159" t="s">
        <v>336</v>
      </c>
      <c r="N177" s="192" t="s">
        <v>2318</v>
      </c>
      <c r="O177" s="167">
        <f>VLOOKUP(N177,'Giang duong'!A:H,3,0)</f>
        <v>80</v>
      </c>
      <c r="P177" s="161"/>
      <c r="Q177" s="161" t="s">
        <v>2257</v>
      </c>
    </row>
    <row r="178" spans="1:17" ht="25.5" x14ac:dyDescent="0.2">
      <c r="A178" s="74">
        <v>177</v>
      </c>
      <c r="B178" s="83" t="s">
        <v>1488</v>
      </c>
      <c r="C178" s="83" t="s">
        <v>1489</v>
      </c>
      <c r="D178" s="83" t="s">
        <v>30</v>
      </c>
      <c r="E178" s="83" t="s">
        <v>1816</v>
      </c>
      <c r="F178" s="83">
        <v>3</v>
      </c>
      <c r="G178" s="83" t="s">
        <v>192</v>
      </c>
      <c r="H178" s="71" t="s">
        <v>1928</v>
      </c>
      <c r="I178" s="83">
        <v>75</v>
      </c>
      <c r="J178" s="161">
        <v>2</v>
      </c>
      <c r="K178" s="159" t="s">
        <v>186</v>
      </c>
      <c r="L178" s="159" t="s">
        <v>1920</v>
      </c>
      <c r="M178" s="159" t="s">
        <v>336</v>
      </c>
      <c r="N178" s="192" t="s">
        <v>2319</v>
      </c>
      <c r="O178" s="167">
        <f>VLOOKUP(N178,'Giang duong'!A:H,3,0)</f>
        <v>60</v>
      </c>
      <c r="P178" s="161"/>
      <c r="Q178" s="161" t="s">
        <v>2260</v>
      </c>
    </row>
    <row r="179" spans="1:17" ht="25.5" x14ac:dyDescent="0.2">
      <c r="A179" s="74">
        <v>178</v>
      </c>
      <c r="B179" s="83" t="s">
        <v>248</v>
      </c>
      <c r="C179" s="83" t="s">
        <v>249</v>
      </c>
      <c r="D179" s="83" t="s">
        <v>62</v>
      </c>
      <c r="E179" s="83" t="s">
        <v>249</v>
      </c>
      <c r="F179" s="83">
        <v>3</v>
      </c>
      <c r="G179" s="83" t="s">
        <v>192</v>
      </c>
      <c r="H179" s="83" t="s">
        <v>44</v>
      </c>
      <c r="I179" s="83">
        <v>82</v>
      </c>
      <c r="J179" s="161">
        <v>1</v>
      </c>
      <c r="K179" s="161" t="s">
        <v>186</v>
      </c>
      <c r="L179" s="161" t="s">
        <v>1955</v>
      </c>
      <c r="M179" s="161" t="s">
        <v>336</v>
      </c>
      <c r="N179" s="189" t="s">
        <v>2318</v>
      </c>
      <c r="O179" s="167">
        <f>VLOOKUP(N179,'Giang duong'!A:H,3,0)</f>
        <v>80</v>
      </c>
      <c r="P179" s="161"/>
      <c r="Q179" s="193" t="s">
        <v>2222</v>
      </c>
    </row>
    <row r="180" spans="1:17" x14ac:dyDescent="0.2">
      <c r="A180" s="74">
        <v>179</v>
      </c>
      <c r="B180" s="83" t="s">
        <v>166</v>
      </c>
      <c r="C180" s="83" t="s">
        <v>162</v>
      </c>
      <c r="D180" s="83" t="s">
        <v>60</v>
      </c>
      <c r="E180" s="83" t="s">
        <v>162</v>
      </c>
      <c r="F180" s="83">
        <v>3</v>
      </c>
      <c r="G180" s="83" t="s">
        <v>192</v>
      </c>
      <c r="H180" s="83" t="s">
        <v>128</v>
      </c>
      <c r="I180" s="83">
        <v>33</v>
      </c>
      <c r="J180" s="161">
        <v>1</v>
      </c>
      <c r="K180" s="161" t="s">
        <v>186</v>
      </c>
      <c r="L180" s="161" t="s">
        <v>1919</v>
      </c>
      <c r="M180" s="161" t="s">
        <v>301</v>
      </c>
      <c r="N180" s="189" t="s">
        <v>333</v>
      </c>
      <c r="O180" s="167">
        <f>VLOOKUP(N180,'Giang duong'!A:H,3,0)</f>
        <v>60</v>
      </c>
      <c r="P180" s="161"/>
      <c r="Q180" s="161">
        <f>U180</f>
        <v>0</v>
      </c>
    </row>
    <row r="181" spans="1:17" ht="25.5" x14ac:dyDescent="0.2">
      <c r="A181" s="74">
        <v>180</v>
      </c>
      <c r="B181" s="71" t="s">
        <v>1564</v>
      </c>
      <c r="C181" s="71" t="s">
        <v>1565</v>
      </c>
      <c r="D181" s="71" t="s">
        <v>81</v>
      </c>
      <c r="E181" s="71" t="s">
        <v>1565</v>
      </c>
      <c r="F181" s="71">
        <v>3</v>
      </c>
      <c r="G181" s="71" t="s">
        <v>199</v>
      </c>
      <c r="H181" s="71" t="s">
        <v>44</v>
      </c>
      <c r="I181" s="71">
        <v>82</v>
      </c>
      <c r="J181" s="71">
        <v>1</v>
      </c>
      <c r="K181" s="161" t="s">
        <v>186</v>
      </c>
      <c r="L181" s="159" t="s">
        <v>1955</v>
      </c>
      <c r="M181" s="161" t="s">
        <v>301</v>
      </c>
      <c r="N181" s="189" t="s">
        <v>2318</v>
      </c>
      <c r="O181" s="167">
        <f>VLOOKUP(N181,'Giang duong'!A:H,3,0)</f>
        <v>80</v>
      </c>
      <c r="P181" s="71"/>
      <c r="Q181" s="193" t="s">
        <v>2223</v>
      </c>
    </row>
    <row r="182" spans="1:17" ht="25.5" x14ac:dyDescent="0.2">
      <c r="A182" s="74">
        <v>181</v>
      </c>
      <c r="B182" s="71" t="s">
        <v>360</v>
      </c>
      <c r="C182" s="71" t="s">
        <v>361</v>
      </c>
      <c r="D182" s="71"/>
      <c r="E182" s="71" t="s">
        <v>361</v>
      </c>
      <c r="F182" s="71">
        <v>3</v>
      </c>
      <c r="G182" s="71" t="s">
        <v>168</v>
      </c>
      <c r="H182" s="71" t="s">
        <v>57</v>
      </c>
      <c r="I182" s="71">
        <v>37</v>
      </c>
      <c r="J182" s="159">
        <v>1</v>
      </c>
      <c r="K182" s="159" t="s">
        <v>296</v>
      </c>
      <c r="L182" s="159" t="s">
        <v>317</v>
      </c>
      <c r="M182" s="159" t="s">
        <v>297</v>
      </c>
      <c r="N182" s="192" t="s">
        <v>2319</v>
      </c>
      <c r="O182" s="183">
        <f>VLOOKUP(N182,'Giang duong'!A:H,3,0)</f>
        <v>60</v>
      </c>
      <c r="P182" s="159"/>
      <c r="Q182" s="159" t="s">
        <v>2234</v>
      </c>
    </row>
    <row r="183" spans="1:17" ht="13.5" x14ac:dyDescent="0.2">
      <c r="A183" s="74">
        <v>182</v>
      </c>
      <c r="B183" s="71" t="s">
        <v>1699</v>
      </c>
      <c r="C183" s="71" t="s">
        <v>265</v>
      </c>
      <c r="D183" s="71" t="s">
        <v>43</v>
      </c>
      <c r="E183" s="71" t="s">
        <v>265</v>
      </c>
      <c r="F183" s="71">
        <v>3</v>
      </c>
      <c r="G183" s="71" t="s">
        <v>240</v>
      </c>
      <c r="H183" s="71" t="s">
        <v>1658</v>
      </c>
      <c r="I183" s="71">
        <v>79</v>
      </c>
      <c r="J183" s="159">
        <v>1</v>
      </c>
      <c r="K183" s="159" t="s">
        <v>186</v>
      </c>
      <c r="L183" s="159" t="s">
        <v>1920</v>
      </c>
      <c r="M183" s="159" t="s">
        <v>301</v>
      </c>
      <c r="N183" s="192" t="s">
        <v>335</v>
      </c>
      <c r="O183" s="167">
        <f>VLOOKUP(N183,'Giang duong'!A:H,3,0)</f>
        <v>70</v>
      </c>
      <c r="P183" s="159"/>
      <c r="Q183" s="212" t="s">
        <v>676</v>
      </c>
    </row>
    <row r="184" spans="1:17" ht="25.5" x14ac:dyDescent="0.2">
      <c r="A184" s="74">
        <v>183</v>
      </c>
      <c r="B184" s="83" t="s">
        <v>281</v>
      </c>
      <c r="C184" s="83" t="s">
        <v>289</v>
      </c>
      <c r="D184" s="83" t="s">
        <v>1462</v>
      </c>
      <c r="E184" s="83" t="s">
        <v>289</v>
      </c>
      <c r="F184" s="83">
        <v>3</v>
      </c>
      <c r="G184" s="83" t="s">
        <v>168</v>
      </c>
      <c r="H184" s="83" t="s">
        <v>180</v>
      </c>
      <c r="I184" s="83">
        <v>14</v>
      </c>
      <c r="J184" s="161" t="s">
        <v>1957</v>
      </c>
      <c r="K184" s="159" t="s">
        <v>186</v>
      </c>
      <c r="L184" s="159" t="s">
        <v>317</v>
      </c>
      <c r="M184" s="159" t="s">
        <v>301</v>
      </c>
      <c r="N184" s="189" t="s">
        <v>1954</v>
      </c>
      <c r="O184" s="167">
        <f>VLOOKUP(N184,'Giang duong'!A:H,3,0)</f>
        <v>60</v>
      </c>
      <c r="P184" s="161"/>
      <c r="Q184" s="161" t="s">
        <v>737</v>
      </c>
    </row>
    <row r="185" spans="1:17" ht="25.5" x14ac:dyDescent="0.2">
      <c r="A185" s="74">
        <v>184</v>
      </c>
      <c r="B185" s="71" t="s">
        <v>1700</v>
      </c>
      <c r="C185" s="71" t="s">
        <v>267</v>
      </c>
      <c r="D185" s="71" t="s">
        <v>43</v>
      </c>
      <c r="E185" s="71" t="s">
        <v>267</v>
      </c>
      <c r="F185" s="71">
        <v>3</v>
      </c>
      <c r="G185" s="71" t="s">
        <v>240</v>
      </c>
      <c r="H185" s="71" t="s">
        <v>1658</v>
      </c>
      <c r="I185" s="71">
        <v>79</v>
      </c>
      <c r="J185" s="159">
        <v>1</v>
      </c>
      <c r="K185" s="159" t="s">
        <v>186</v>
      </c>
      <c r="L185" s="161" t="s">
        <v>1919</v>
      </c>
      <c r="M185" s="161" t="s">
        <v>336</v>
      </c>
      <c r="N185" s="192" t="s">
        <v>335</v>
      </c>
      <c r="O185" s="167">
        <f>VLOOKUP(N185,'Giang duong'!A:H,3,0)</f>
        <v>70</v>
      </c>
      <c r="P185" s="159"/>
      <c r="Q185" s="161" t="s">
        <v>2079</v>
      </c>
    </row>
    <row r="186" spans="1:17" ht="25.5" x14ac:dyDescent="0.2">
      <c r="A186" s="74">
        <v>185</v>
      </c>
      <c r="B186" s="71" t="s">
        <v>1618</v>
      </c>
      <c r="C186" s="71" t="s">
        <v>1619</v>
      </c>
      <c r="D186" s="71" t="s">
        <v>215</v>
      </c>
      <c r="E186" s="71" t="s">
        <v>1619</v>
      </c>
      <c r="F186" s="71">
        <v>3</v>
      </c>
      <c r="G186" s="71" t="s">
        <v>192</v>
      </c>
      <c r="H186" s="71" t="s">
        <v>1610</v>
      </c>
      <c r="I186" s="71">
        <v>51</v>
      </c>
      <c r="J186" s="159">
        <v>1</v>
      </c>
      <c r="K186" s="159" t="s">
        <v>296</v>
      </c>
      <c r="L186" s="159" t="s">
        <v>1919</v>
      </c>
      <c r="M186" s="159" t="s">
        <v>297</v>
      </c>
      <c r="N186" s="192" t="s">
        <v>337</v>
      </c>
      <c r="O186" s="167">
        <f>VLOOKUP(N186,'Giang duong'!A:H,3,0)</f>
        <v>70</v>
      </c>
      <c r="P186" s="159"/>
      <c r="Q186" s="159" t="s">
        <v>872</v>
      </c>
    </row>
    <row r="187" spans="1:17" ht="25.5" x14ac:dyDescent="0.2">
      <c r="A187" s="74">
        <v>186</v>
      </c>
      <c r="B187" s="71" t="s">
        <v>1595</v>
      </c>
      <c r="C187" s="71" t="s">
        <v>1970</v>
      </c>
      <c r="D187" s="71"/>
      <c r="E187" s="71" t="s">
        <v>1970</v>
      </c>
      <c r="F187" s="71">
        <v>3</v>
      </c>
      <c r="G187" s="71" t="s">
        <v>168</v>
      </c>
      <c r="H187" s="71" t="s">
        <v>1611</v>
      </c>
      <c r="I187" s="71">
        <v>16</v>
      </c>
      <c r="J187" s="159">
        <v>1</v>
      </c>
      <c r="K187" s="159" t="s">
        <v>186</v>
      </c>
      <c r="L187" s="159" t="s">
        <v>317</v>
      </c>
      <c r="M187" s="159" t="s">
        <v>301</v>
      </c>
      <c r="N187" s="192" t="s">
        <v>334</v>
      </c>
      <c r="O187" s="183">
        <f>VLOOKUP(N187,'Giang duong'!A:H,3,0)</f>
        <v>60</v>
      </c>
      <c r="P187" s="159"/>
      <c r="Q187" s="159" t="s">
        <v>719</v>
      </c>
    </row>
    <row r="188" spans="1:17" ht="25.5" x14ac:dyDescent="0.2">
      <c r="A188" s="74">
        <v>187</v>
      </c>
      <c r="B188" s="83" t="s">
        <v>106</v>
      </c>
      <c r="C188" s="83" t="s">
        <v>54</v>
      </c>
      <c r="D188" s="83"/>
      <c r="E188" s="83" t="s">
        <v>499</v>
      </c>
      <c r="F188" s="83">
        <v>3</v>
      </c>
      <c r="G188" s="83" t="s">
        <v>262</v>
      </c>
      <c r="H188" s="83" t="s">
        <v>344</v>
      </c>
      <c r="I188" s="83">
        <v>95</v>
      </c>
      <c r="J188" s="161">
        <v>2</v>
      </c>
      <c r="K188" s="161" t="s">
        <v>186</v>
      </c>
      <c r="L188" s="161">
        <v>5</v>
      </c>
      <c r="M188" s="161" t="s">
        <v>301</v>
      </c>
      <c r="N188" s="189" t="s">
        <v>342</v>
      </c>
      <c r="O188" s="167">
        <f>VLOOKUP(N188,'Giang duong'!A:H,3,0)</f>
        <v>100</v>
      </c>
      <c r="P188" s="161"/>
      <c r="Q188" s="161" t="s">
        <v>2289</v>
      </c>
    </row>
    <row r="189" spans="1:17" ht="25.5" x14ac:dyDescent="0.2">
      <c r="A189" s="74">
        <v>188</v>
      </c>
      <c r="B189" s="83" t="s">
        <v>106</v>
      </c>
      <c r="C189" s="83" t="s">
        <v>54</v>
      </c>
      <c r="D189" s="83"/>
      <c r="E189" s="83" t="s">
        <v>500</v>
      </c>
      <c r="F189" s="83">
        <v>3</v>
      </c>
      <c r="G189" s="83" t="s">
        <v>262</v>
      </c>
      <c r="H189" s="83" t="s">
        <v>345</v>
      </c>
      <c r="I189" s="83">
        <v>95</v>
      </c>
      <c r="J189" s="161">
        <v>2</v>
      </c>
      <c r="K189" s="161" t="s">
        <v>186</v>
      </c>
      <c r="L189" s="161">
        <v>5</v>
      </c>
      <c r="M189" s="161" t="s">
        <v>301</v>
      </c>
      <c r="N189" s="189" t="s">
        <v>343</v>
      </c>
      <c r="O189" s="167">
        <f>VLOOKUP(N189,'Giang duong'!A:H,3,0)</f>
        <v>100</v>
      </c>
      <c r="P189" s="161"/>
      <c r="Q189" s="161" t="s">
        <v>2290</v>
      </c>
    </row>
    <row r="190" spans="1:17" ht="25.5" x14ac:dyDescent="0.2">
      <c r="A190" s="74">
        <v>189</v>
      </c>
      <c r="B190" s="83" t="s">
        <v>106</v>
      </c>
      <c r="C190" s="83" t="s">
        <v>54</v>
      </c>
      <c r="D190" s="83"/>
      <c r="E190" s="83" t="s">
        <v>1924</v>
      </c>
      <c r="F190" s="83">
        <v>3</v>
      </c>
      <c r="G190" s="83" t="s">
        <v>262</v>
      </c>
      <c r="H190" s="83" t="s">
        <v>2281</v>
      </c>
      <c r="I190" s="83">
        <v>89</v>
      </c>
      <c r="J190" s="161">
        <v>2</v>
      </c>
      <c r="K190" s="161" t="s">
        <v>296</v>
      </c>
      <c r="L190" s="161">
        <v>3</v>
      </c>
      <c r="M190" s="162" t="s">
        <v>298</v>
      </c>
      <c r="N190" s="189" t="s">
        <v>342</v>
      </c>
      <c r="O190" s="167">
        <f>VLOOKUP(N190,'Giang duong'!A:H,3,0)</f>
        <v>100</v>
      </c>
      <c r="P190" s="161"/>
      <c r="Q190" s="161" t="s">
        <v>740</v>
      </c>
    </row>
    <row r="191" spans="1:17" ht="25.5" x14ac:dyDescent="0.2">
      <c r="A191" s="74">
        <v>190</v>
      </c>
      <c r="B191" s="83" t="s">
        <v>106</v>
      </c>
      <c r="C191" s="83" t="s">
        <v>54</v>
      </c>
      <c r="D191" s="83"/>
      <c r="E191" s="83" t="s">
        <v>1925</v>
      </c>
      <c r="F191" s="83">
        <v>3</v>
      </c>
      <c r="G191" s="83" t="s">
        <v>262</v>
      </c>
      <c r="H191" s="83" t="s">
        <v>2282</v>
      </c>
      <c r="I191" s="83">
        <v>89</v>
      </c>
      <c r="J191" s="161">
        <v>2</v>
      </c>
      <c r="K191" s="161" t="s">
        <v>296</v>
      </c>
      <c r="L191" s="161">
        <v>3</v>
      </c>
      <c r="M191" s="162" t="s">
        <v>297</v>
      </c>
      <c r="N191" s="189" t="s">
        <v>343</v>
      </c>
      <c r="O191" s="167">
        <f>VLOOKUP(N191,'Giang duong'!A:H,3,0)</f>
        <v>100</v>
      </c>
      <c r="P191" s="161"/>
      <c r="Q191" s="161" t="s">
        <v>723</v>
      </c>
    </row>
    <row r="192" spans="1:17" ht="25.5" x14ac:dyDescent="0.2">
      <c r="A192" s="74">
        <v>191</v>
      </c>
      <c r="B192" s="83" t="s">
        <v>1597</v>
      </c>
      <c r="C192" s="83" t="s">
        <v>1598</v>
      </c>
      <c r="D192" s="83" t="s">
        <v>53</v>
      </c>
      <c r="E192" s="83" t="s">
        <v>1598</v>
      </c>
      <c r="F192" s="83">
        <v>3</v>
      </c>
      <c r="G192" s="83" t="s">
        <v>192</v>
      </c>
      <c r="H192" s="83" t="s">
        <v>1611</v>
      </c>
      <c r="I192" s="83">
        <v>114</v>
      </c>
      <c r="J192" s="161" t="s">
        <v>1957</v>
      </c>
      <c r="K192" s="161" t="s">
        <v>296</v>
      </c>
      <c r="L192" s="161" t="s">
        <v>1919</v>
      </c>
      <c r="M192" s="161" t="s">
        <v>298</v>
      </c>
      <c r="N192" s="189" t="s">
        <v>2317</v>
      </c>
      <c r="O192" s="167">
        <f>VLOOKUP(N192,'Giang duong'!A:H,3,0)</f>
        <v>80</v>
      </c>
      <c r="P192" s="161"/>
      <c r="Q192" s="161" t="s">
        <v>732</v>
      </c>
    </row>
    <row r="193" spans="1:17" ht="38.25" x14ac:dyDescent="0.2">
      <c r="A193" s="74">
        <v>192</v>
      </c>
      <c r="B193" s="83" t="s">
        <v>130</v>
      </c>
      <c r="C193" s="83" t="s">
        <v>34</v>
      </c>
      <c r="D193" s="83" t="s">
        <v>33</v>
      </c>
      <c r="E193" s="83" t="s">
        <v>34</v>
      </c>
      <c r="F193" s="83">
        <v>3</v>
      </c>
      <c r="G193" s="83" t="s">
        <v>1681</v>
      </c>
      <c r="H193" s="83" t="s">
        <v>1679</v>
      </c>
      <c r="I193" s="83" t="s">
        <v>653</v>
      </c>
      <c r="J193" s="161">
        <v>1</v>
      </c>
      <c r="K193" s="161" t="s">
        <v>296</v>
      </c>
      <c r="L193" s="161" t="s">
        <v>1919</v>
      </c>
      <c r="M193" s="161" t="s">
        <v>297</v>
      </c>
      <c r="N193" s="189" t="s">
        <v>358</v>
      </c>
      <c r="O193" s="167">
        <f>VLOOKUP(N193,'Giang duong'!A:H,3,0)</f>
        <v>85</v>
      </c>
      <c r="P193" s="161"/>
      <c r="Q193" s="161" t="s">
        <v>2128</v>
      </c>
    </row>
    <row r="194" spans="1:17" ht="25.5" x14ac:dyDescent="0.2">
      <c r="A194" s="74">
        <v>193</v>
      </c>
      <c r="B194" s="71" t="s">
        <v>1718</v>
      </c>
      <c r="C194" s="71" t="s">
        <v>2313</v>
      </c>
      <c r="D194" s="71" t="s">
        <v>1462</v>
      </c>
      <c r="E194" s="71" t="s">
        <v>2313</v>
      </c>
      <c r="F194" s="71"/>
      <c r="G194" s="71" t="s">
        <v>192</v>
      </c>
      <c r="H194" s="71" t="s">
        <v>1610</v>
      </c>
      <c r="I194" s="71">
        <v>51</v>
      </c>
      <c r="J194" s="159">
        <v>1</v>
      </c>
      <c r="K194" s="159" t="s">
        <v>296</v>
      </c>
      <c r="L194" s="159" t="s">
        <v>1919</v>
      </c>
      <c r="M194" s="159" t="s">
        <v>298</v>
      </c>
      <c r="N194" s="192" t="s">
        <v>337</v>
      </c>
      <c r="O194" s="167">
        <f>VLOOKUP(N194,'Giang duong'!A:H,3,0)</f>
        <v>70</v>
      </c>
      <c r="P194" s="159"/>
      <c r="Q194" s="159" t="s">
        <v>728</v>
      </c>
    </row>
    <row r="195" spans="1:17" ht="38.25" x14ac:dyDescent="0.2">
      <c r="A195" s="74">
        <v>194</v>
      </c>
      <c r="B195" s="83" t="s">
        <v>1579</v>
      </c>
      <c r="C195" s="83" t="s">
        <v>2315</v>
      </c>
      <c r="D195" s="83" t="s">
        <v>205</v>
      </c>
      <c r="E195" s="83" t="s">
        <v>2314</v>
      </c>
      <c r="F195" s="83">
        <v>3</v>
      </c>
      <c r="G195" s="83" t="s">
        <v>192</v>
      </c>
      <c r="H195" s="71" t="s">
        <v>2268</v>
      </c>
      <c r="I195" s="83">
        <v>70</v>
      </c>
      <c r="J195" s="161">
        <v>2</v>
      </c>
      <c r="K195" s="159" t="s">
        <v>186</v>
      </c>
      <c r="L195" s="159" t="s">
        <v>1920</v>
      </c>
      <c r="M195" s="159" t="s">
        <v>336</v>
      </c>
      <c r="N195" s="192" t="s">
        <v>337</v>
      </c>
      <c r="O195" s="167">
        <f>VLOOKUP(N195,'Giang duong'!A:H,3,0)</f>
        <v>70</v>
      </c>
      <c r="P195" s="161"/>
      <c r="Q195" s="161" t="s">
        <v>2081</v>
      </c>
    </row>
    <row r="196" spans="1:17" ht="38.25" x14ac:dyDescent="0.2">
      <c r="A196" s="74">
        <v>195</v>
      </c>
      <c r="B196" s="83" t="s">
        <v>1579</v>
      </c>
      <c r="C196" s="83" t="s">
        <v>2315</v>
      </c>
      <c r="D196" s="83" t="s">
        <v>205</v>
      </c>
      <c r="E196" s="83" t="s">
        <v>2316</v>
      </c>
      <c r="F196" s="83">
        <v>3</v>
      </c>
      <c r="G196" s="83" t="s">
        <v>192</v>
      </c>
      <c r="H196" s="71" t="s">
        <v>2269</v>
      </c>
      <c r="I196" s="83">
        <v>70</v>
      </c>
      <c r="J196" s="161">
        <v>2</v>
      </c>
      <c r="K196" s="159" t="s">
        <v>186</v>
      </c>
      <c r="L196" s="159" t="s">
        <v>1956</v>
      </c>
      <c r="M196" s="159" t="s">
        <v>336</v>
      </c>
      <c r="N196" s="192" t="s">
        <v>1958</v>
      </c>
      <c r="O196" s="167">
        <f>VLOOKUP(N196,'Giang duong'!A:H,3,0)</f>
        <v>40</v>
      </c>
      <c r="P196" s="161"/>
      <c r="Q196" s="161" t="s">
        <v>2065</v>
      </c>
    </row>
    <row r="197" spans="1:17" ht="25.5" x14ac:dyDescent="0.2">
      <c r="A197" s="74">
        <v>196</v>
      </c>
      <c r="B197" s="83" t="s">
        <v>160</v>
      </c>
      <c r="C197" s="83" t="s">
        <v>161</v>
      </c>
      <c r="D197" s="83" t="s">
        <v>43</v>
      </c>
      <c r="E197" s="83" t="s">
        <v>161</v>
      </c>
      <c r="F197" s="83">
        <v>3</v>
      </c>
      <c r="G197" s="83" t="s">
        <v>192</v>
      </c>
      <c r="H197" s="83" t="s">
        <v>1589</v>
      </c>
      <c r="I197" s="83">
        <v>70</v>
      </c>
      <c r="J197" s="161">
        <v>1</v>
      </c>
      <c r="K197" s="159" t="s">
        <v>296</v>
      </c>
      <c r="L197" s="161" t="s">
        <v>1919</v>
      </c>
      <c r="M197" s="159" t="s">
        <v>297</v>
      </c>
      <c r="N197" s="192" t="s">
        <v>2320</v>
      </c>
      <c r="O197" s="167">
        <f>VLOOKUP(N197,'Giang duong'!A:H,3,0)</f>
        <v>80</v>
      </c>
      <c r="P197" s="161"/>
      <c r="Q197" s="161" t="s">
        <v>2082</v>
      </c>
    </row>
    <row r="198" spans="1:17" ht="38.25" x14ac:dyDescent="0.2">
      <c r="A198" s="74">
        <v>197</v>
      </c>
      <c r="B198" s="71" t="s">
        <v>1633</v>
      </c>
      <c r="C198" s="71" t="s">
        <v>127</v>
      </c>
      <c r="D198" s="71" t="s">
        <v>27</v>
      </c>
      <c r="E198" s="71" t="s">
        <v>1819</v>
      </c>
      <c r="F198" s="71">
        <v>3</v>
      </c>
      <c r="G198" s="71" t="s">
        <v>1912</v>
      </c>
      <c r="H198" s="71" t="s">
        <v>1679</v>
      </c>
      <c r="I198" s="71" t="s">
        <v>1680</v>
      </c>
      <c r="J198" s="159">
        <v>1</v>
      </c>
      <c r="K198" s="159" t="s">
        <v>296</v>
      </c>
      <c r="L198" s="159" t="s">
        <v>318</v>
      </c>
      <c r="M198" s="159" t="s">
        <v>297</v>
      </c>
      <c r="N198" s="192" t="s">
        <v>1954</v>
      </c>
      <c r="O198" s="183">
        <f>VLOOKUP(N198,'Giang duong'!A:H,3,0)</f>
        <v>60</v>
      </c>
      <c r="P198" s="159"/>
      <c r="Q198" s="159" t="s">
        <v>2131</v>
      </c>
    </row>
    <row r="199" spans="1:17" ht="25.5" x14ac:dyDescent="0.2">
      <c r="A199" s="74">
        <v>198</v>
      </c>
      <c r="B199" s="71" t="s">
        <v>1633</v>
      </c>
      <c r="C199" s="71" t="s">
        <v>127</v>
      </c>
      <c r="D199" s="71" t="s">
        <v>1609</v>
      </c>
      <c r="E199" s="71" t="s">
        <v>1820</v>
      </c>
      <c r="F199" s="71">
        <v>3</v>
      </c>
      <c r="G199" s="71" t="s">
        <v>192</v>
      </c>
      <c r="H199" s="71" t="s">
        <v>128</v>
      </c>
      <c r="I199" s="71">
        <v>33</v>
      </c>
      <c r="J199" s="159">
        <v>1</v>
      </c>
      <c r="K199" s="161" t="s">
        <v>186</v>
      </c>
      <c r="L199" s="159" t="s">
        <v>1919</v>
      </c>
      <c r="M199" s="159" t="s">
        <v>336</v>
      </c>
      <c r="N199" s="192" t="s">
        <v>333</v>
      </c>
      <c r="O199" s="167">
        <f>VLOOKUP(N199,'Giang duong'!A:H,3,0)</f>
        <v>60</v>
      </c>
      <c r="P199" s="159"/>
      <c r="Q199" s="159" t="s">
        <v>2134</v>
      </c>
    </row>
    <row r="200" spans="1:17" ht="25.5" x14ac:dyDescent="0.2">
      <c r="A200" s="74">
        <v>199</v>
      </c>
      <c r="B200" s="83" t="s">
        <v>366</v>
      </c>
      <c r="C200" s="83" t="s">
        <v>1612</v>
      </c>
      <c r="D200" s="83"/>
      <c r="E200" s="83" t="s">
        <v>1612</v>
      </c>
      <c r="F200" s="83">
        <v>3</v>
      </c>
      <c r="G200" s="83" t="s">
        <v>192</v>
      </c>
      <c r="H200" s="83" t="s">
        <v>1610</v>
      </c>
      <c r="I200" s="83">
        <v>51</v>
      </c>
      <c r="J200" s="161">
        <v>1</v>
      </c>
      <c r="K200" s="159" t="s">
        <v>296</v>
      </c>
      <c r="L200" s="159" t="s">
        <v>1920</v>
      </c>
      <c r="M200" s="159" t="s">
        <v>297</v>
      </c>
      <c r="N200" s="192" t="s">
        <v>337</v>
      </c>
      <c r="O200" s="167">
        <f>VLOOKUP(N200,'Giang duong'!A:H,3,0)</f>
        <v>70</v>
      </c>
      <c r="P200" s="161"/>
      <c r="Q200" s="161" t="s">
        <v>2291</v>
      </c>
    </row>
    <row r="201" spans="1:17" ht="25.5" x14ac:dyDescent="0.2">
      <c r="A201" s="74">
        <v>200</v>
      </c>
      <c r="B201" s="83" t="s">
        <v>214</v>
      </c>
      <c r="C201" s="83" t="s">
        <v>215</v>
      </c>
      <c r="D201" s="83"/>
      <c r="E201" s="83" t="s">
        <v>215</v>
      </c>
      <c r="F201" s="83">
        <v>3</v>
      </c>
      <c r="G201" s="83" t="s">
        <v>192</v>
      </c>
      <c r="H201" s="83" t="s">
        <v>1611</v>
      </c>
      <c r="I201" s="83">
        <v>114</v>
      </c>
      <c r="J201" s="161">
        <v>1</v>
      </c>
      <c r="K201" s="161" t="s">
        <v>296</v>
      </c>
      <c r="L201" s="161" t="s">
        <v>1920</v>
      </c>
      <c r="M201" s="161" t="s">
        <v>297</v>
      </c>
      <c r="N201" s="189" t="s">
        <v>2317</v>
      </c>
      <c r="O201" s="167">
        <f>VLOOKUP(N201,'Giang duong'!A:H,3,0)</f>
        <v>80</v>
      </c>
      <c r="P201" s="161"/>
      <c r="Q201" s="161" t="s">
        <v>735</v>
      </c>
    </row>
    <row r="202" spans="1:17" ht="25.5" x14ac:dyDescent="0.2">
      <c r="A202" s="74">
        <v>201</v>
      </c>
      <c r="B202" s="83" t="s">
        <v>1711</v>
      </c>
      <c r="C202" s="83" t="s">
        <v>1712</v>
      </c>
      <c r="D202" s="83"/>
      <c r="E202" s="83" t="s">
        <v>1712</v>
      </c>
      <c r="F202" s="83">
        <v>3</v>
      </c>
      <c r="G202" s="83" t="s">
        <v>168</v>
      </c>
      <c r="H202" s="83" t="s">
        <v>180</v>
      </c>
      <c r="I202" s="83">
        <v>14</v>
      </c>
      <c r="J202" s="161" t="s">
        <v>1957</v>
      </c>
      <c r="K202" s="159" t="s">
        <v>186</v>
      </c>
      <c r="L202" s="159" t="s">
        <v>318</v>
      </c>
      <c r="M202" s="159" t="s">
        <v>301</v>
      </c>
      <c r="N202" s="189" t="s">
        <v>1954</v>
      </c>
      <c r="O202" s="167">
        <f>VLOOKUP(N202,'Giang duong'!A:H,3,0)</f>
        <v>60</v>
      </c>
      <c r="P202" s="161"/>
      <c r="Q202" s="161" t="s">
        <v>737</v>
      </c>
    </row>
    <row r="203" spans="1:17" ht="26.25" x14ac:dyDescent="0.2">
      <c r="A203" s="74">
        <v>202</v>
      </c>
      <c r="B203" s="71" t="s">
        <v>112</v>
      </c>
      <c r="C203" s="71" t="s">
        <v>113</v>
      </c>
      <c r="D203" s="71" t="s">
        <v>43</v>
      </c>
      <c r="E203" s="71" t="s">
        <v>113</v>
      </c>
      <c r="F203" s="71">
        <v>3</v>
      </c>
      <c r="G203" s="71" t="s">
        <v>192</v>
      </c>
      <c r="H203" s="71" t="s">
        <v>1589</v>
      </c>
      <c r="I203" s="71">
        <v>70</v>
      </c>
      <c r="J203" s="159">
        <v>1</v>
      </c>
      <c r="K203" s="159" t="s">
        <v>296</v>
      </c>
      <c r="L203" s="159" t="s">
        <v>1919</v>
      </c>
      <c r="M203" s="159" t="s">
        <v>298</v>
      </c>
      <c r="N203" s="192" t="s">
        <v>2320</v>
      </c>
      <c r="O203" s="167">
        <f>VLOOKUP(N203,'Giang duong'!A:H,3,0)</f>
        <v>80</v>
      </c>
      <c r="P203" s="159"/>
      <c r="Q203" s="159" t="s">
        <v>2085</v>
      </c>
    </row>
    <row r="204" spans="1:17" ht="25.5" x14ac:dyDescent="0.2">
      <c r="A204" s="74">
        <v>203</v>
      </c>
      <c r="B204" s="83" t="s">
        <v>785</v>
      </c>
      <c r="C204" s="83" t="s">
        <v>2001</v>
      </c>
      <c r="D204" s="83"/>
      <c r="E204" s="83" t="s">
        <v>786</v>
      </c>
      <c r="F204" s="83"/>
      <c r="G204" s="83"/>
      <c r="H204" s="83"/>
      <c r="I204" s="83"/>
      <c r="J204" s="161"/>
      <c r="K204" s="161" t="s">
        <v>296</v>
      </c>
      <c r="L204" s="161">
        <v>5</v>
      </c>
      <c r="M204" s="161" t="s">
        <v>2027</v>
      </c>
      <c r="N204" s="189" t="s">
        <v>2321</v>
      </c>
      <c r="O204" s="161" t="s">
        <v>2029</v>
      </c>
      <c r="P204" s="161"/>
      <c r="Q204" s="161">
        <f>U204</f>
        <v>0</v>
      </c>
    </row>
    <row r="205" spans="1:17" ht="25.5" x14ac:dyDescent="0.2">
      <c r="A205" s="74">
        <v>204</v>
      </c>
      <c r="B205" s="83" t="s">
        <v>785</v>
      </c>
      <c r="C205" s="83" t="s">
        <v>2001</v>
      </c>
      <c r="D205" s="83"/>
      <c r="E205" s="83" t="s">
        <v>787</v>
      </c>
      <c r="F205" s="83"/>
      <c r="G205" s="83"/>
      <c r="H205" s="83"/>
      <c r="I205" s="83"/>
      <c r="J205" s="161"/>
      <c r="K205" s="161" t="s">
        <v>296</v>
      </c>
      <c r="L205" s="161">
        <v>5</v>
      </c>
      <c r="M205" s="161" t="s">
        <v>2028</v>
      </c>
      <c r="N205" s="189" t="s">
        <v>2321</v>
      </c>
      <c r="O205" s="161" t="s">
        <v>2029</v>
      </c>
      <c r="P205" s="161"/>
      <c r="Q205" s="161">
        <f>U205</f>
        <v>0</v>
      </c>
    </row>
    <row r="206" spans="1:17" ht="25.5" x14ac:dyDescent="0.2">
      <c r="A206" s="74">
        <v>205</v>
      </c>
      <c r="B206" s="83" t="s">
        <v>785</v>
      </c>
      <c r="C206" s="83" t="s">
        <v>2001</v>
      </c>
      <c r="D206" s="83"/>
      <c r="E206" s="83" t="s">
        <v>2019</v>
      </c>
      <c r="F206" s="83"/>
      <c r="G206" s="83"/>
      <c r="H206" s="83"/>
      <c r="I206" s="83"/>
      <c r="J206" s="161"/>
      <c r="K206" s="161" t="s">
        <v>296</v>
      </c>
      <c r="L206" s="161">
        <v>6</v>
      </c>
      <c r="M206" s="161" t="s">
        <v>2027</v>
      </c>
      <c r="N206" s="189" t="s">
        <v>2321</v>
      </c>
      <c r="O206" s="161" t="s">
        <v>2029</v>
      </c>
      <c r="P206" s="161"/>
      <c r="Q206" s="161">
        <f>U206</f>
        <v>0</v>
      </c>
    </row>
    <row r="207" spans="1:17" ht="25.5" x14ac:dyDescent="0.2">
      <c r="A207" s="74">
        <v>206</v>
      </c>
      <c r="B207" s="83" t="s">
        <v>785</v>
      </c>
      <c r="C207" s="83" t="s">
        <v>2001</v>
      </c>
      <c r="D207" s="83"/>
      <c r="E207" s="83" t="s">
        <v>2020</v>
      </c>
      <c r="F207" s="83"/>
      <c r="G207" s="83"/>
      <c r="H207" s="83"/>
      <c r="I207" s="83"/>
      <c r="J207" s="161"/>
      <c r="K207" s="161" t="s">
        <v>296</v>
      </c>
      <c r="L207" s="161">
        <v>6</v>
      </c>
      <c r="M207" s="161" t="s">
        <v>2028</v>
      </c>
      <c r="N207" s="189" t="s">
        <v>2321</v>
      </c>
      <c r="O207" s="161" t="s">
        <v>2029</v>
      </c>
      <c r="P207" s="161"/>
      <c r="Q207" s="161">
        <f>U207</f>
        <v>0</v>
      </c>
    </row>
    <row r="208" spans="1:17" ht="25.5" x14ac:dyDescent="0.2">
      <c r="A208" s="74">
        <v>207</v>
      </c>
      <c r="B208" s="71" t="s">
        <v>255</v>
      </c>
      <c r="C208" s="71" t="s">
        <v>256</v>
      </c>
      <c r="D208" s="71"/>
      <c r="E208" s="71" t="s">
        <v>1821</v>
      </c>
      <c r="F208" s="71">
        <v>3</v>
      </c>
      <c r="G208" s="71" t="s">
        <v>192</v>
      </c>
      <c r="H208" s="71" t="s">
        <v>1644</v>
      </c>
      <c r="I208" s="71">
        <v>92</v>
      </c>
      <c r="J208" s="159">
        <v>1</v>
      </c>
      <c r="K208" s="159" t="s">
        <v>296</v>
      </c>
      <c r="L208" s="159" t="s">
        <v>1919</v>
      </c>
      <c r="M208" s="159" t="s">
        <v>298</v>
      </c>
      <c r="N208" s="192" t="s">
        <v>2318</v>
      </c>
      <c r="O208" s="167">
        <f>VLOOKUP(N208,'Giang duong'!A:H,3,0)</f>
        <v>80</v>
      </c>
      <c r="P208" s="159"/>
      <c r="Q208" s="159" t="s">
        <v>2137</v>
      </c>
    </row>
    <row r="209" spans="1:17" ht="51" x14ac:dyDescent="0.2">
      <c r="A209" s="74">
        <v>208</v>
      </c>
      <c r="B209" s="71" t="s">
        <v>255</v>
      </c>
      <c r="C209" s="71" t="s">
        <v>256</v>
      </c>
      <c r="D209" s="71"/>
      <c r="E209" s="71" t="s">
        <v>1822</v>
      </c>
      <c r="F209" s="71">
        <v>3</v>
      </c>
      <c r="G209" s="71" t="s">
        <v>1824</v>
      </c>
      <c r="H209" s="71" t="s">
        <v>1825</v>
      </c>
      <c r="I209" s="71" t="s">
        <v>1823</v>
      </c>
      <c r="J209" s="159">
        <v>1</v>
      </c>
      <c r="K209" s="159" t="s">
        <v>296</v>
      </c>
      <c r="L209" s="159" t="s">
        <v>1956</v>
      </c>
      <c r="M209" s="159" t="s">
        <v>297</v>
      </c>
      <c r="N209" s="192" t="s">
        <v>333</v>
      </c>
      <c r="O209" s="167">
        <f>VLOOKUP(N209,'Giang duong'!A:H,3,0)</f>
        <v>60</v>
      </c>
      <c r="P209" s="159"/>
      <c r="Q209" s="159" t="s">
        <v>2137</v>
      </c>
    </row>
    <row r="210" spans="1:17" ht="25.5" x14ac:dyDescent="0.2">
      <c r="A210" s="74">
        <v>209</v>
      </c>
      <c r="B210" s="71" t="s">
        <v>1557</v>
      </c>
      <c r="C210" s="71" t="s">
        <v>1558</v>
      </c>
      <c r="D210" s="71" t="s">
        <v>45</v>
      </c>
      <c r="E210" s="71" t="s">
        <v>1558</v>
      </c>
      <c r="F210" s="71">
        <v>3</v>
      </c>
      <c r="G210" s="71" t="s">
        <v>168</v>
      </c>
      <c r="H210" s="71" t="s">
        <v>44</v>
      </c>
      <c r="I210" s="71">
        <v>33</v>
      </c>
      <c r="J210" s="159">
        <v>1</v>
      </c>
      <c r="K210" s="159" t="s">
        <v>186</v>
      </c>
      <c r="L210" s="159" t="s">
        <v>318</v>
      </c>
      <c r="M210" s="159" t="s">
        <v>301</v>
      </c>
      <c r="N210" s="192" t="s">
        <v>698</v>
      </c>
      <c r="O210" s="183">
        <f>VLOOKUP(N210,'Giang duong'!A:H,3,0)</f>
        <v>60</v>
      </c>
      <c r="P210" s="159"/>
      <c r="Q210" s="193" t="s">
        <v>2182</v>
      </c>
    </row>
    <row r="211" spans="1:17" ht="25.5" x14ac:dyDescent="0.2">
      <c r="A211" s="74">
        <v>210</v>
      </c>
      <c r="B211" s="83" t="s">
        <v>232</v>
      </c>
      <c r="C211" s="83" t="s">
        <v>233</v>
      </c>
      <c r="D211" s="83" t="s">
        <v>43</v>
      </c>
      <c r="E211" s="83" t="s">
        <v>233</v>
      </c>
      <c r="F211" s="83">
        <v>3</v>
      </c>
      <c r="G211" s="83" t="s">
        <v>240</v>
      </c>
      <c r="H211" s="83" t="s">
        <v>1643</v>
      </c>
      <c r="I211" s="83">
        <v>26</v>
      </c>
      <c r="J211" s="161">
        <v>1</v>
      </c>
      <c r="K211" s="161" t="s">
        <v>296</v>
      </c>
      <c r="L211" s="161" t="s">
        <v>1920</v>
      </c>
      <c r="M211" s="161" t="s">
        <v>297</v>
      </c>
      <c r="N211" s="189" t="s">
        <v>1958</v>
      </c>
      <c r="O211" s="167">
        <f>VLOOKUP(N211,'Giang duong'!A:H,3,0)</f>
        <v>40</v>
      </c>
      <c r="P211" s="161"/>
      <c r="Q211" s="161" t="s">
        <v>2139</v>
      </c>
    </row>
    <row r="212" spans="1:17" ht="25.5" x14ac:dyDescent="0.2">
      <c r="A212" s="74">
        <v>211</v>
      </c>
      <c r="B212" s="83" t="s">
        <v>64</v>
      </c>
      <c r="C212" s="83" t="s">
        <v>27</v>
      </c>
      <c r="D212" s="83" t="s">
        <v>30</v>
      </c>
      <c r="E212" s="83" t="s">
        <v>506</v>
      </c>
      <c r="F212" s="83">
        <v>3</v>
      </c>
      <c r="G212" s="83" t="s">
        <v>192</v>
      </c>
      <c r="H212" s="83" t="s">
        <v>1611</v>
      </c>
      <c r="I212" s="83">
        <v>114</v>
      </c>
      <c r="J212" s="161" t="s">
        <v>1957</v>
      </c>
      <c r="K212" s="161" t="s">
        <v>296</v>
      </c>
      <c r="L212" s="161" t="s">
        <v>1920</v>
      </c>
      <c r="M212" s="161" t="s">
        <v>298</v>
      </c>
      <c r="N212" s="189" t="s">
        <v>2317</v>
      </c>
      <c r="O212" s="167">
        <f>VLOOKUP(N212,'Giang duong'!A:H,3,0)</f>
        <v>80</v>
      </c>
      <c r="P212" s="161"/>
      <c r="Q212" s="161" t="s">
        <v>2118</v>
      </c>
    </row>
    <row r="213" spans="1:17" ht="25.5" x14ac:dyDescent="0.2">
      <c r="A213" s="74">
        <v>212</v>
      </c>
      <c r="B213" s="83" t="s">
        <v>64</v>
      </c>
      <c r="C213" s="83" t="s">
        <v>27</v>
      </c>
      <c r="D213" s="83" t="s">
        <v>30</v>
      </c>
      <c r="E213" s="83" t="s">
        <v>507</v>
      </c>
      <c r="F213" s="83">
        <v>3</v>
      </c>
      <c r="G213" s="83" t="s">
        <v>240</v>
      </c>
      <c r="H213" s="83" t="s">
        <v>1610</v>
      </c>
      <c r="I213" s="83">
        <v>54</v>
      </c>
      <c r="J213" s="161">
        <v>1</v>
      </c>
      <c r="K213" s="161" t="s">
        <v>296</v>
      </c>
      <c r="L213" s="161" t="s">
        <v>1920</v>
      </c>
      <c r="M213" s="161" t="s">
        <v>297</v>
      </c>
      <c r="N213" s="189" t="s">
        <v>184</v>
      </c>
      <c r="O213" s="167">
        <f>VLOOKUP(N213,'Giang duong'!A:H,3,0)</f>
        <v>50</v>
      </c>
      <c r="P213" s="161"/>
      <c r="Q213" s="161" t="s">
        <v>2143</v>
      </c>
    </row>
    <row r="214" spans="1:17" ht="38.25" x14ac:dyDescent="0.2">
      <c r="A214" s="74">
        <v>213</v>
      </c>
      <c r="B214" s="83" t="s">
        <v>64</v>
      </c>
      <c r="C214" s="83" t="s">
        <v>27</v>
      </c>
      <c r="D214" s="83" t="s">
        <v>30</v>
      </c>
      <c r="E214" s="83" t="s">
        <v>1826</v>
      </c>
      <c r="F214" s="83">
        <v>3</v>
      </c>
      <c r="G214" s="83" t="s">
        <v>1681</v>
      </c>
      <c r="H214" s="83" t="s">
        <v>1679</v>
      </c>
      <c r="I214" s="83" t="s">
        <v>653</v>
      </c>
      <c r="J214" s="161">
        <v>1</v>
      </c>
      <c r="K214" s="161" t="s">
        <v>296</v>
      </c>
      <c r="L214" s="161" t="s">
        <v>1919</v>
      </c>
      <c r="M214" s="161" t="s">
        <v>298</v>
      </c>
      <c r="N214" s="189" t="s">
        <v>358</v>
      </c>
      <c r="O214" s="167">
        <f>VLOOKUP(N214,'Giang duong'!A:H,3,0)</f>
        <v>85</v>
      </c>
      <c r="P214" s="161"/>
      <c r="Q214" s="161" t="s">
        <v>2146</v>
      </c>
    </row>
    <row r="215" spans="1:17" ht="25.5" x14ac:dyDescent="0.2">
      <c r="A215" s="74">
        <v>214</v>
      </c>
      <c r="B215" s="83" t="s">
        <v>885</v>
      </c>
      <c r="C215" s="83" t="s">
        <v>887</v>
      </c>
      <c r="D215" s="83" t="s">
        <v>27</v>
      </c>
      <c r="E215" s="83" t="s">
        <v>1827</v>
      </c>
      <c r="F215" s="83">
        <v>3</v>
      </c>
      <c r="G215" s="83" t="s">
        <v>240</v>
      </c>
      <c r="H215" s="83" t="s">
        <v>132</v>
      </c>
      <c r="I215" s="83">
        <v>89</v>
      </c>
      <c r="J215" s="161">
        <v>1</v>
      </c>
      <c r="K215" s="159" t="s">
        <v>186</v>
      </c>
      <c r="L215" s="161">
        <v>3</v>
      </c>
      <c r="M215" s="162" t="s">
        <v>336</v>
      </c>
      <c r="N215" s="192" t="s">
        <v>356</v>
      </c>
      <c r="O215" s="167">
        <f>VLOOKUP(N215,'Giang duong'!A:H,3,0)</f>
        <v>85</v>
      </c>
      <c r="P215" s="161"/>
      <c r="Q215" s="161" t="s">
        <v>2149</v>
      </c>
    </row>
    <row r="216" spans="1:17" ht="38.25" x14ac:dyDescent="0.2">
      <c r="A216" s="74">
        <v>215</v>
      </c>
      <c r="B216" s="71" t="s">
        <v>885</v>
      </c>
      <c r="C216" s="71" t="s">
        <v>887</v>
      </c>
      <c r="D216" s="71" t="s">
        <v>27</v>
      </c>
      <c r="E216" s="83" t="s">
        <v>1828</v>
      </c>
      <c r="F216" s="71">
        <v>3</v>
      </c>
      <c r="G216" s="71" t="s">
        <v>595</v>
      </c>
      <c r="H216" s="71" t="s">
        <v>1679</v>
      </c>
      <c r="I216" s="71">
        <v>60</v>
      </c>
      <c r="J216" s="159" t="s">
        <v>1918</v>
      </c>
      <c r="K216" s="159" t="s">
        <v>296</v>
      </c>
      <c r="L216" s="161" t="s">
        <v>1920</v>
      </c>
      <c r="M216" s="161" t="s">
        <v>297</v>
      </c>
      <c r="N216" s="192" t="s">
        <v>2318</v>
      </c>
      <c r="O216" s="167">
        <f>VLOOKUP(N216,'Giang duong'!A:H,3,0)</f>
        <v>80</v>
      </c>
      <c r="P216" s="159"/>
      <c r="Q216" s="159" t="s">
        <v>2151</v>
      </c>
    </row>
    <row r="217" spans="1:17" ht="38.25" x14ac:dyDescent="0.2">
      <c r="A217" s="74">
        <v>216</v>
      </c>
      <c r="B217" s="71" t="s">
        <v>885</v>
      </c>
      <c r="C217" s="71" t="s">
        <v>887</v>
      </c>
      <c r="D217" s="71" t="s">
        <v>27</v>
      </c>
      <c r="E217" s="83" t="s">
        <v>1829</v>
      </c>
      <c r="F217" s="71">
        <v>3</v>
      </c>
      <c r="G217" s="71" t="s">
        <v>595</v>
      </c>
      <c r="H217" s="71" t="s">
        <v>1679</v>
      </c>
      <c r="I217" s="71">
        <v>60</v>
      </c>
      <c r="J217" s="159" t="s">
        <v>1918</v>
      </c>
      <c r="K217" s="159" t="s">
        <v>296</v>
      </c>
      <c r="L217" s="161" t="s">
        <v>1920</v>
      </c>
      <c r="M217" s="159" t="s">
        <v>298</v>
      </c>
      <c r="N217" s="192" t="s">
        <v>2318</v>
      </c>
      <c r="O217" s="167">
        <f>VLOOKUP(N217,'Giang duong'!A:H,3,0)</f>
        <v>80</v>
      </c>
      <c r="P217" s="159"/>
      <c r="Q217" s="159" t="s">
        <v>2152</v>
      </c>
    </row>
    <row r="218" spans="1:17" ht="25.5" x14ac:dyDescent="0.2">
      <c r="A218" s="74">
        <v>217</v>
      </c>
      <c r="B218" s="71" t="s">
        <v>885</v>
      </c>
      <c r="C218" s="71" t="s">
        <v>1632</v>
      </c>
      <c r="D218" s="71" t="s">
        <v>1609</v>
      </c>
      <c r="E218" s="71" t="s">
        <v>1632</v>
      </c>
      <c r="F218" s="71">
        <v>3</v>
      </c>
      <c r="G218" s="71" t="s">
        <v>192</v>
      </c>
      <c r="H218" s="71" t="s">
        <v>128</v>
      </c>
      <c r="I218" s="71">
        <v>33</v>
      </c>
      <c r="J218" s="159">
        <v>1</v>
      </c>
      <c r="K218" s="161" t="s">
        <v>186</v>
      </c>
      <c r="L218" s="159" t="s">
        <v>1920</v>
      </c>
      <c r="M218" s="161" t="s">
        <v>301</v>
      </c>
      <c r="N218" s="192" t="s">
        <v>333</v>
      </c>
      <c r="O218" s="167">
        <f>VLOOKUP(N218,'Giang duong'!A:H,3,0)</f>
        <v>60</v>
      </c>
      <c r="P218" s="159"/>
      <c r="Q218" s="159" t="s">
        <v>2122</v>
      </c>
    </row>
    <row r="219" spans="1:17" ht="39" x14ac:dyDescent="0.2">
      <c r="A219" s="74">
        <v>218</v>
      </c>
      <c r="B219" s="83" t="s">
        <v>36</v>
      </c>
      <c r="C219" s="83" t="s">
        <v>37</v>
      </c>
      <c r="D219" s="83" t="s">
        <v>43</v>
      </c>
      <c r="E219" s="83" t="s">
        <v>37</v>
      </c>
      <c r="F219" s="83">
        <v>3</v>
      </c>
      <c r="G219" s="83" t="s">
        <v>192</v>
      </c>
      <c r="H219" s="83" t="s">
        <v>1644</v>
      </c>
      <c r="I219" s="83">
        <v>92</v>
      </c>
      <c r="J219" s="161">
        <v>1</v>
      </c>
      <c r="K219" s="159" t="s">
        <v>296</v>
      </c>
      <c r="L219" s="161" t="s">
        <v>1956</v>
      </c>
      <c r="M219" s="161" t="s">
        <v>297</v>
      </c>
      <c r="N219" s="192" t="s">
        <v>2318</v>
      </c>
      <c r="O219" s="167">
        <f>VLOOKUP(N219,'Giang duong'!A:H,3,0)</f>
        <v>80</v>
      </c>
      <c r="P219" s="161"/>
      <c r="Q219" s="159" t="s">
        <v>2088</v>
      </c>
    </row>
    <row r="220" spans="1:17" ht="26.25" x14ac:dyDescent="0.2">
      <c r="A220" s="74">
        <v>219</v>
      </c>
      <c r="B220" s="83" t="s">
        <v>36</v>
      </c>
      <c r="C220" s="83" t="s">
        <v>1578</v>
      </c>
      <c r="D220" s="83" t="s">
        <v>205</v>
      </c>
      <c r="E220" s="83" t="s">
        <v>1578</v>
      </c>
      <c r="F220" s="83">
        <v>3</v>
      </c>
      <c r="G220" s="83" t="s">
        <v>192</v>
      </c>
      <c r="H220" s="83" t="s">
        <v>128</v>
      </c>
      <c r="I220" s="83">
        <v>33</v>
      </c>
      <c r="J220" s="161">
        <v>1</v>
      </c>
      <c r="K220" s="161" t="s">
        <v>186</v>
      </c>
      <c r="L220" s="161" t="s">
        <v>1920</v>
      </c>
      <c r="M220" s="159" t="s">
        <v>336</v>
      </c>
      <c r="N220" s="189" t="s">
        <v>333</v>
      </c>
      <c r="O220" s="167">
        <f>VLOOKUP(N220,'Giang duong'!A:H,3,0)</f>
        <v>60</v>
      </c>
      <c r="P220" s="161"/>
      <c r="Q220" s="159" t="s">
        <v>2091</v>
      </c>
    </row>
    <row r="221" spans="1:17" ht="39" x14ac:dyDescent="0.2">
      <c r="A221" s="74">
        <v>220</v>
      </c>
      <c r="B221" s="83" t="s">
        <v>1577</v>
      </c>
      <c r="C221" s="83" t="s">
        <v>1830</v>
      </c>
      <c r="D221" s="83" t="s">
        <v>205</v>
      </c>
      <c r="E221" s="83" t="s">
        <v>1831</v>
      </c>
      <c r="F221" s="83">
        <v>3</v>
      </c>
      <c r="G221" s="83" t="s">
        <v>192</v>
      </c>
      <c r="H221" s="71" t="s">
        <v>2268</v>
      </c>
      <c r="I221" s="83">
        <v>38</v>
      </c>
      <c r="J221" s="161">
        <v>2</v>
      </c>
      <c r="K221" s="159" t="s">
        <v>186</v>
      </c>
      <c r="L221" s="159" t="s">
        <v>1956</v>
      </c>
      <c r="M221" s="159" t="s">
        <v>301</v>
      </c>
      <c r="N221" s="192" t="s">
        <v>337</v>
      </c>
      <c r="O221" s="167">
        <f>VLOOKUP(N221,'Giang duong'!A:H,3,0)</f>
        <v>70</v>
      </c>
      <c r="P221" s="161"/>
      <c r="Q221" s="159" t="s">
        <v>2094</v>
      </c>
    </row>
    <row r="222" spans="1:17" ht="39" x14ac:dyDescent="0.2">
      <c r="A222" s="74">
        <v>221</v>
      </c>
      <c r="B222" s="83" t="s">
        <v>1577</v>
      </c>
      <c r="C222" s="83" t="s">
        <v>1830</v>
      </c>
      <c r="D222" s="83" t="s">
        <v>205</v>
      </c>
      <c r="E222" s="83" t="s">
        <v>1832</v>
      </c>
      <c r="F222" s="83">
        <v>3</v>
      </c>
      <c r="G222" s="83" t="s">
        <v>192</v>
      </c>
      <c r="H222" s="71" t="s">
        <v>2269</v>
      </c>
      <c r="I222" s="83">
        <v>38</v>
      </c>
      <c r="J222" s="161">
        <v>2</v>
      </c>
      <c r="K222" s="159" t="s">
        <v>186</v>
      </c>
      <c r="L222" s="159" t="s">
        <v>1956</v>
      </c>
      <c r="M222" s="159" t="s">
        <v>301</v>
      </c>
      <c r="N222" s="192" t="s">
        <v>1958</v>
      </c>
      <c r="O222" s="167">
        <f>VLOOKUP(N222,'Giang duong'!A:H,3,0)</f>
        <v>40</v>
      </c>
      <c r="P222" s="161"/>
      <c r="Q222" s="159" t="s">
        <v>2097</v>
      </c>
    </row>
    <row r="223" spans="1:17" ht="25.5" x14ac:dyDescent="0.2">
      <c r="A223" s="74">
        <v>222</v>
      </c>
      <c r="B223" s="83" t="s">
        <v>1559</v>
      </c>
      <c r="C223" s="83" t="s">
        <v>1560</v>
      </c>
      <c r="D223" s="83" t="s">
        <v>29</v>
      </c>
      <c r="E223" s="83" t="s">
        <v>1560</v>
      </c>
      <c r="F223" s="83">
        <v>3</v>
      </c>
      <c r="G223" s="83" t="s">
        <v>192</v>
      </c>
      <c r="H223" s="83" t="s">
        <v>44</v>
      </c>
      <c r="I223" s="83">
        <v>82</v>
      </c>
      <c r="J223" s="161">
        <v>1</v>
      </c>
      <c r="K223" s="161" t="s">
        <v>186</v>
      </c>
      <c r="L223" s="161" t="s">
        <v>1919</v>
      </c>
      <c r="M223" s="161" t="s">
        <v>301</v>
      </c>
      <c r="N223" s="189" t="s">
        <v>2317</v>
      </c>
      <c r="O223" s="167">
        <f>VLOOKUP(N223,'Giang duong'!A:H,3,0)</f>
        <v>80</v>
      </c>
      <c r="P223" s="161"/>
      <c r="Q223" s="193" t="s">
        <v>822</v>
      </c>
    </row>
    <row r="224" spans="1:17" ht="25.5" x14ac:dyDescent="0.2">
      <c r="A224" s="74">
        <v>223</v>
      </c>
      <c r="B224" s="83" t="s">
        <v>165</v>
      </c>
      <c r="C224" s="83" t="s">
        <v>906</v>
      </c>
      <c r="D224" s="83" t="s">
        <v>27</v>
      </c>
      <c r="E224" s="83" t="s">
        <v>906</v>
      </c>
      <c r="F224" s="83">
        <v>3</v>
      </c>
      <c r="G224" s="83" t="s">
        <v>192</v>
      </c>
      <c r="H224" s="83" t="s">
        <v>1644</v>
      </c>
      <c r="I224" s="83">
        <v>92</v>
      </c>
      <c r="J224" s="161">
        <v>1</v>
      </c>
      <c r="K224" s="159" t="s">
        <v>296</v>
      </c>
      <c r="L224" s="161" t="s">
        <v>1956</v>
      </c>
      <c r="M224" s="159" t="s">
        <v>298</v>
      </c>
      <c r="N224" s="192" t="s">
        <v>2318</v>
      </c>
      <c r="O224" s="167">
        <f>VLOOKUP(N224,'Giang duong'!A:H,3,0)</f>
        <v>80</v>
      </c>
      <c r="P224" s="161"/>
      <c r="Q224" s="161" t="s">
        <v>2153</v>
      </c>
    </row>
    <row r="225" spans="1:17" ht="25.5" x14ac:dyDescent="0.2">
      <c r="A225" s="74">
        <v>224</v>
      </c>
      <c r="B225" s="71" t="s">
        <v>17</v>
      </c>
      <c r="C225" s="71" t="s">
        <v>18</v>
      </c>
      <c r="D225" s="71" t="s">
        <v>43</v>
      </c>
      <c r="E225" s="71" t="s">
        <v>18</v>
      </c>
      <c r="F225" s="71">
        <v>3</v>
      </c>
      <c r="G225" s="71" t="s">
        <v>192</v>
      </c>
      <c r="H225" s="71" t="s">
        <v>1589</v>
      </c>
      <c r="I225" s="71">
        <v>70</v>
      </c>
      <c r="J225" s="159">
        <v>1</v>
      </c>
      <c r="K225" s="159" t="s">
        <v>296</v>
      </c>
      <c r="L225" s="159" t="s">
        <v>1920</v>
      </c>
      <c r="M225" s="159" t="s">
        <v>297</v>
      </c>
      <c r="N225" s="192" t="s">
        <v>2320</v>
      </c>
      <c r="O225" s="167">
        <f>VLOOKUP(N225,'Giang duong'!A:H,3,0)</f>
        <v>80</v>
      </c>
      <c r="P225" s="159"/>
      <c r="Q225" s="213" t="s">
        <v>2100</v>
      </c>
    </row>
    <row r="226" spans="1:17" ht="30" x14ac:dyDescent="0.25">
      <c r="A226" s="74">
        <v>225</v>
      </c>
      <c r="B226" s="71" t="s">
        <v>1495</v>
      </c>
      <c r="C226" s="71" t="s">
        <v>1496</v>
      </c>
      <c r="D226" s="71" t="s">
        <v>23</v>
      </c>
      <c r="E226" s="71" t="s">
        <v>1833</v>
      </c>
      <c r="F226" s="71">
        <v>3</v>
      </c>
      <c r="G226" s="71" t="s">
        <v>192</v>
      </c>
      <c r="H226" s="71" t="s">
        <v>1927</v>
      </c>
      <c r="I226" s="71">
        <v>75</v>
      </c>
      <c r="J226" s="159">
        <v>2</v>
      </c>
      <c r="K226" s="159" t="s">
        <v>186</v>
      </c>
      <c r="L226" s="159" t="s">
        <v>1956</v>
      </c>
      <c r="M226" s="159" t="s">
        <v>301</v>
      </c>
      <c r="N226" s="192" t="s">
        <v>2318</v>
      </c>
      <c r="O226" s="167">
        <f>VLOOKUP(N226,'Giang duong'!A:H,3,0)</f>
        <v>80</v>
      </c>
      <c r="P226" s="159"/>
      <c r="Q226" s="214" t="s">
        <v>2263</v>
      </c>
    </row>
    <row r="227" spans="1:17" ht="30" x14ac:dyDescent="0.25">
      <c r="A227" s="74">
        <v>226</v>
      </c>
      <c r="B227" s="71" t="s">
        <v>1495</v>
      </c>
      <c r="C227" s="71" t="s">
        <v>1496</v>
      </c>
      <c r="D227" s="71" t="s">
        <v>23</v>
      </c>
      <c r="E227" s="71" t="s">
        <v>1834</v>
      </c>
      <c r="F227" s="71">
        <v>3</v>
      </c>
      <c r="G227" s="71" t="s">
        <v>192</v>
      </c>
      <c r="H227" s="71" t="s">
        <v>1928</v>
      </c>
      <c r="I227" s="71">
        <v>75</v>
      </c>
      <c r="J227" s="159">
        <v>2</v>
      </c>
      <c r="K227" s="159" t="s">
        <v>186</v>
      </c>
      <c r="L227" s="159" t="s">
        <v>1956</v>
      </c>
      <c r="M227" s="159" t="s">
        <v>301</v>
      </c>
      <c r="N227" s="192" t="s">
        <v>2319</v>
      </c>
      <c r="O227" s="167">
        <f>VLOOKUP(N227,'Giang duong'!A:H,3,0)</f>
        <v>60</v>
      </c>
      <c r="P227" s="159"/>
      <c r="Q227" s="214" t="s">
        <v>2254</v>
      </c>
    </row>
    <row r="228" spans="1:17" ht="25.5" x14ac:dyDescent="0.2">
      <c r="A228" s="74">
        <v>227</v>
      </c>
      <c r="B228" s="71" t="s">
        <v>167</v>
      </c>
      <c r="C228" s="71" t="s">
        <v>292</v>
      </c>
      <c r="D228" s="71" t="s">
        <v>1546</v>
      </c>
      <c r="E228" s="71" t="s">
        <v>1835</v>
      </c>
      <c r="F228" s="71">
        <v>3</v>
      </c>
      <c r="G228" s="71" t="s">
        <v>192</v>
      </c>
      <c r="H228" s="71" t="s">
        <v>1589</v>
      </c>
      <c r="I228" s="71">
        <v>70</v>
      </c>
      <c r="J228" s="159">
        <v>1</v>
      </c>
      <c r="K228" s="159" t="s">
        <v>296</v>
      </c>
      <c r="L228" s="159" t="s">
        <v>1920</v>
      </c>
      <c r="M228" s="159" t="s">
        <v>298</v>
      </c>
      <c r="N228" s="192" t="s">
        <v>2320</v>
      </c>
      <c r="O228" s="167">
        <f>VLOOKUP(N228,'Giang duong'!A:H,3,0)</f>
        <v>80</v>
      </c>
      <c r="P228" s="159"/>
      <c r="Q228" s="161" t="s">
        <v>2104</v>
      </c>
    </row>
    <row r="229" spans="1:17" ht="25.5" x14ac:dyDescent="0.2">
      <c r="A229" s="74">
        <v>228</v>
      </c>
      <c r="B229" s="83" t="s">
        <v>167</v>
      </c>
      <c r="C229" s="83" t="s">
        <v>292</v>
      </c>
      <c r="D229" s="83" t="s">
        <v>1546</v>
      </c>
      <c r="E229" s="71" t="s">
        <v>1836</v>
      </c>
      <c r="F229" s="83">
        <v>3</v>
      </c>
      <c r="G229" s="83" t="s">
        <v>240</v>
      </c>
      <c r="H229" s="83" t="s">
        <v>1610</v>
      </c>
      <c r="I229" s="83">
        <v>54</v>
      </c>
      <c r="J229" s="161">
        <v>1</v>
      </c>
      <c r="K229" s="161" t="s">
        <v>296</v>
      </c>
      <c r="L229" s="161" t="s">
        <v>1956</v>
      </c>
      <c r="M229" s="161" t="s">
        <v>297</v>
      </c>
      <c r="N229" s="189" t="s">
        <v>184</v>
      </c>
      <c r="O229" s="167">
        <f>VLOOKUP(N229,'Giang duong'!A:H,3,0)</f>
        <v>50</v>
      </c>
      <c r="P229" s="161"/>
      <c r="Q229" s="161" t="s">
        <v>2104</v>
      </c>
    </row>
    <row r="230" spans="1:17" x14ac:dyDescent="0.2">
      <c r="A230" s="74">
        <v>229</v>
      </c>
      <c r="B230" s="83" t="s">
        <v>200</v>
      </c>
      <c r="C230" s="83" t="s">
        <v>201</v>
      </c>
      <c r="D230" s="83" t="s">
        <v>191</v>
      </c>
      <c r="E230" s="83" t="s">
        <v>532</v>
      </c>
      <c r="F230" s="83">
        <v>5</v>
      </c>
      <c r="G230" s="83" t="s">
        <v>240</v>
      </c>
      <c r="H230" s="83" t="s">
        <v>132</v>
      </c>
      <c r="I230" s="83">
        <v>89</v>
      </c>
      <c r="J230" s="161">
        <v>1</v>
      </c>
      <c r="K230" s="159" t="s">
        <v>186</v>
      </c>
      <c r="L230" s="161" t="s">
        <v>1922</v>
      </c>
      <c r="M230" s="162" t="s">
        <v>669</v>
      </c>
      <c r="N230" s="192" t="s">
        <v>356</v>
      </c>
      <c r="O230" s="167">
        <f>VLOOKUP(N230,'Giang duong'!A:H,3,0)</f>
        <v>85</v>
      </c>
      <c r="P230" s="161"/>
      <c r="Q230" s="161">
        <f t="shared" ref="Q230:Q257" si="4">U230</f>
        <v>0</v>
      </c>
    </row>
    <row r="231" spans="1:17" x14ac:dyDescent="0.2">
      <c r="A231" s="74">
        <v>230</v>
      </c>
      <c r="B231" s="83" t="s">
        <v>200</v>
      </c>
      <c r="C231" s="83" t="s">
        <v>201</v>
      </c>
      <c r="D231" s="83" t="s">
        <v>191</v>
      </c>
      <c r="E231" s="83" t="s">
        <v>533</v>
      </c>
      <c r="F231" s="83">
        <v>5</v>
      </c>
      <c r="G231" s="83" t="s">
        <v>240</v>
      </c>
      <c r="H231" s="83" t="s">
        <v>57</v>
      </c>
      <c r="I231" s="83">
        <v>100</v>
      </c>
      <c r="J231" s="161">
        <v>1</v>
      </c>
      <c r="K231" s="161" t="s">
        <v>186</v>
      </c>
      <c r="L231" s="161" t="s">
        <v>1922</v>
      </c>
      <c r="M231" s="161" t="s">
        <v>669</v>
      </c>
      <c r="N231" s="189" t="s">
        <v>357</v>
      </c>
      <c r="O231" s="167">
        <f>VLOOKUP(N231,'Giang duong'!A:H,3,0)</f>
        <v>100</v>
      </c>
      <c r="P231" s="161"/>
      <c r="Q231" s="161">
        <f t="shared" si="4"/>
        <v>0</v>
      </c>
    </row>
    <row r="232" spans="1:17" ht="25.5" x14ac:dyDescent="0.2">
      <c r="A232" s="74">
        <v>231</v>
      </c>
      <c r="B232" s="83" t="s">
        <v>200</v>
      </c>
      <c r="C232" s="83" t="s">
        <v>201</v>
      </c>
      <c r="D232" s="83" t="s">
        <v>191</v>
      </c>
      <c r="E232" s="83" t="s">
        <v>534</v>
      </c>
      <c r="F232" s="83">
        <v>5</v>
      </c>
      <c r="G232" s="83" t="s">
        <v>240</v>
      </c>
      <c r="H232" s="83" t="s">
        <v>44</v>
      </c>
      <c r="I232" s="83">
        <v>84</v>
      </c>
      <c r="J232" s="161">
        <v>1</v>
      </c>
      <c r="K232" s="161" t="s">
        <v>186</v>
      </c>
      <c r="L232" s="161" t="s">
        <v>1921</v>
      </c>
      <c r="M232" s="161" t="s">
        <v>669</v>
      </c>
      <c r="N232" s="189" t="s">
        <v>358</v>
      </c>
      <c r="O232" s="167">
        <f>VLOOKUP(N232,'Giang duong'!A:H,3,0)</f>
        <v>85</v>
      </c>
      <c r="P232" s="161"/>
      <c r="Q232" s="161">
        <f t="shared" si="4"/>
        <v>0</v>
      </c>
    </row>
    <row r="233" spans="1:17" ht="25.5" x14ac:dyDescent="0.2">
      <c r="A233" s="74">
        <v>232</v>
      </c>
      <c r="B233" s="83" t="s">
        <v>200</v>
      </c>
      <c r="C233" s="83" t="s">
        <v>201</v>
      </c>
      <c r="D233" s="83" t="s">
        <v>191</v>
      </c>
      <c r="E233" s="83" t="s">
        <v>535</v>
      </c>
      <c r="F233" s="83">
        <v>5</v>
      </c>
      <c r="G233" s="83" t="s">
        <v>240</v>
      </c>
      <c r="H233" s="83" t="s">
        <v>1589</v>
      </c>
      <c r="I233" s="83">
        <v>121</v>
      </c>
      <c r="J233" s="161" t="s">
        <v>1957</v>
      </c>
      <c r="K233" s="161" t="s">
        <v>296</v>
      </c>
      <c r="L233" s="161" t="s">
        <v>1922</v>
      </c>
      <c r="M233" s="161" t="s">
        <v>327</v>
      </c>
      <c r="N233" s="189" t="s">
        <v>357</v>
      </c>
      <c r="O233" s="167">
        <f>VLOOKUP(N233,'Giang duong'!A:H,3,0)</f>
        <v>100</v>
      </c>
      <c r="P233" s="161"/>
      <c r="Q233" s="161">
        <f t="shared" si="4"/>
        <v>0</v>
      </c>
    </row>
    <row r="234" spans="1:17" ht="25.5" x14ac:dyDescent="0.2">
      <c r="A234" s="74">
        <v>233</v>
      </c>
      <c r="B234" s="83" t="s">
        <v>200</v>
      </c>
      <c r="C234" s="83" t="s">
        <v>201</v>
      </c>
      <c r="D234" s="83" t="s">
        <v>191</v>
      </c>
      <c r="E234" s="83" t="s">
        <v>1837</v>
      </c>
      <c r="F234" s="83">
        <v>5</v>
      </c>
      <c r="G234" s="83" t="s">
        <v>240</v>
      </c>
      <c r="H234" s="83" t="s">
        <v>1644</v>
      </c>
      <c r="I234" s="83">
        <v>66</v>
      </c>
      <c r="J234" s="161">
        <v>1</v>
      </c>
      <c r="K234" s="161" t="s">
        <v>296</v>
      </c>
      <c r="L234" s="161" t="s">
        <v>1921</v>
      </c>
      <c r="M234" s="161" t="s">
        <v>327</v>
      </c>
      <c r="N234" s="189" t="s">
        <v>358</v>
      </c>
      <c r="O234" s="167">
        <f>VLOOKUP(N234,'Giang duong'!A:H,3,0)</f>
        <v>85</v>
      </c>
      <c r="P234" s="161"/>
      <c r="Q234" s="161">
        <f t="shared" si="4"/>
        <v>0</v>
      </c>
    </row>
    <row r="235" spans="1:17" ht="25.5" x14ac:dyDescent="0.2">
      <c r="A235" s="74">
        <v>234</v>
      </c>
      <c r="B235" s="83" t="s">
        <v>209</v>
      </c>
      <c r="C235" s="83" t="s">
        <v>202</v>
      </c>
      <c r="D235" s="83" t="s">
        <v>201</v>
      </c>
      <c r="E235" s="83" t="s">
        <v>1838</v>
      </c>
      <c r="F235" s="83">
        <v>5</v>
      </c>
      <c r="G235" s="83" t="s">
        <v>262</v>
      </c>
      <c r="H235" s="83" t="s">
        <v>1593</v>
      </c>
      <c r="I235" s="83">
        <v>55</v>
      </c>
      <c r="J235" s="161">
        <v>2</v>
      </c>
      <c r="K235" s="160" t="s">
        <v>296</v>
      </c>
      <c r="L235" s="160" t="s">
        <v>1921</v>
      </c>
      <c r="M235" s="168" t="s">
        <v>327</v>
      </c>
      <c r="N235" s="248" t="s">
        <v>314</v>
      </c>
      <c r="O235" s="167">
        <f>VLOOKUP(N235,'Giang duong'!A:H,3,0)</f>
        <v>60</v>
      </c>
      <c r="P235" s="161"/>
      <c r="Q235" s="161">
        <f t="shared" si="4"/>
        <v>0</v>
      </c>
    </row>
    <row r="236" spans="1:17" ht="25.5" x14ac:dyDescent="0.2">
      <c r="A236" s="74">
        <v>235</v>
      </c>
      <c r="B236" s="83" t="s">
        <v>209</v>
      </c>
      <c r="C236" s="83" t="s">
        <v>202</v>
      </c>
      <c r="D236" s="83" t="s">
        <v>201</v>
      </c>
      <c r="E236" s="83" t="s">
        <v>1839</v>
      </c>
      <c r="F236" s="83">
        <v>5</v>
      </c>
      <c r="G236" s="83" t="s">
        <v>262</v>
      </c>
      <c r="H236" s="83" t="s">
        <v>1593</v>
      </c>
      <c r="I236" s="83">
        <v>55</v>
      </c>
      <c r="J236" s="161">
        <v>2</v>
      </c>
      <c r="K236" s="160" t="s">
        <v>296</v>
      </c>
      <c r="L236" s="160" t="s">
        <v>1921</v>
      </c>
      <c r="M236" s="168" t="s">
        <v>327</v>
      </c>
      <c r="N236" s="248" t="s">
        <v>315</v>
      </c>
      <c r="O236" s="167">
        <f>VLOOKUP(N236,'Giang duong'!A:H,3,0)</f>
        <v>60</v>
      </c>
      <c r="P236" s="161"/>
      <c r="Q236" s="161">
        <f t="shared" si="4"/>
        <v>0</v>
      </c>
    </row>
    <row r="237" spans="1:17" ht="25.5" x14ac:dyDescent="0.2">
      <c r="A237" s="74">
        <v>236</v>
      </c>
      <c r="B237" s="83" t="s">
        <v>209</v>
      </c>
      <c r="C237" s="83" t="s">
        <v>202</v>
      </c>
      <c r="D237" s="83" t="s">
        <v>201</v>
      </c>
      <c r="E237" s="83" t="s">
        <v>548</v>
      </c>
      <c r="F237" s="83">
        <v>5</v>
      </c>
      <c r="G237" s="83" t="s">
        <v>262</v>
      </c>
      <c r="H237" s="83" t="s">
        <v>1590</v>
      </c>
      <c r="I237" s="83">
        <v>57</v>
      </c>
      <c r="J237" s="161">
        <v>4</v>
      </c>
      <c r="K237" s="161" t="s">
        <v>186</v>
      </c>
      <c r="L237" s="161" t="s">
        <v>1922</v>
      </c>
      <c r="M237" s="162" t="s">
        <v>669</v>
      </c>
      <c r="N237" s="189" t="s">
        <v>310</v>
      </c>
      <c r="O237" s="167">
        <f>VLOOKUP(N237,'Giang duong'!A:H,3,0)</f>
        <v>60</v>
      </c>
      <c r="P237" s="161"/>
      <c r="Q237" s="161">
        <f t="shared" si="4"/>
        <v>0</v>
      </c>
    </row>
    <row r="238" spans="1:17" ht="25.5" x14ac:dyDescent="0.2">
      <c r="A238" s="74">
        <v>237</v>
      </c>
      <c r="B238" s="83" t="s">
        <v>209</v>
      </c>
      <c r="C238" s="83" t="s">
        <v>202</v>
      </c>
      <c r="D238" s="83" t="s">
        <v>201</v>
      </c>
      <c r="E238" s="83" t="s">
        <v>1840</v>
      </c>
      <c r="F238" s="83">
        <v>5</v>
      </c>
      <c r="G238" s="83" t="s">
        <v>262</v>
      </c>
      <c r="H238" s="83" t="s">
        <v>1590</v>
      </c>
      <c r="I238" s="83">
        <v>57</v>
      </c>
      <c r="J238" s="161">
        <v>4</v>
      </c>
      <c r="K238" s="161" t="s">
        <v>186</v>
      </c>
      <c r="L238" s="161" t="s">
        <v>1922</v>
      </c>
      <c r="M238" s="162" t="s">
        <v>669</v>
      </c>
      <c r="N238" s="189" t="s">
        <v>311</v>
      </c>
      <c r="O238" s="167">
        <f>VLOOKUP(N238,'Giang duong'!A:H,3,0)</f>
        <v>60</v>
      </c>
      <c r="P238" s="161"/>
      <c r="Q238" s="161">
        <f t="shared" si="4"/>
        <v>0</v>
      </c>
    </row>
    <row r="239" spans="1:17" ht="25.5" x14ac:dyDescent="0.2">
      <c r="A239" s="74">
        <v>238</v>
      </c>
      <c r="B239" s="83" t="s">
        <v>209</v>
      </c>
      <c r="C239" s="83" t="s">
        <v>202</v>
      </c>
      <c r="D239" s="83" t="s">
        <v>201</v>
      </c>
      <c r="E239" s="83" t="s">
        <v>1841</v>
      </c>
      <c r="F239" s="83">
        <v>5</v>
      </c>
      <c r="G239" s="83" t="s">
        <v>262</v>
      </c>
      <c r="H239" s="83" t="s">
        <v>1590</v>
      </c>
      <c r="I239" s="83">
        <v>57</v>
      </c>
      <c r="J239" s="161">
        <v>4</v>
      </c>
      <c r="K239" s="161" t="s">
        <v>186</v>
      </c>
      <c r="L239" s="161" t="s">
        <v>1922</v>
      </c>
      <c r="M239" s="162" t="s">
        <v>669</v>
      </c>
      <c r="N239" s="189" t="s">
        <v>312</v>
      </c>
      <c r="O239" s="167">
        <f>VLOOKUP(N239,'Giang duong'!A:H,3,0)</f>
        <v>60</v>
      </c>
      <c r="P239" s="161"/>
      <c r="Q239" s="161">
        <f t="shared" si="4"/>
        <v>0</v>
      </c>
    </row>
    <row r="240" spans="1:17" ht="25.5" x14ac:dyDescent="0.2">
      <c r="A240" s="74">
        <v>239</v>
      </c>
      <c r="B240" s="83" t="s">
        <v>209</v>
      </c>
      <c r="C240" s="83" t="s">
        <v>202</v>
      </c>
      <c r="D240" s="83" t="s">
        <v>201</v>
      </c>
      <c r="E240" s="83" t="s">
        <v>1842</v>
      </c>
      <c r="F240" s="83">
        <v>5</v>
      </c>
      <c r="G240" s="83" t="s">
        <v>262</v>
      </c>
      <c r="H240" s="83" t="s">
        <v>1590</v>
      </c>
      <c r="I240" s="83">
        <v>57</v>
      </c>
      <c r="J240" s="161">
        <v>4</v>
      </c>
      <c r="K240" s="161" t="s">
        <v>186</v>
      </c>
      <c r="L240" s="161" t="s">
        <v>1922</v>
      </c>
      <c r="M240" s="162" t="s">
        <v>669</v>
      </c>
      <c r="N240" s="189" t="s">
        <v>313</v>
      </c>
      <c r="O240" s="167">
        <f>VLOOKUP(N240,'Giang duong'!A:H,3,0)</f>
        <v>60</v>
      </c>
      <c r="P240" s="161"/>
      <c r="Q240" s="161">
        <f t="shared" si="4"/>
        <v>0</v>
      </c>
    </row>
    <row r="241" spans="1:17" ht="25.5" x14ac:dyDescent="0.2">
      <c r="A241" s="74">
        <v>240</v>
      </c>
      <c r="B241" s="83" t="s">
        <v>209</v>
      </c>
      <c r="C241" s="83" t="s">
        <v>202</v>
      </c>
      <c r="D241" s="83" t="s">
        <v>201</v>
      </c>
      <c r="E241" s="83" t="s">
        <v>1843</v>
      </c>
      <c r="F241" s="83">
        <v>5</v>
      </c>
      <c r="G241" s="83" t="s">
        <v>262</v>
      </c>
      <c r="H241" s="83" t="s">
        <v>1610</v>
      </c>
      <c r="I241" s="83">
        <v>55</v>
      </c>
      <c r="J241" s="161">
        <v>3</v>
      </c>
      <c r="K241" s="161" t="s">
        <v>296</v>
      </c>
      <c r="L241" s="161" t="s">
        <v>1923</v>
      </c>
      <c r="M241" s="162" t="s">
        <v>327</v>
      </c>
      <c r="N241" s="189" t="s">
        <v>310</v>
      </c>
      <c r="O241" s="167">
        <f>VLOOKUP(N241,'Giang duong'!A:H,3,0)</f>
        <v>60</v>
      </c>
      <c r="P241" s="161"/>
      <c r="Q241" s="161">
        <f t="shared" si="4"/>
        <v>0</v>
      </c>
    </row>
    <row r="242" spans="1:17" ht="25.5" x14ac:dyDescent="0.2">
      <c r="A242" s="74">
        <v>241</v>
      </c>
      <c r="B242" s="83" t="s">
        <v>209</v>
      </c>
      <c r="C242" s="83" t="s">
        <v>202</v>
      </c>
      <c r="D242" s="83" t="s">
        <v>201</v>
      </c>
      <c r="E242" s="83" t="s">
        <v>1844</v>
      </c>
      <c r="F242" s="83">
        <v>5</v>
      </c>
      <c r="G242" s="83" t="s">
        <v>262</v>
      </c>
      <c r="H242" s="83" t="s">
        <v>1610</v>
      </c>
      <c r="I242" s="83">
        <v>55</v>
      </c>
      <c r="J242" s="161">
        <v>3</v>
      </c>
      <c r="K242" s="161" t="s">
        <v>296</v>
      </c>
      <c r="L242" s="161" t="s">
        <v>1923</v>
      </c>
      <c r="M242" s="162" t="s">
        <v>327</v>
      </c>
      <c r="N242" s="189" t="s">
        <v>311</v>
      </c>
      <c r="O242" s="167">
        <f>VLOOKUP(N242,'Giang duong'!A:H,3,0)</f>
        <v>60</v>
      </c>
      <c r="P242" s="161"/>
      <c r="Q242" s="161">
        <f t="shared" si="4"/>
        <v>0</v>
      </c>
    </row>
    <row r="243" spans="1:17" ht="25.5" x14ac:dyDescent="0.2">
      <c r="A243" s="74">
        <v>242</v>
      </c>
      <c r="B243" s="83" t="s">
        <v>209</v>
      </c>
      <c r="C243" s="83" t="s">
        <v>202</v>
      </c>
      <c r="D243" s="83" t="s">
        <v>201</v>
      </c>
      <c r="E243" s="83" t="s">
        <v>1845</v>
      </c>
      <c r="F243" s="83">
        <v>5</v>
      </c>
      <c r="G243" s="83" t="s">
        <v>262</v>
      </c>
      <c r="H243" s="83" t="s">
        <v>1610</v>
      </c>
      <c r="I243" s="83">
        <v>55</v>
      </c>
      <c r="J243" s="161">
        <v>3</v>
      </c>
      <c r="K243" s="161" t="s">
        <v>296</v>
      </c>
      <c r="L243" s="161" t="s">
        <v>1923</v>
      </c>
      <c r="M243" s="162" t="s">
        <v>327</v>
      </c>
      <c r="N243" s="189" t="s">
        <v>312</v>
      </c>
      <c r="O243" s="167">
        <f>VLOOKUP(N243,'Giang duong'!A:H,3,0)</f>
        <v>60</v>
      </c>
      <c r="P243" s="161"/>
      <c r="Q243" s="161">
        <f t="shared" si="4"/>
        <v>0</v>
      </c>
    </row>
    <row r="244" spans="1:17" ht="25.5" x14ac:dyDescent="0.2">
      <c r="A244" s="74">
        <v>243</v>
      </c>
      <c r="B244" s="83" t="s">
        <v>209</v>
      </c>
      <c r="C244" s="83" t="s">
        <v>202</v>
      </c>
      <c r="D244" s="83" t="s">
        <v>201</v>
      </c>
      <c r="E244" s="83" t="s">
        <v>1846</v>
      </c>
      <c r="F244" s="83">
        <v>5</v>
      </c>
      <c r="G244" s="83" t="s">
        <v>262</v>
      </c>
      <c r="H244" s="83" t="s">
        <v>1643</v>
      </c>
      <c r="I244" s="83">
        <v>57</v>
      </c>
      <c r="J244" s="161">
        <v>3</v>
      </c>
      <c r="K244" s="161" t="s">
        <v>296</v>
      </c>
      <c r="L244" s="161" t="s">
        <v>1923</v>
      </c>
      <c r="M244" s="162" t="s">
        <v>327</v>
      </c>
      <c r="N244" s="189" t="s">
        <v>332</v>
      </c>
      <c r="O244" s="167">
        <f>VLOOKUP(N244,'Giang duong'!A:H,3,0)</f>
        <v>60</v>
      </c>
      <c r="P244" s="161"/>
      <c r="Q244" s="161">
        <f t="shared" si="4"/>
        <v>0</v>
      </c>
    </row>
    <row r="245" spans="1:17" ht="25.5" x14ac:dyDescent="0.2">
      <c r="A245" s="74">
        <v>244</v>
      </c>
      <c r="B245" s="83" t="s">
        <v>209</v>
      </c>
      <c r="C245" s="83" t="s">
        <v>202</v>
      </c>
      <c r="D245" s="83" t="s">
        <v>201</v>
      </c>
      <c r="E245" s="83" t="s">
        <v>1847</v>
      </c>
      <c r="F245" s="83">
        <v>5</v>
      </c>
      <c r="G245" s="83" t="s">
        <v>262</v>
      </c>
      <c r="H245" s="83" t="s">
        <v>1643</v>
      </c>
      <c r="I245" s="83">
        <v>57</v>
      </c>
      <c r="J245" s="161">
        <v>3</v>
      </c>
      <c r="K245" s="161" t="s">
        <v>296</v>
      </c>
      <c r="L245" s="161" t="s">
        <v>1923</v>
      </c>
      <c r="M245" s="162" t="s">
        <v>327</v>
      </c>
      <c r="N245" s="189" t="s">
        <v>333</v>
      </c>
      <c r="O245" s="167">
        <f>VLOOKUP(N245,'Giang duong'!A:H,3,0)</f>
        <v>60</v>
      </c>
      <c r="P245" s="161"/>
      <c r="Q245" s="161">
        <f t="shared" si="4"/>
        <v>0</v>
      </c>
    </row>
    <row r="246" spans="1:17" ht="25.5" x14ac:dyDescent="0.2">
      <c r="A246" s="74">
        <v>245</v>
      </c>
      <c r="B246" s="83" t="s">
        <v>209</v>
      </c>
      <c r="C246" s="83" t="s">
        <v>202</v>
      </c>
      <c r="D246" s="83" t="s">
        <v>201</v>
      </c>
      <c r="E246" s="83" t="s">
        <v>1848</v>
      </c>
      <c r="F246" s="83">
        <v>5</v>
      </c>
      <c r="G246" s="83" t="s">
        <v>240</v>
      </c>
      <c r="H246" s="83" t="s">
        <v>1611</v>
      </c>
      <c r="I246" s="83">
        <v>80</v>
      </c>
      <c r="J246" s="161">
        <v>1</v>
      </c>
      <c r="K246" s="161" t="s">
        <v>296</v>
      </c>
      <c r="L246" s="161" t="s">
        <v>1922</v>
      </c>
      <c r="M246" s="161" t="s">
        <v>327</v>
      </c>
      <c r="N246" s="189" t="s">
        <v>356</v>
      </c>
      <c r="O246" s="167">
        <f>VLOOKUP(N246,'Giang duong'!A:H,3,0)</f>
        <v>85</v>
      </c>
      <c r="P246" s="161"/>
      <c r="Q246" s="161">
        <f t="shared" si="4"/>
        <v>0</v>
      </c>
    </row>
    <row r="247" spans="1:17" ht="25.5" x14ac:dyDescent="0.2">
      <c r="A247" s="74">
        <v>246</v>
      </c>
      <c r="B247" s="83" t="s">
        <v>1592</v>
      </c>
      <c r="C247" s="83" t="s">
        <v>1585</v>
      </c>
      <c r="D247" s="83" t="s">
        <v>202</v>
      </c>
      <c r="E247" s="83" t="s">
        <v>1849</v>
      </c>
      <c r="F247" s="83">
        <v>5</v>
      </c>
      <c r="G247" s="83" t="s">
        <v>262</v>
      </c>
      <c r="H247" s="83" t="s">
        <v>1593</v>
      </c>
      <c r="I247" s="83">
        <v>57</v>
      </c>
      <c r="J247" s="161">
        <v>3</v>
      </c>
      <c r="K247" s="160" t="s">
        <v>296</v>
      </c>
      <c r="L247" s="160" t="s">
        <v>1921</v>
      </c>
      <c r="M247" s="168" t="s">
        <v>327</v>
      </c>
      <c r="N247" s="248" t="s">
        <v>314</v>
      </c>
      <c r="O247" s="167">
        <f>VLOOKUP(N247,'Giang duong'!A:H,3,0)</f>
        <v>60</v>
      </c>
      <c r="P247" s="161"/>
      <c r="Q247" s="161">
        <f t="shared" si="4"/>
        <v>0</v>
      </c>
    </row>
    <row r="248" spans="1:17" ht="25.5" x14ac:dyDescent="0.2">
      <c r="A248" s="74">
        <v>247</v>
      </c>
      <c r="B248" s="83" t="s">
        <v>1592</v>
      </c>
      <c r="C248" s="83" t="s">
        <v>1585</v>
      </c>
      <c r="D248" s="83" t="s">
        <v>202</v>
      </c>
      <c r="E248" s="83" t="s">
        <v>1850</v>
      </c>
      <c r="F248" s="83">
        <v>5</v>
      </c>
      <c r="G248" s="83" t="s">
        <v>262</v>
      </c>
      <c r="H248" s="83" t="s">
        <v>1593</v>
      </c>
      <c r="I248" s="83">
        <v>57</v>
      </c>
      <c r="J248" s="161">
        <v>3</v>
      </c>
      <c r="K248" s="160" t="s">
        <v>296</v>
      </c>
      <c r="L248" s="160" t="s">
        <v>1921</v>
      </c>
      <c r="M248" s="168" t="s">
        <v>327</v>
      </c>
      <c r="N248" s="248" t="s">
        <v>315</v>
      </c>
      <c r="O248" s="167">
        <f>VLOOKUP(N248,'Giang duong'!A:H,3,0)</f>
        <v>60</v>
      </c>
      <c r="P248" s="161"/>
      <c r="Q248" s="161">
        <f t="shared" si="4"/>
        <v>0</v>
      </c>
    </row>
    <row r="249" spans="1:17" ht="25.5" x14ac:dyDescent="0.2">
      <c r="A249" s="74">
        <v>248</v>
      </c>
      <c r="B249" s="83" t="s">
        <v>1592</v>
      </c>
      <c r="C249" s="83" t="s">
        <v>1585</v>
      </c>
      <c r="D249" s="83" t="s">
        <v>202</v>
      </c>
      <c r="E249" s="83" t="s">
        <v>1851</v>
      </c>
      <c r="F249" s="83">
        <v>5</v>
      </c>
      <c r="G249" s="83" t="s">
        <v>262</v>
      </c>
      <c r="H249" s="83" t="s">
        <v>1590</v>
      </c>
      <c r="I249" s="83">
        <v>58</v>
      </c>
      <c r="J249" s="161">
        <v>4</v>
      </c>
      <c r="K249" s="161" t="s">
        <v>186</v>
      </c>
      <c r="L249" s="161" t="s">
        <v>1922</v>
      </c>
      <c r="M249" s="162" t="s">
        <v>669</v>
      </c>
      <c r="N249" s="189" t="s">
        <v>310</v>
      </c>
      <c r="O249" s="167">
        <f>VLOOKUP(N249,'Giang duong'!A:H,3,0)</f>
        <v>60</v>
      </c>
      <c r="P249" s="161"/>
      <c r="Q249" s="161">
        <f t="shared" si="4"/>
        <v>0</v>
      </c>
    </row>
    <row r="250" spans="1:17" ht="25.5" x14ac:dyDescent="0.2">
      <c r="A250" s="74">
        <v>249</v>
      </c>
      <c r="B250" s="83" t="s">
        <v>1592</v>
      </c>
      <c r="C250" s="83" t="s">
        <v>1585</v>
      </c>
      <c r="D250" s="83" t="s">
        <v>202</v>
      </c>
      <c r="E250" s="83" t="s">
        <v>1852</v>
      </c>
      <c r="F250" s="83">
        <v>5</v>
      </c>
      <c r="G250" s="83" t="s">
        <v>262</v>
      </c>
      <c r="H250" s="83" t="s">
        <v>1590</v>
      </c>
      <c r="I250" s="83">
        <v>58</v>
      </c>
      <c r="J250" s="161">
        <v>4</v>
      </c>
      <c r="K250" s="161" t="s">
        <v>186</v>
      </c>
      <c r="L250" s="161" t="s">
        <v>1922</v>
      </c>
      <c r="M250" s="162" t="s">
        <v>669</v>
      </c>
      <c r="N250" s="189" t="s">
        <v>311</v>
      </c>
      <c r="O250" s="167">
        <f>VLOOKUP(N250,'Giang duong'!A:H,3,0)</f>
        <v>60</v>
      </c>
      <c r="P250" s="161"/>
      <c r="Q250" s="161">
        <f t="shared" si="4"/>
        <v>0</v>
      </c>
    </row>
    <row r="251" spans="1:17" ht="25.5" x14ac:dyDescent="0.2">
      <c r="A251" s="74">
        <v>250</v>
      </c>
      <c r="B251" s="83" t="s">
        <v>1592</v>
      </c>
      <c r="C251" s="83" t="s">
        <v>1585</v>
      </c>
      <c r="D251" s="83" t="s">
        <v>202</v>
      </c>
      <c r="E251" s="83" t="s">
        <v>1853</v>
      </c>
      <c r="F251" s="83">
        <v>5</v>
      </c>
      <c r="G251" s="83" t="s">
        <v>262</v>
      </c>
      <c r="H251" s="83" t="s">
        <v>1590</v>
      </c>
      <c r="I251" s="83">
        <v>58</v>
      </c>
      <c r="J251" s="161">
        <v>4</v>
      </c>
      <c r="K251" s="161" t="s">
        <v>186</v>
      </c>
      <c r="L251" s="161" t="s">
        <v>1922</v>
      </c>
      <c r="M251" s="162" t="s">
        <v>669</v>
      </c>
      <c r="N251" s="189" t="s">
        <v>312</v>
      </c>
      <c r="O251" s="167">
        <f>VLOOKUP(N251,'Giang duong'!A:H,3,0)</f>
        <v>60</v>
      </c>
      <c r="P251" s="161"/>
      <c r="Q251" s="161">
        <f t="shared" si="4"/>
        <v>0</v>
      </c>
    </row>
    <row r="252" spans="1:17" ht="25.5" x14ac:dyDescent="0.2">
      <c r="A252" s="74">
        <v>251</v>
      </c>
      <c r="B252" s="83" t="s">
        <v>1592</v>
      </c>
      <c r="C252" s="83" t="s">
        <v>1585</v>
      </c>
      <c r="D252" s="83" t="s">
        <v>202</v>
      </c>
      <c r="E252" s="83" t="s">
        <v>1854</v>
      </c>
      <c r="F252" s="83">
        <v>5</v>
      </c>
      <c r="G252" s="83" t="s">
        <v>262</v>
      </c>
      <c r="H252" s="83" t="s">
        <v>1590</v>
      </c>
      <c r="I252" s="83">
        <v>58</v>
      </c>
      <c r="J252" s="161">
        <v>4</v>
      </c>
      <c r="K252" s="161" t="s">
        <v>186</v>
      </c>
      <c r="L252" s="161" t="s">
        <v>1922</v>
      </c>
      <c r="M252" s="162" t="s">
        <v>669</v>
      </c>
      <c r="N252" s="189" t="s">
        <v>313</v>
      </c>
      <c r="O252" s="167">
        <f>VLOOKUP(N252,'Giang duong'!A:H,3,0)</f>
        <v>60</v>
      </c>
      <c r="P252" s="161"/>
      <c r="Q252" s="161">
        <f t="shared" si="4"/>
        <v>0</v>
      </c>
    </row>
    <row r="253" spans="1:17" ht="25.5" x14ac:dyDescent="0.2">
      <c r="A253" s="74">
        <v>252</v>
      </c>
      <c r="B253" s="83" t="s">
        <v>1592</v>
      </c>
      <c r="C253" s="83" t="s">
        <v>1585</v>
      </c>
      <c r="D253" s="83" t="s">
        <v>202</v>
      </c>
      <c r="E253" s="83" t="s">
        <v>1855</v>
      </c>
      <c r="F253" s="83">
        <v>5</v>
      </c>
      <c r="G253" s="83" t="s">
        <v>262</v>
      </c>
      <c r="H253" s="83" t="s">
        <v>1643</v>
      </c>
      <c r="I253" s="83">
        <v>57</v>
      </c>
      <c r="J253" s="161">
        <v>3</v>
      </c>
      <c r="K253" s="161" t="s">
        <v>296</v>
      </c>
      <c r="L253" s="161" t="s">
        <v>1923</v>
      </c>
      <c r="M253" s="162" t="s">
        <v>327</v>
      </c>
      <c r="N253" s="189" t="s">
        <v>332</v>
      </c>
      <c r="O253" s="167">
        <f>VLOOKUP(N253,'Giang duong'!A:H,3,0)</f>
        <v>60</v>
      </c>
      <c r="P253" s="161"/>
      <c r="Q253" s="161">
        <f t="shared" si="4"/>
        <v>0</v>
      </c>
    </row>
    <row r="254" spans="1:17" ht="25.5" x14ac:dyDescent="0.2">
      <c r="A254" s="74">
        <v>253</v>
      </c>
      <c r="B254" s="83" t="s">
        <v>1592</v>
      </c>
      <c r="C254" s="83" t="s">
        <v>1585</v>
      </c>
      <c r="D254" s="83" t="s">
        <v>202</v>
      </c>
      <c r="E254" s="83" t="s">
        <v>1856</v>
      </c>
      <c r="F254" s="83">
        <v>5</v>
      </c>
      <c r="G254" s="83" t="s">
        <v>262</v>
      </c>
      <c r="H254" s="83" t="s">
        <v>1643</v>
      </c>
      <c r="I254" s="83">
        <v>57</v>
      </c>
      <c r="J254" s="161">
        <v>3</v>
      </c>
      <c r="K254" s="161" t="s">
        <v>296</v>
      </c>
      <c r="L254" s="161" t="s">
        <v>1923</v>
      </c>
      <c r="M254" s="162" t="s">
        <v>327</v>
      </c>
      <c r="N254" s="189" t="s">
        <v>333</v>
      </c>
      <c r="O254" s="167">
        <f>VLOOKUP(N254,'Giang duong'!A:H,3,0)</f>
        <v>60</v>
      </c>
      <c r="P254" s="161"/>
      <c r="Q254" s="161">
        <f t="shared" si="4"/>
        <v>0</v>
      </c>
    </row>
    <row r="255" spans="1:17" ht="25.5" x14ac:dyDescent="0.2">
      <c r="A255" s="74">
        <v>254</v>
      </c>
      <c r="B255" s="83" t="s">
        <v>1592</v>
      </c>
      <c r="C255" s="83" t="s">
        <v>1585</v>
      </c>
      <c r="D255" s="83" t="s">
        <v>202</v>
      </c>
      <c r="E255" s="83" t="s">
        <v>1857</v>
      </c>
      <c r="F255" s="83">
        <v>5</v>
      </c>
      <c r="G255" s="83" t="s">
        <v>262</v>
      </c>
      <c r="H255" s="83" t="s">
        <v>1610</v>
      </c>
      <c r="I255" s="83">
        <v>55</v>
      </c>
      <c r="J255" s="161">
        <v>3</v>
      </c>
      <c r="K255" s="161" t="s">
        <v>296</v>
      </c>
      <c r="L255" s="161" t="s">
        <v>1923</v>
      </c>
      <c r="M255" s="162" t="s">
        <v>327</v>
      </c>
      <c r="N255" s="189" t="s">
        <v>310</v>
      </c>
      <c r="O255" s="167">
        <f>VLOOKUP(N255,'Giang duong'!A:H,3,0)</f>
        <v>60</v>
      </c>
      <c r="P255" s="161"/>
      <c r="Q255" s="161">
        <f t="shared" si="4"/>
        <v>0</v>
      </c>
    </row>
    <row r="256" spans="1:17" ht="25.5" x14ac:dyDescent="0.2">
      <c r="A256" s="74">
        <v>255</v>
      </c>
      <c r="B256" s="83" t="s">
        <v>1592</v>
      </c>
      <c r="C256" s="83" t="s">
        <v>1585</v>
      </c>
      <c r="D256" s="83" t="s">
        <v>202</v>
      </c>
      <c r="E256" s="83" t="s">
        <v>1858</v>
      </c>
      <c r="F256" s="83">
        <v>5</v>
      </c>
      <c r="G256" s="83" t="s">
        <v>262</v>
      </c>
      <c r="H256" s="83" t="s">
        <v>1610</v>
      </c>
      <c r="I256" s="83">
        <v>55</v>
      </c>
      <c r="J256" s="161">
        <v>3</v>
      </c>
      <c r="K256" s="161" t="s">
        <v>296</v>
      </c>
      <c r="L256" s="161" t="s">
        <v>1923</v>
      </c>
      <c r="M256" s="162" t="s">
        <v>327</v>
      </c>
      <c r="N256" s="189" t="s">
        <v>311</v>
      </c>
      <c r="O256" s="167">
        <f>VLOOKUP(N256,'Giang duong'!A:H,3,0)</f>
        <v>60</v>
      </c>
      <c r="P256" s="161"/>
      <c r="Q256" s="161">
        <f t="shared" si="4"/>
        <v>0</v>
      </c>
    </row>
    <row r="257" spans="1:17" ht="25.5" x14ac:dyDescent="0.2">
      <c r="A257" s="74">
        <v>256</v>
      </c>
      <c r="B257" s="83" t="s">
        <v>1592</v>
      </c>
      <c r="C257" s="83" t="s">
        <v>1585</v>
      </c>
      <c r="D257" s="83" t="s">
        <v>202</v>
      </c>
      <c r="E257" s="83" t="s">
        <v>1859</v>
      </c>
      <c r="F257" s="83">
        <v>5</v>
      </c>
      <c r="G257" s="83" t="s">
        <v>262</v>
      </c>
      <c r="H257" s="83" t="s">
        <v>1610</v>
      </c>
      <c r="I257" s="83">
        <v>55</v>
      </c>
      <c r="J257" s="161">
        <v>3</v>
      </c>
      <c r="K257" s="161" t="s">
        <v>296</v>
      </c>
      <c r="L257" s="161" t="s">
        <v>1923</v>
      </c>
      <c r="M257" s="162" t="s">
        <v>327</v>
      </c>
      <c r="N257" s="189" t="s">
        <v>312</v>
      </c>
      <c r="O257" s="167">
        <f>VLOOKUP(N257,'Giang duong'!A:H,3,0)</f>
        <v>60</v>
      </c>
      <c r="P257" s="161"/>
      <c r="Q257" s="161">
        <f t="shared" si="4"/>
        <v>0</v>
      </c>
    </row>
    <row r="258" spans="1:17" ht="25.5" x14ac:dyDescent="0.2">
      <c r="A258" s="74">
        <v>257</v>
      </c>
      <c r="B258" s="83" t="s">
        <v>122</v>
      </c>
      <c r="C258" s="83" t="s">
        <v>163</v>
      </c>
      <c r="D258" s="83" t="s">
        <v>33</v>
      </c>
      <c r="E258" s="83" t="s">
        <v>163</v>
      </c>
      <c r="F258" s="83">
        <v>3</v>
      </c>
      <c r="G258" s="83" t="s">
        <v>240</v>
      </c>
      <c r="H258" s="83" t="s">
        <v>1660</v>
      </c>
      <c r="I258" s="83">
        <v>25</v>
      </c>
      <c r="J258" s="161">
        <v>1</v>
      </c>
      <c r="K258" s="161" t="s">
        <v>296</v>
      </c>
      <c r="L258" s="161" t="s">
        <v>1955</v>
      </c>
      <c r="M258" s="161" t="s">
        <v>297</v>
      </c>
      <c r="N258" s="189" t="s">
        <v>342</v>
      </c>
      <c r="O258" s="167">
        <f>VLOOKUP(N258,'Giang duong'!A:H,3,0)</f>
        <v>100</v>
      </c>
      <c r="P258" s="161"/>
      <c r="Q258" s="161" t="s">
        <v>2154</v>
      </c>
    </row>
    <row r="259" spans="1:17" ht="38.25" x14ac:dyDescent="0.2">
      <c r="A259" s="74">
        <v>258</v>
      </c>
      <c r="B259" s="83" t="s">
        <v>1545</v>
      </c>
      <c r="C259" s="83" t="s">
        <v>1546</v>
      </c>
      <c r="D259" s="83"/>
      <c r="E259" s="83" t="s">
        <v>1860</v>
      </c>
      <c r="F259" s="83">
        <v>3</v>
      </c>
      <c r="G259" s="83" t="s">
        <v>262</v>
      </c>
      <c r="H259" s="83" t="s">
        <v>2265</v>
      </c>
      <c r="I259" s="83">
        <v>38</v>
      </c>
      <c r="J259" s="161">
        <v>3</v>
      </c>
      <c r="K259" s="160" t="s">
        <v>296</v>
      </c>
      <c r="L259" s="160" t="s">
        <v>1919</v>
      </c>
      <c r="M259" s="168" t="s">
        <v>297</v>
      </c>
      <c r="N259" s="248" t="s">
        <v>314</v>
      </c>
      <c r="O259" s="167">
        <f>VLOOKUP(N259,'Giang duong'!A:H,3,0)</f>
        <v>60</v>
      </c>
      <c r="P259" s="161"/>
      <c r="Q259" s="161">
        <f t="shared" ref="Q259:Q274" si="5">U259</f>
        <v>0</v>
      </c>
    </row>
    <row r="260" spans="1:17" ht="38.25" x14ac:dyDescent="0.2">
      <c r="A260" s="74">
        <v>259</v>
      </c>
      <c r="B260" s="83" t="s">
        <v>1545</v>
      </c>
      <c r="C260" s="83" t="s">
        <v>1546</v>
      </c>
      <c r="D260" s="83"/>
      <c r="E260" s="83" t="s">
        <v>1861</v>
      </c>
      <c r="F260" s="83">
        <v>3</v>
      </c>
      <c r="G260" s="83" t="s">
        <v>262</v>
      </c>
      <c r="H260" s="83" t="s">
        <v>2266</v>
      </c>
      <c r="I260" s="83">
        <v>38</v>
      </c>
      <c r="J260" s="161">
        <v>3</v>
      </c>
      <c r="K260" s="160" t="s">
        <v>296</v>
      </c>
      <c r="L260" s="160" t="s">
        <v>1919</v>
      </c>
      <c r="M260" s="168" t="s">
        <v>297</v>
      </c>
      <c r="N260" s="248" t="s">
        <v>315</v>
      </c>
      <c r="O260" s="167">
        <f>VLOOKUP(N260,'Giang duong'!A:H,3,0)</f>
        <v>60</v>
      </c>
      <c r="P260" s="161"/>
      <c r="Q260" s="161">
        <f t="shared" si="5"/>
        <v>0</v>
      </c>
    </row>
    <row r="261" spans="1:17" ht="38.25" x14ac:dyDescent="0.2">
      <c r="A261" s="74">
        <v>260</v>
      </c>
      <c r="B261" s="83" t="s">
        <v>1545</v>
      </c>
      <c r="C261" s="83" t="s">
        <v>1546</v>
      </c>
      <c r="D261" s="83"/>
      <c r="E261" s="83" t="s">
        <v>1862</v>
      </c>
      <c r="F261" s="83">
        <v>3</v>
      </c>
      <c r="G261" s="83" t="s">
        <v>262</v>
      </c>
      <c r="H261" s="83" t="s">
        <v>2267</v>
      </c>
      <c r="I261" s="83">
        <v>38</v>
      </c>
      <c r="J261" s="161">
        <v>3</v>
      </c>
      <c r="K261" s="160" t="s">
        <v>186</v>
      </c>
      <c r="L261" s="160" t="s">
        <v>1919</v>
      </c>
      <c r="M261" s="168" t="s">
        <v>301</v>
      </c>
      <c r="N261" s="248" t="s">
        <v>332</v>
      </c>
      <c r="O261" s="167">
        <f>VLOOKUP(N261,'Giang duong'!A:H,3,0)</f>
        <v>60</v>
      </c>
      <c r="P261" s="161"/>
      <c r="Q261" s="161">
        <f t="shared" si="5"/>
        <v>0</v>
      </c>
    </row>
    <row r="262" spans="1:17" x14ac:dyDescent="0.2">
      <c r="A262" s="74">
        <v>261</v>
      </c>
      <c r="B262" s="83" t="s">
        <v>1545</v>
      </c>
      <c r="C262" s="83" t="s">
        <v>1546</v>
      </c>
      <c r="D262" s="83"/>
      <c r="E262" s="83" t="s">
        <v>1863</v>
      </c>
      <c r="F262" s="83">
        <v>3</v>
      </c>
      <c r="G262" s="83" t="s">
        <v>262</v>
      </c>
      <c r="H262" s="83" t="s">
        <v>344</v>
      </c>
      <c r="I262" s="83">
        <v>95</v>
      </c>
      <c r="J262" s="161">
        <v>2</v>
      </c>
      <c r="K262" s="161" t="s">
        <v>186</v>
      </c>
      <c r="L262" s="161">
        <v>5</v>
      </c>
      <c r="M262" s="161" t="s">
        <v>336</v>
      </c>
      <c r="N262" s="189" t="s">
        <v>342</v>
      </c>
      <c r="O262" s="167">
        <f>VLOOKUP(N262,'Giang duong'!A:H,3,0)</f>
        <v>100</v>
      </c>
      <c r="P262" s="161"/>
      <c r="Q262" s="161">
        <f t="shared" si="5"/>
        <v>0</v>
      </c>
    </row>
    <row r="263" spans="1:17" x14ac:dyDescent="0.2">
      <c r="A263" s="74">
        <v>262</v>
      </c>
      <c r="B263" s="83" t="s">
        <v>1545</v>
      </c>
      <c r="C263" s="83" t="s">
        <v>1546</v>
      </c>
      <c r="D263" s="83"/>
      <c r="E263" s="83" t="s">
        <v>1864</v>
      </c>
      <c r="F263" s="83">
        <v>3</v>
      </c>
      <c r="G263" s="83" t="s">
        <v>262</v>
      </c>
      <c r="H263" s="83" t="s">
        <v>345</v>
      </c>
      <c r="I263" s="83">
        <v>95</v>
      </c>
      <c r="J263" s="161">
        <v>2</v>
      </c>
      <c r="K263" s="161" t="s">
        <v>186</v>
      </c>
      <c r="L263" s="161">
        <v>5</v>
      </c>
      <c r="M263" s="161" t="s">
        <v>336</v>
      </c>
      <c r="N263" s="189" t="s">
        <v>343</v>
      </c>
      <c r="O263" s="167">
        <f>VLOOKUP(N263,'Giang duong'!A:H,3,0)</f>
        <v>100</v>
      </c>
      <c r="P263" s="161"/>
      <c r="Q263" s="161">
        <f t="shared" si="5"/>
        <v>0</v>
      </c>
    </row>
    <row r="264" spans="1:17" ht="25.5" x14ac:dyDescent="0.2">
      <c r="A264" s="74">
        <v>263</v>
      </c>
      <c r="B264" s="83" t="s">
        <v>1545</v>
      </c>
      <c r="C264" s="83" t="s">
        <v>1546</v>
      </c>
      <c r="D264" s="83"/>
      <c r="E264" s="83" t="s">
        <v>1865</v>
      </c>
      <c r="F264" s="83">
        <v>3</v>
      </c>
      <c r="G264" s="83" t="s">
        <v>262</v>
      </c>
      <c r="H264" s="83" t="s">
        <v>2281</v>
      </c>
      <c r="I264" s="83">
        <v>89</v>
      </c>
      <c r="J264" s="161">
        <v>2</v>
      </c>
      <c r="K264" s="161" t="s">
        <v>296</v>
      </c>
      <c r="L264" s="161">
        <v>4</v>
      </c>
      <c r="M264" s="162" t="s">
        <v>298</v>
      </c>
      <c r="N264" s="189" t="s">
        <v>342</v>
      </c>
      <c r="O264" s="167">
        <f>VLOOKUP(N264,'Giang duong'!A:H,3,0)</f>
        <v>100</v>
      </c>
      <c r="P264" s="161"/>
      <c r="Q264" s="161">
        <f t="shared" si="5"/>
        <v>0</v>
      </c>
    </row>
    <row r="265" spans="1:17" ht="25.5" x14ac:dyDescent="0.2">
      <c r="A265" s="74">
        <v>264</v>
      </c>
      <c r="B265" s="83" t="s">
        <v>1545</v>
      </c>
      <c r="C265" s="83" t="s">
        <v>1546</v>
      </c>
      <c r="D265" s="83"/>
      <c r="E265" s="83" t="s">
        <v>1866</v>
      </c>
      <c r="F265" s="83">
        <v>3</v>
      </c>
      <c r="G265" s="83" t="s">
        <v>262</v>
      </c>
      <c r="H265" s="83" t="s">
        <v>2282</v>
      </c>
      <c r="I265" s="83">
        <v>89</v>
      </c>
      <c r="J265" s="161">
        <v>2</v>
      </c>
      <c r="K265" s="161" t="s">
        <v>296</v>
      </c>
      <c r="L265" s="161">
        <v>4</v>
      </c>
      <c r="M265" s="162" t="s">
        <v>298</v>
      </c>
      <c r="N265" s="189" t="s">
        <v>343</v>
      </c>
      <c r="O265" s="167">
        <f>VLOOKUP(N265,'Giang duong'!A:H,3,0)</f>
        <v>100</v>
      </c>
      <c r="P265" s="161"/>
      <c r="Q265" s="161">
        <f t="shared" si="5"/>
        <v>0</v>
      </c>
    </row>
    <row r="266" spans="1:17" ht="38.25" x14ac:dyDescent="0.2">
      <c r="A266" s="74">
        <v>265</v>
      </c>
      <c r="B266" s="83" t="s">
        <v>1545</v>
      </c>
      <c r="C266" s="83" t="s">
        <v>1546</v>
      </c>
      <c r="D266" s="83"/>
      <c r="E266" s="83" t="s">
        <v>1867</v>
      </c>
      <c r="F266" s="83">
        <v>3</v>
      </c>
      <c r="G266" s="83" t="s">
        <v>240</v>
      </c>
      <c r="H266" s="83" t="s">
        <v>2268</v>
      </c>
      <c r="I266" s="83">
        <v>47</v>
      </c>
      <c r="J266" s="161">
        <v>2</v>
      </c>
      <c r="K266" s="161" t="s">
        <v>186</v>
      </c>
      <c r="L266" s="161" t="s">
        <v>1956</v>
      </c>
      <c r="M266" s="161" t="s">
        <v>301</v>
      </c>
      <c r="N266" s="189" t="s">
        <v>182</v>
      </c>
      <c r="O266" s="167">
        <f>VLOOKUP(N266,'Giang duong'!A:H,3,0)</f>
        <v>50</v>
      </c>
      <c r="P266" s="161"/>
      <c r="Q266" s="161">
        <f t="shared" si="5"/>
        <v>0</v>
      </c>
    </row>
    <row r="267" spans="1:17" ht="38.25" x14ac:dyDescent="0.2">
      <c r="A267" s="74">
        <v>266</v>
      </c>
      <c r="B267" s="83" t="s">
        <v>1545</v>
      </c>
      <c r="C267" s="83" t="s">
        <v>1546</v>
      </c>
      <c r="D267" s="83"/>
      <c r="E267" s="83" t="s">
        <v>1868</v>
      </c>
      <c r="F267" s="83">
        <v>3</v>
      </c>
      <c r="G267" s="83" t="s">
        <v>240</v>
      </c>
      <c r="H267" s="83" t="s">
        <v>2269</v>
      </c>
      <c r="I267" s="83">
        <v>47</v>
      </c>
      <c r="J267" s="161">
        <v>2</v>
      </c>
      <c r="K267" s="161" t="s">
        <v>186</v>
      </c>
      <c r="L267" s="161" t="s">
        <v>1956</v>
      </c>
      <c r="M267" s="161" t="s">
        <v>301</v>
      </c>
      <c r="N267" s="189" t="s">
        <v>184</v>
      </c>
      <c r="O267" s="167">
        <f>VLOOKUP(N267,'Giang duong'!A:H,3,0)</f>
        <v>50</v>
      </c>
      <c r="P267" s="161"/>
      <c r="Q267" s="161">
        <f t="shared" si="5"/>
        <v>0</v>
      </c>
    </row>
    <row r="268" spans="1:17" ht="38.25" x14ac:dyDescent="0.2">
      <c r="A268" s="74">
        <v>267</v>
      </c>
      <c r="B268" s="83" t="s">
        <v>1545</v>
      </c>
      <c r="C268" s="83" t="s">
        <v>1546</v>
      </c>
      <c r="D268" s="83"/>
      <c r="E268" s="83" t="s">
        <v>1869</v>
      </c>
      <c r="F268" s="83">
        <v>3</v>
      </c>
      <c r="G268" s="83" t="s">
        <v>262</v>
      </c>
      <c r="H268" s="83" t="s">
        <v>2274</v>
      </c>
      <c r="I268" s="83">
        <v>40</v>
      </c>
      <c r="J268" s="161">
        <v>4</v>
      </c>
      <c r="K268" s="161" t="s">
        <v>296</v>
      </c>
      <c r="L268" s="161">
        <v>5</v>
      </c>
      <c r="M268" s="162" t="s">
        <v>297</v>
      </c>
      <c r="N268" s="189" t="s">
        <v>310</v>
      </c>
      <c r="O268" s="167">
        <f>VLOOKUP(N268,'Giang duong'!A:H,3,0)</f>
        <v>60</v>
      </c>
      <c r="P268" s="161"/>
      <c r="Q268" s="161">
        <f t="shared" si="5"/>
        <v>0</v>
      </c>
    </row>
    <row r="269" spans="1:17" ht="38.25" x14ac:dyDescent="0.2">
      <c r="A269" s="74">
        <v>268</v>
      </c>
      <c r="B269" s="83" t="s">
        <v>1545</v>
      </c>
      <c r="C269" s="83" t="s">
        <v>1546</v>
      </c>
      <c r="D269" s="83"/>
      <c r="E269" s="83" t="s">
        <v>1870</v>
      </c>
      <c r="F269" s="83">
        <v>3</v>
      </c>
      <c r="G269" s="83" t="s">
        <v>262</v>
      </c>
      <c r="H269" s="83" t="s">
        <v>2275</v>
      </c>
      <c r="I269" s="83">
        <v>40</v>
      </c>
      <c r="J269" s="161">
        <v>4</v>
      </c>
      <c r="K269" s="161" t="s">
        <v>296</v>
      </c>
      <c r="L269" s="161" t="s">
        <v>1956</v>
      </c>
      <c r="M269" s="162" t="s">
        <v>297</v>
      </c>
      <c r="N269" s="189" t="s">
        <v>311</v>
      </c>
      <c r="O269" s="167">
        <f>VLOOKUP(N269,'Giang duong'!A:H,3,0)</f>
        <v>60</v>
      </c>
      <c r="P269" s="161"/>
      <c r="Q269" s="161">
        <f t="shared" si="5"/>
        <v>0</v>
      </c>
    </row>
    <row r="270" spans="1:17" ht="38.25" x14ac:dyDescent="0.2">
      <c r="A270" s="74">
        <v>269</v>
      </c>
      <c r="B270" s="83" t="s">
        <v>1545</v>
      </c>
      <c r="C270" s="83" t="s">
        <v>1546</v>
      </c>
      <c r="D270" s="83"/>
      <c r="E270" s="83" t="s">
        <v>1871</v>
      </c>
      <c r="F270" s="83">
        <v>3</v>
      </c>
      <c r="G270" s="83" t="s">
        <v>262</v>
      </c>
      <c r="H270" s="83" t="s">
        <v>2276</v>
      </c>
      <c r="I270" s="83">
        <v>40</v>
      </c>
      <c r="J270" s="161">
        <v>4</v>
      </c>
      <c r="K270" s="161" t="s">
        <v>296</v>
      </c>
      <c r="L270" s="161">
        <v>5</v>
      </c>
      <c r="M270" s="162" t="s">
        <v>297</v>
      </c>
      <c r="N270" s="189" t="s">
        <v>312</v>
      </c>
      <c r="O270" s="167">
        <f>VLOOKUP(N270,'Giang duong'!A:H,3,0)</f>
        <v>60</v>
      </c>
      <c r="P270" s="161"/>
      <c r="Q270" s="161">
        <f t="shared" si="5"/>
        <v>0</v>
      </c>
    </row>
    <row r="271" spans="1:17" ht="38.25" x14ac:dyDescent="0.2">
      <c r="A271" s="74">
        <v>270</v>
      </c>
      <c r="B271" s="83" t="s">
        <v>1545</v>
      </c>
      <c r="C271" s="83" t="s">
        <v>1546</v>
      </c>
      <c r="D271" s="83"/>
      <c r="E271" s="83" t="s">
        <v>1872</v>
      </c>
      <c r="F271" s="83">
        <v>3</v>
      </c>
      <c r="G271" s="83" t="s">
        <v>262</v>
      </c>
      <c r="H271" s="83" t="s">
        <v>2277</v>
      </c>
      <c r="I271" s="83">
        <v>40</v>
      </c>
      <c r="J271" s="161">
        <v>4</v>
      </c>
      <c r="K271" s="161" t="s">
        <v>296</v>
      </c>
      <c r="L271" s="161">
        <v>5</v>
      </c>
      <c r="M271" s="162" t="s">
        <v>297</v>
      </c>
      <c r="N271" s="189" t="s">
        <v>313</v>
      </c>
      <c r="O271" s="167">
        <f>VLOOKUP(N271,'Giang duong'!A:H,3,0)</f>
        <v>60</v>
      </c>
      <c r="P271" s="161"/>
      <c r="Q271" s="161">
        <f t="shared" si="5"/>
        <v>0</v>
      </c>
    </row>
    <row r="272" spans="1:17" ht="38.25" x14ac:dyDescent="0.2">
      <c r="A272" s="74">
        <v>271</v>
      </c>
      <c r="B272" s="83" t="s">
        <v>1545</v>
      </c>
      <c r="C272" s="83" t="s">
        <v>1546</v>
      </c>
      <c r="D272" s="83"/>
      <c r="E272" s="83" t="s">
        <v>1873</v>
      </c>
      <c r="F272" s="83">
        <v>3</v>
      </c>
      <c r="G272" s="83" t="s">
        <v>262</v>
      </c>
      <c r="H272" s="83" t="s">
        <v>2278</v>
      </c>
      <c r="I272" s="83">
        <v>38</v>
      </c>
      <c r="J272" s="161">
        <v>3</v>
      </c>
      <c r="K272" s="161" t="s">
        <v>296</v>
      </c>
      <c r="L272" s="161">
        <v>5</v>
      </c>
      <c r="M272" s="162" t="s">
        <v>297</v>
      </c>
      <c r="N272" s="189" t="s">
        <v>332</v>
      </c>
      <c r="O272" s="167">
        <f>VLOOKUP(N272,'Giang duong'!A:H,3,0)</f>
        <v>60</v>
      </c>
      <c r="P272" s="161"/>
      <c r="Q272" s="161">
        <f t="shared" si="5"/>
        <v>0</v>
      </c>
    </row>
    <row r="273" spans="1:17" ht="38.25" x14ac:dyDescent="0.2">
      <c r="A273" s="74">
        <v>272</v>
      </c>
      <c r="B273" s="83" t="s">
        <v>1545</v>
      </c>
      <c r="C273" s="83" t="s">
        <v>1546</v>
      </c>
      <c r="D273" s="83"/>
      <c r="E273" s="83" t="s">
        <v>1874</v>
      </c>
      <c r="F273" s="83">
        <v>3</v>
      </c>
      <c r="G273" s="83" t="s">
        <v>262</v>
      </c>
      <c r="H273" s="83" t="s">
        <v>2279</v>
      </c>
      <c r="I273" s="83">
        <v>38</v>
      </c>
      <c r="J273" s="161">
        <v>3</v>
      </c>
      <c r="K273" s="161" t="s">
        <v>296</v>
      </c>
      <c r="L273" s="161">
        <v>5</v>
      </c>
      <c r="M273" s="162" t="s">
        <v>298</v>
      </c>
      <c r="N273" s="189" t="s">
        <v>333</v>
      </c>
      <c r="O273" s="167">
        <f>VLOOKUP(N273,'Giang duong'!A:H,3,0)</f>
        <v>60</v>
      </c>
      <c r="P273" s="161"/>
      <c r="Q273" s="161">
        <f t="shared" si="5"/>
        <v>0</v>
      </c>
    </row>
    <row r="274" spans="1:17" ht="38.25" x14ac:dyDescent="0.2">
      <c r="A274" s="74">
        <v>273</v>
      </c>
      <c r="B274" s="83" t="s">
        <v>1545</v>
      </c>
      <c r="C274" s="83" t="s">
        <v>1546</v>
      </c>
      <c r="D274" s="83"/>
      <c r="E274" s="83" t="s">
        <v>1875</v>
      </c>
      <c r="F274" s="83">
        <v>3</v>
      </c>
      <c r="G274" s="83" t="s">
        <v>262</v>
      </c>
      <c r="H274" s="83" t="s">
        <v>2280</v>
      </c>
      <c r="I274" s="83">
        <v>38</v>
      </c>
      <c r="J274" s="161">
        <v>3</v>
      </c>
      <c r="K274" s="161" t="s">
        <v>296</v>
      </c>
      <c r="L274" s="161">
        <v>5</v>
      </c>
      <c r="M274" s="162" t="s">
        <v>297</v>
      </c>
      <c r="N274" s="189" t="s">
        <v>334</v>
      </c>
      <c r="O274" s="167">
        <f>VLOOKUP(N274,'Giang duong'!A:H,3,0)</f>
        <v>60</v>
      </c>
      <c r="P274" s="161"/>
      <c r="Q274" s="161">
        <f t="shared" si="5"/>
        <v>0</v>
      </c>
    </row>
    <row r="275" spans="1:17" ht="25.5" x14ac:dyDescent="0.2">
      <c r="A275" s="74">
        <v>274</v>
      </c>
      <c r="B275" s="71" t="s">
        <v>176</v>
      </c>
      <c r="C275" s="71" t="s">
        <v>156</v>
      </c>
      <c r="D275" s="71" t="s">
        <v>43</v>
      </c>
      <c r="E275" s="71" t="s">
        <v>156</v>
      </c>
      <c r="F275" s="71">
        <v>3</v>
      </c>
      <c r="G275" s="71" t="s">
        <v>240</v>
      </c>
      <c r="H275" s="71" t="s">
        <v>1658</v>
      </c>
      <c r="I275" s="71">
        <v>79</v>
      </c>
      <c r="J275" s="159">
        <v>1</v>
      </c>
      <c r="K275" s="159" t="s">
        <v>186</v>
      </c>
      <c r="L275" s="159" t="s">
        <v>1956</v>
      </c>
      <c r="M275" s="159" t="s">
        <v>301</v>
      </c>
      <c r="N275" s="192" t="s">
        <v>335</v>
      </c>
      <c r="O275" s="167">
        <f>VLOOKUP(N275,'Giang duong'!A:H,3,0)</f>
        <v>70</v>
      </c>
      <c r="P275" s="159"/>
      <c r="Q275" s="212" t="s">
        <v>2105</v>
      </c>
    </row>
    <row r="276" spans="1:17" ht="25.5" x14ac:dyDescent="0.2">
      <c r="A276" s="74">
        <v>275</v>
      </c>
      <c r="B276" s="71" t="s">
        <v>77</v>
      </c>
      <c r="C276" s="71" t="s">
        <v>76</v>
      </c>
      <c r="D276" s="71"/>
      <c r="E276" s="71" t="s">
        <v>76</v>
      </c>
      <c r="F276" s="71">
        <v>3</v>
      </c>
      <c r="G276" s="71" t="s">
        <v>168</v>
      </c>
      <c r="H276" s="71" t="s">
        <v>57</v>
      </c>
      <c r="I276" s="71">
        <v>37</v>
      </c>
      <c r="J276" s="159">
        <v>1</v>
      </c>
      <c r="K276" s="159" t="s">
        <v>296</v>
      </c>
      <c r="L276" s="159" t="s">
        <v>318</v>
      </c>
      <c r="M276" s="159" t="s">
        <v>297</v>
      </c>
      <c r="N276" s="192" t="s">
        <v>2319</v>
      </c>
      <c r="O276" s="183">
        <f>VLOOKUP(N276,'Giang duong'!A:H,3,0)</f>
        <v>60</v>
      </c>
      <c r="P276" s="159"/>
      <c r="Q276" s="159" t="s">
        <v>662</v>
      </c>
    </row>
    <row r="277" spans="1:17" x14ac:dyDescent="0.2">
      <c r="A277" s="74">
        <v>276</v>
      </c>
      <c r="B277" s="83" t="s">
        <v>65</v>
      </c>
      <c r="C277" s="83" t="s">
        <v>66</v>
      </c>
      <c r="D277" s="83" t="s">
        <v>39</v>
      </c>
      <c r="E277" s="83" t="s">
        <v>571</v>
      </c>
      <c r="F277" s="83">
        <v>3</v>
      </c>
      <c r="G277" s="83" t="s">
        <v>240</v>
      </c>
      <c r="H277" s="83" t="s">
        <v>132</v>
      </c>
      <c r="I277" s="83">
        <v>89</v>
      </c>
      <c r="J277" s="161">
        <v>1</v>
      </c>
      <c r="K277" s="159" t="s">
        <v>186</v>
      </c>
      <c r="L277" s="161">
        <v>6</v>
      </c>
      <c r="M277" s="165" t="s">
        <v>301</v>
      </c>
      <c r="N277" s="192" t="s">
        <v>356</v>
      </c>
      <c r="O277" s="167">
        <f>VLOOKUP(N277,'Giang duong'!A:H,3,0)</f>
        <v>85</v>
      </c>
      <c r="P277" s="161"/>
      <c r="Q277" s="161">
        <f t="shared" ref="Q277:Q286" si="6">U277</f>
        <v>0</v>
      </c>
    </row>
    <row r="278" spans="1:17" x14ac:dyDescent="0.2">
      <c r="A278" s="74">
        <v>277</v>
      </c>
      <c r="B278" s="83" t="s">
        <v>65</v>
      </c>
      <c r="C278" s="83" t="s">
        <v>66</v>
      </c>
      <c r="D278" s="83" t="s">
        <v>39</v>
      </c>
      <c r="E278" s="83" t="s">
        <v>572</v>
      </c>
      <c r="F278" s="83">
        <v>3</v>
      </c>
      <c r="G278" s="83" t="s">
        <v>240</v>
      </c>
      <c r="H278" s="83" t="s">
        <v>57</v>
      </c>
      <c r="I278" s="83">
        <v>100</v>
      </c>
      <c r="J278" s="161">
        <v>1</v>
      </c>
      <c r="K278" s="161" t="s">
        <v>186</v>
      </c>
      <c r="L278" s="161">
        <v>6</v>
      </c>
      <c r="M278" s="161" t="s">
        <v>336</v>
      </c>
      <c r="N278" s="189" t="s">
        <v>357</v>
      </c>
      <c r="O278" s="167">
        <f>VLOOKUP(N278,'Giang duong'!A:H,3,0)</f>
        <v>100</v>
      </c>
      <c r="P278" s="161"/>
      <c r="Q278" s="161">
        <f t="shared" si="6"/>
        <v>0</v>
      </c>
    </row>
    <row r="279" spans="1:17" ht="25.5" x14ac:dyDescent="0.2">
      <c r="A279" s="74">
        <v>278</v>
      </c>
      <c r="B279" s="83" t="s">
        <v>65</v>
      </c>
      <c r="C279" s="83" t="s">
        <v>66</v>
      </c>
      <c r="D279" s="83" t="s">
        <v>39</v>
      </c>
      <c r="E279" s="83" t="s">
        <v>1876</v>
      </c>
      <c r="F279" s="83">
        <v>3</v>
      </c>
      <c r="G279" s="83" t="s">
        <v>240</v>
      </c>
      <c r="H279" s="83" t="s">
        <v>44</v>
      </c>
      <c r="I279" s="83">
        <v>84</v>
      </c>
      <c r="J279" s="161">
        <v>1</v>
      </c>
      <c r="K279" s="161" t="s">
        <v>186</v>
      </c>
      <c r="L279" s="161">
        <v>4</v>
      </c>
      <c r="M279" s="161" t="s">
        <v>336</v>
      </c>
      <c r="N279" s="189" t="s">
        <v>358</v>
      </c>
      <c r="O279" s="167">
        <f>VLOOKUP(N279,'Giang duong'!A:H,3,0)</f>
        <v>85</v>
      </c>
      <c r="P279" s="161"/>
      <c r="Q279" s="161">
        <f t="shared" si="6"/>
        <v>0</v>
      </c>
    </row>
    <row r="280" spans="1:17" ht="25.5" x14ac:dyDescent="0.2">
      <c r="A280" s="74">
        <v>279</v>
      </c>
      <c r="B280" s="83" t="s">
        <v>65</v>
      </c>
      <c r="C280" s="83" t="s">
        <v>66</v>
      </c>
      <c r="D280" s="83" t="s">
        <v>39</v>
      </c>
      <c r="E280" s="83" t="s">
        <v>1877</v>
      </c>
      <c r="F280" s="83">
        <v>3</v>
      </c>
      <c r="G280" s="83" t="s">
        <v>240</v>
      </c>
      <c r="H280" s="83" t="s">
        <v>1589</v>
      </c>
      <c r="I280" s="83">
        <v>121</v>
      </c>
      <c r="J280" s="161" t="s">
        <v>1957</v>
      </c>
      <c r="K280" s="161" t="s">
        <v>296</v>
      </c>
      <c r="L280" s="161" t="s">
        <v>1955</v>
      </c>
      <c r="M280" s="161" t="s">
        <v>297</v>
      </c>
      <c r="N280" s="189" t="s">
        <v>357</v>
      </c>
      <c r="O280" s="167">
        <f>VLOOKUP(N280,'Giang duong'!A:H,3,0)</f>
        <v>100</v>
      </c>
      <c r="P280" s="161"/>
      <c r="Q280" s="161">
        <f t="shared" si="6"/>
        <v>0</v>
      </c>
    </row>
    <row r="281" spans="1:17" ht="38.25" x14ac:dyDescent="0.2">
      <c r="A281" s="74">
        <v>280</v>
      </c>
      <c r="B281" s="83" t="s">
        <v>65</v>
      </c>
      <c r="C281" s="83" t="s">
        <v>66</v>
      </c>
      <c r="D281" s="83" t="s">
        <v>39</v>
      </c>
      <c r="E281" s="83" t="s">
        <v>1878</v>
      </c>
      <c r="F281" s="83">
        <v>3</v>
      </c>
      <c r="G281" s="83" t="s">
        <v>240</v>
      </c>
      <c r="H281" s="83" t="s">
        <v>2268</v>
      </c>
      <c r="I281" s="83">
        <v>47</v>
      </c>
      <c r="J281" s="161">
        <v>2</v>
      </c>
      <c r="K281" s="161" t="s">
        <v>186</v>
      </c>
      <c r="L281" s="161" t="s">
        <v>1956</v>
      </c>
      <c r="M281" s="161" t="s">
        <v>336</v>
      </c>
      <c r="N281" s="189" t="s">
        <v>182</v>
      </c>
      <c r="O281" s="167">
        <f>VLOOKUP(N281,'Giang duong'!A:H,3,0)</f>
        <v>50</v>
      </c>
      <c r="P281" s="161"/>
      <c r="Q281" s="161">
        <f t="shared" si="6"/>
        <v>0</v>
      </c>
    </row>
    <row r="282" spans="1:17" ht="38.25" x14ac:dyDescent="0.2">
      <c r="A282" s="74">
        <v>281</v>
      </c>
      <c r="B282" s="83" t="s">
        <v>65</v>
      </c>
      <c r="C282" s="83" t="s">
        <v>66</v>
      </c>
      <c r="D282" s="83" t="s">
        <v>39</v>
      </c>
      <c r="E282" s="83" t="s">
        <v>1879</v>
      </c>
      <c r="F282" s="83">
        <v>3</v>
      </c>
      <c r="G282" s="83" t="s">
        <v>240</v>
      </c>
      <c r="H282" s="83" t="s">
        <v>2269</v>
      </c>
      <c r="I282" s="83">
        <v>47</v>
      </c>
      <c r="J282" s="161">
        <v>2</v>
      </c>
      <c r="K282" s="161" t="s">
        <v>186</v>
      </c>
      <c r="L282" s="161" t="s">
        <v>1956</v>
      </c>
      <c r="M282" s="161" t="s">
        <v>336</v>
      </c>
      <c r="N282" s="189" t="s">
        <v>184</v>
      </c>
      <c r="O282" s="167">
        <f>VLOOKUP(N282,'Giang duong'!A:H,3,0)</f>
        <v>50</v>
      </c>
      <c r="P282" s="161"/>
      <c r="Q282" s="161">
        <f t="shared" si="6"/>
        <v>0</v>
      </c>
    </row>
    <row r="283" spans="1:17" x14ac:dyDescent="0.2">
      <c r="A283" s="74">
        <v>282</v>
      </c>
      <c r="B283" s="83" t="s">
        <v>65</v>
      </c>
      <c r="C283" s="83" t="s">
        <v>66</v>
      </c>
      <c r="D283" s="83" t="s">
        <v>39</v>
      </c>
      <c r="E283" s="83" t="s">
        <v>1880</v>
      </c>
      <c r="F283" s="83">
        <v>3</v>
      </c>
      <c r="G283" s="83" t="s">
        <v>240</v>
      </c>
      <c r="H283" s="83" t="s">
        <v>1658</v>
      </c>
      <c r="I283" s="83">
        <v>79</v>
      </c>
      <c r="J283" s="161">
        <v>1</v>
      </c>
      <c r="K283" s="159" t="s">
        <v>186</v>
      </c>
      <c r="L283" s="161" t="s">
        <v>1956</v>
      </c>
      <c r="M283" s="161" t="s">
        <v>336</v>
      </c>
      <c r="N283" s="192" t="s">
        <v>335</v>
      </c>
      <c r="O283" s="167">
        <f>VLOOKUP(N283,'Giang duong'!A:H,3,0)</f>
        <v>70</v>
      </c>
      <c r="P283" s="161"/>
      <c r="Q283" s="161">
        <f t="shared" si="6"/>
        <v>0</v>
      </c>
    </row>
    <row r="284" spans="1:17" ht="25.5" x14ac:dyDescent="0.2">
      <c r="A284" s="74">
        <v>283</v>
      </c>
      <c r="B284" s="83" t="s">
        <v>65</v>
      </c>
      <c r="C284" s="83" t="s">
        <v>66</v>
      </c>
      <c r="D284" s="83" t="s">
        <v>39</v>
      </c>
      <c r="E284" s="83" t="s">
        <v>1881</v>
      </c>
      <c r="F284" s="83">
        <v>3</v>
      </c>
      <c r="G284" s="83" t="s">
        <v>240</v>
      </c>
      <c r="H284" s="83" t="s">
        <v>1611</v>
      </c>
      <c r="I284" s="83">
        <v>80</v>
      </c>
      <c r="J284" s="161">
        <v>1</v>
      </c>
      <c r="K284" s="161" t="s">
        <v>296</v>
      </c>
      <c r="L284" s="161" t="s">
        <v>1955</v>
      </c>
      <c r="M284" s="161" t="s">
        <v>298</v>
      </c>
      <c r="N284" s="189" t="s">
        <v>356</v>
      </c>
      <c r="O284" s="167">
        <f>VLOOKUP(N284,'Giang duong'!A:H,3,0)</f>
        <v>85</v>
      </c>
      <c r="P284" s="161"/>
      <c r="Q284" s="161">
        <f t="shared" si="6"/>
        <v>0</v>
      </c>
    </row>
    <row r="285" spans="1:17" ht="25.5" x14ac:dyDescent="0.2">
      <c r="A285" s="74">
        <v>284</v>
      </c>
      <c r="B285" s="83" t="s">
        <v>65</v>
      </c>
      <c r="C285" s="83" t="s">
        <v>66</v>
      </c>
      <c r="D285" s="83" t="s">
        <v>39</v>
      </c>
      <c r="E285" s="83" t="s">
        <v>1882</v>
      </c>
      <c r="F285" s="83">
        <v>3</v>
      </c>
      <c r="G285" s="83" t="s">
        <v>240</v>
      </c>
      <c r="H285" s="83" t="s">
        <v>1644</v>
      </c>
      <c r="I285" s="83">
        <v>66</v>
      </c>
      <c r="J285" s="161">
        <v>1</v>
      </c>
      <c r="K285" s="161" t="s">
        <v>296</v>
      </c>
      <c r="L285" s="161" t="s">
        <v>1920</v>
      </c>
      <c r="M285" s="161" t="s">
        <v>298</v>
      </c>
      <c r="N285" s="189" t="s">
        <v>358</v>
      </c>
      <c r="O285" s="167">
        <f>VLOOKUP(N285,'Giang duong'!A:H,3,0)</f>
        <v>85</v>
      </c>
      <c r="P285" s="161"/>
      <c r="Q285" s="161">
        <f t="shared" si="6"/>
        <v>0</v>
      </c>
    </row>
    <row r="286" spans="1:17" ht="25.5" x14ac:dyDescent="0.2">
      <c r="A286" s="74">
        <v>285</v>
      </c>
      <c r="B286" s="83" t="s">
        <v>65</v>
      </c>
      <c r="C286" s="83" t="s">
        <v>66</v>
      </c>
      <c r="D286" s="83" t="s">
        <v>39</v>
      </c>
      <c r="E286" s="83" t="s">
        <v>1883</v>
      </c>
      <c r="F286" s="83">
        <v>3</v>
      </c>
      <c r="G286" s="83" t="s">
        <v>240</v>
      </c>
      <c r="H286" s="83" t="s">
        <v>1643</v>
      </c>
      <c r="I286" s="83">
        <v>26</v>
      </c>
      <c r="J286" s="161">
        <v>1</v>
      </c>
      <c r="K286" s="161" t="s">
        <v>296</v>
      </c>
      <c r="L286" s="161" t="s">
        <v>1920</v>
      </c>
      <c r="M286" s="161" t="s">
        <v>298</v>
      </c>
      <c r="N286" s="189" t="s">
        <v>1958</v>
      </c>
      <c r="O286" s="167">
        <f>VLOOKUP(N286,'Giang duong'!A:H,3,0)</f>
        <v>40</v>
      </c>
      <c r="P286" s="161"/>
      <c r="Q286" s="161">
        <f t="shared" si="6"/>
        <v>0</v>
      </c>
    </row>
    <row r="287" spans="1:17" ht="25.5" x14ac:dyDescent="0.2">
      <c r="A287" s="74">
        <v>286</v>
      </c>
      <c r="B287" s="71" t="s">
        <v>1709</v>
      </c>
      <c r="C287" s="71" t="s">
        <v>1710</v>
      </c>
      <c r="D287" s="71"/>
      <c r="E287" s="71" t="s">
        <v>1710</v>
      </c>
      <c r="F287" s="71">
        <v>3</v>
      </c>
      <c r="G287" s="71" t="s">
        <v>168</v>
      </c>
      <c r="H287" s="71" t="s">
        <v>1611</v>
      </c>
      <c r="I287" s="71">
        <v>16</v>
      </c>
      <c r="J287" s="159">
        <v>1</v>
      </c>
      <c r="K287" s="159" t="s">
        <v>186</v>
      </c>
      <c r="L287" s="159" t="s">
        <v>318</v>
      </c>
      <c r="M287" s="159" t="s">
        <v>301</v>
      </c>
      <c r="N287" s="192" t="s">
        <v>334</v>
      </c>
      <c r="O287" s="183">
        <f>VLOOKUP(N287,'Giang duong'!A:H,3,0)</f>
        <v>60</v>
      </c>
      <c r="P287" s="159"/>
      <c r="Q287" s="159" t="s">
        <v>2180</v>
      </c>
    </row>
    <row r="288" spans="1:17" ht="25.5" x14ac:dyDescent="0.2">
      <c r="A288" s="74">
        <v>287</v>
      </c>
      <c r="B288" s="71" t="s">
        <v>1704</v>
      </c>
      <c r="C288" s="71" t="s">
        <v>100</v>
      </c>
      <c r="D288" s="71" t="s">
        <v>83</v>
      </c>
      <c r="E288" s="71" t="s">
        <v>100</v>
      </c>
      <c r="F288" s="71">
        <v>3</v>
      </c>
      <c r="G288" s="71" t="s">
        <v>192</v>
      </c>
      <c r="H288" s="71" t="s">
        <v>1589</v>
      </c>
      <c r="I288" s="71">
        <v>50</v>
      </c>
      <c r="J288" s="159">
        <v>1</v>
      </c>
      <c r="K288" s="159" t="s">
        <v>296</v>
      </c>
      <c r="L288" s="159" t="s">
        <v>1956</v>
      </c>
      <c r="M288" s="159" t="s">
        <v>297</v>
      </c>
      <c r="N288" s="192" t="s">
        <v>2320</v>
      </c>
      <c r="O288" s="167">
        <f>VLOOKUP(N288,'Giang duong'!A:H,3,0)</f>
        <v>80</v>
      </c>
      <c r="P288" s="159"/>
      <c r="Q288" s="161">
        <f>U288</f>
        <v>0</v>
      </c>
    </row>
    <row r="289" spans="1:17" ht="25.5" x14ac:dyDescent="0.2">
      <c r="A289" s="74">
        <v>288</v>
      </c>
      <c r="B289" s="83" t="s">
        <v>204</v>
      </c>
      <c r="C289" s="83" t="s">
        <v>203</v>
      </c>
      <c r="D289" s="83"/>
      <c r="E289" s="83" t="s">
        <v>581</v>
      </c>
      <c r="F289" s="83">
        <v>3</v>
      </c>
      <c r="G289" s="83" t="s">
        <v>240</v>
      </c>
      <c r="H289" s="83" t="s">
        <v>1611</v>
      </c>
      <c r="I289" s="83">
        <v>80</v>
      </c>
      <c r="J289" s="161" t="s">
        <v>1957</v>
      </c>
      <c r="K289" s="161" t="s">
        <v>296</v>
      </c>
      <c r="L289" s="161" t="s">
        <v>1955</v>
      </c>
      <c r="M289" s="161" t="s">
        <v>297</v>
      </c>
      <c r="N289" s="189" t="s">
        <v>356</v>
      </c>
      <c r="O289" s="167">
        <f>VLOOKUP(N289,'Giang duong'!A:H,3,0)</f>
        <v>85</v>
      </c>
      <c r="P289" s="161"/>
      <c r="Q289" s="161" t="s">
        <v>745</v>
      </c>
    </row>
    <row r="290" spans="1:17" ht="25.5" x14ac:dyDescent="0.2">
      <c r="A290" s="74">
        <v>289</v>
      </c>
      <c r="B290" s="71" t="s">
        <v>204</v>
      </c>
      <c r="C290" s="71" t="s">
        <v>203</v>
      </c>
      <c r="D290" s="71"/>
      <c r="E290" s="83" t="s">
        <v>582</v>
      </c>
      <c r="F290" s="71">
        <v>3</v>
      </c>
      <c r="G290" s="71" t="s">
        <v>240</v>
      </c>
      <c r="H290" s="71" t="s">
        <v>1644</v>
      </c>
      <c r="I290" s="71">
        <v>66</v>
      </c>
      <c r="J290" s="159">
        <v>1</v>
      </c>
      <c r="K290" s="161" t="s">
        <v>296</v>
      </c>
      <c r="L290" s="161" t="s">
        <v>1920</v>
      </c>
      <c r="M290" s="161" t="s">
        <v>297</v>
      </c>
      <c r="N290" s="189" t="s">
        <v>358</v>
      </c>
      <c r="O290" s="167">
        <f>VLOOKUP(N290,'Giang duong'!A:H,3,0)</f>
        <v>85</v>
      </c>
      <c r="P290" s="159"/>
      <c r="Q290" s="159" t="s">
        <v>721</v>
      </c>
    </row>
    <row r="291" spans="1:17" x14ac:dyDescent="0.2">
      <c r="A291" s="74">
        <v>290</v>
      </c>
      <c r="B291" s="83" t="s">
        <v>1547</v>
      </c>
      <c r="C291" s="83" t="s">
        <v>40</v>
      </c>
      <c r="D291" s="83" t="s">
        <v>89</v>
      </c>
      <c r="E291" s="83" t="s">
        <v>1884</v>
      </c>
      <c r="F291" s="83">
        <v>3</v>
      </c>
      <c r="G291" s="83" t="s">
        <v>262</v>
      </c>
      <c r="H291" s="83" t="s">
        <v>344</v>
      </c>
      <c r="I291" s="83">
        <v>95</v>
      </c>
      <c r="J291" s="161">
        <v>2</v>
      </c>
      <c r="K291" s="161" t="s">
        <v>186</v>
      </c>
      <c r="L291" s="161">
        <v>6</v>
      </c>
      <c r="M291" s="161" t="s">
        <v>301</v>
      </c>
      <c r="N291" s="189" t="s">
        <v>342</v>
      </c>
      <c r="O291" s="167">
        <f>VLOOKUP(N291,'Giang duong'!A:H,3,0)</f>
        <v>100</v>
      </c>
      <c r="P291" s="161"/>
      <c r="Q291" s="161">
        <f t="shared" ref="Q291:Q310" si="7">U291</f>
        <v>0</v>
      </c>
    </row>
    <row r="292" spans="1:17" x14ac:dyDescent="0.2">
      <c r="A292" s="74">
        <v>291</v>
      </c>
      <c r="B292" s="83" t="s">
        <v>1547</v>
      </c>
      <c r="C292" s="83" t="s">
        <v>40</v>
      </c>
      <c r="D292" s="83" t="s">
        <v>89</v>
      </c>
      <c r="E292" s="83" t="s">
        <v>1885</v>
      </c>
      <c r="F292" s="83">
        <v>3</v>
      </c>
      <c r="G292" s="83" t="s">
        <v>262</v>
      </c>
      <c r="H292" s="83" t="s">
        <v>345</v>
      </c>
      <c r="I292" s="83">
        <v>95</v>
      </c>
      <c r="J292" s="161">
        <v>2</v>
      </c>
      <c r="K292" s="161" t="s">
        <v>186</v>
      </c>
      <c r="L292" s="161">
        <v>6</v>
      </c>
      <c r="M292" s="161" t="s">
        <v>336</v>
      </c>
      <c r="N292" s="189" t="s">
        <v>343</v>
      </c>
      <c r="O292" s="167">
        <f>VLOOKUP(N292,'Giang duong'!A:H,3,0)</f>
        <v>100</v>
      </c>
      <c r="P292" s="161"/>
      <c r="Q292" s="161">
        <f t="shared" si="7"/>
        <v>0</v>
      </c>
    </row>
    <row r="293" spans="1:17" ht="25.5" x14ac:dyDescent="0.2">
      <c r="A293" s="74">
        <v>292</v>
      </c>
      <c r="B293" s="83" t="s">
        <v>1547</v>
      </c>
      <c r="C293" s="83" t="s">
        <v>40</v>
      </c>
      <c r="D293" s="83" t="s">
        <v>89</v>
      </c>
      <c r="E293" s="83" t="s">
        <v>1886</v>
      </c>
      <c r="F293" s="83">
        <v>3</v>
      </c>
      <c r="G293" s="83" t="s">
        <v>262</v>
      </c>
      <c r="H293" s="83" t="s">
        <v>2281</v>
      </c>
      <c r="I293" s="83">
        <v>89</v>
      </c>
      <c r="J293" s="161">
        <v>2</v>
      </c>
      <c r="K293" s="161" t="s">
        <v>296</v>
      </c>
      <c r="L293" s="161" t="s">
        <v>1956</v>
      </c>
      <c r="M293" s="162" t="s">
        <v>298</v>
      </c>
      <c r="N293" s="189" t="s">
        <v>342</v>
      </c>
      <c r="O293" s="167">
        <f>VLOOKUP(N293,'Giang duong'!A:H,3,0)</f>
        <v>100</v>
      </c>
      <c r="P293" s="161"/>
      <c r="Q293" s="161">
        <f t="shared" si="7"/>
        <v>0</v>
      </c>
    </row>
    <row r="294" spans="1:17" ht="25.5" x14ac:dyDescent="0.2">
      <c r="A294" s="74">
        <v>293</v>
      </c>
      <c r="B294" s="83" t="s">
        <v>1547</v>
      </c>
      <c r="C294" s="83" t="s">
        <v>40</v>
      </c>
      <c r="D294" s="83" t="s">
        <v>89</v>
      </c>
      <c r="E294" s="83" t="s">
        <v>1887</v>
      </c>
      <c r="F294" s="83">
        <v>3</v>
      </c>
      <c r="G294" s="83" t="s">
        <v>262</v>
      </c>
      <c r="H294" s="83" t="s">
        <v>2282</v>
      </c>
      <c r="I294" s="83">
        <v>89</v>
      </c>
      <c r="J294" s="161">
        <v>2</v>
      </c>
      <c r="K294" s="161" t="s">
        <v>296</v>
      </c>
      <c r="L294" s="161" t="s">
        <v>1956</v>
      </c>
      <c r="M294" s="162" t="s">
        <v>297</v>
      </c>
      <c r="N294" s="189" t="s">
        <v>343</v>
      </c>
      <c r="O294" s="167">
        <f>VLOOKUP(N294,'Giang duong'!A:H,3,0)</f>
        <v>100</v>
      </c>
      <c r="P294" s="161"/>
      <c r="Q294" s="161">
        <f t="shared" si="7"/>
        <v>0</v>
      </c>
    </row>
    <row r="295" spans="1:17" ht="38.25" x14ac:dyDescent="0.2">
      <c r="A295" s="74">
        <v>294</v>
      </c>
      <c r="B295" s="83" t="s">
        <v>1547</v>
      </c>
      <c r="C295" s="83" t="s">
        <v>40</v>
      </c>
      <c r="D295" s="83" t="s">
        <v>89</v>
      </c>
      <c r="E295" s="83" t="s">
        <v>1888</v>
      </c>
      <c r="F295" s="83">
        <v>3</v>
      </c>
      <c r="G295" s="83" t="s">
        <v>262</v>
      </c>
      <c r="H295" s="83" t="s">
        <v>2268</v>
      </c>
      <c r="I295" s="83">
        <v>38</v>
      </c>
      <c r="J295" s="161">
        <v>6</v>
      </c>
      <c r="K295" s="161" t="s">
        <v>186</v>
      </c>
      <c r="L295" s="161">
        <v>3</v>
      </c>
      <c r="M295" s="159" t="s">
        <v>301</v>
      </c>
      <c r="N295" s="189" t="s">
        <v>310</v>
      </c>
      <c r="O295" s="167">
        <f>VLOOKUP(N295,'Giang duong'!A:H,3,0)</f>
        <v>60</v>
      </c>
      <c r="P295" s="161"/>
      <c r="Q295" s="161">
        <f t="shared" si="7"/>
        <v>0</v>
      </c>
    </row>
    <row r="296" spans="1:17" ht="38.25" x14ac:dyDescent="0.2">
      <c r="A296" s="74">
        <v>295</v>
      </c>
      <c r="B296" s="83" t="s">
        <v>1547</v>
      </c>
      <c r="C296" s="83" t="s">
        <v>40</v>
      </c>
      <c r="D296" s="83" t="s">
        <v>89</v>
      </c>
      <c r="E296" s="83" t="s">
        <v>1889</v>
      </c>
      <c r="F296" s="83">
        <v>3</v>
      </c>
      <c r="G296" s="83" t="s">
        <v>262</v>
      </c>
      <c r="H296" s="83" t="s">
        <v>2269</v>
      </c>
      <c r="I296" s="83">
        <v>38</v>
      </c>
      <c r="J296" s="161">
        <v>6</v>
      </c>
      <c r="K296" s="161" t="s">
        <v>186</v>
      </c>
      <c r="L296" s="161">
        <v>3</v>
      </c>
      <c r="M296" s="161" t="s">
        <v>336</v>
      </c>
      <c r="N296" s="189" t="s">
        <v>311</v>
      </c>
      <c r="O296" s="167">
        <f>VLOOKUP(N296,'Giang duong'!A:H,3,0)</f>
        <v>60</v>
      </c>
      <c r="P296" s="161"/>
      <c r="Q296" s="161">
        <f t="shared" si="7"/>
        <v>0</v>
      </c>
    </row>
    <row r="297" spans="1:17" ht="38.25" x14ac:dyDescent="0.2">
      <c r="A297" s="74">
        <v>296</v>
      </c>
      <c r="B297" s="83" t="s">
        <v>1547</v>
      </c>
      <c r="C297" s="83" t="s">
        <v>40</v>
      </c>
      <c r="D297" s="83" t="s">
        <v>89</v>
      </c>
      <c r="E297" s="83" t="s">
        <v>1890</v>
      </c>
      <c r="F297" s="83">
        <v>3</v>
      </c>
      <c r="G297" s="83" t="s">
        <v>262</v>
      </c>
      <c r="H297" s="83" t="s">
        <v>2270</v>
      </c>
      <c r="I297" s="83">
        <v>38</v>
      </c>
      <c r="J297" s="161">
        <v>6</v>
      </c>
      <c r="K297" s="161" t="s">
        <v>186</v>
      </c>
      <c r="L297" s="161">
        <v>3</v>
      </c>
      <c r="M297" s="159" t="s">
        <v>301</v>
      </c>
      <c r="N297" s="189" t="s">
        <v>312</v>
      </c>
      <c r="O297" s="167">
        <f>VLOOKUP(N297,'Giang duong'!A:H,3,0)</f>
        <v>60</v>
      </c>
      <c r="P297" s="161"/>
      <c r="Q297" s="161">
        <f t="shared" si="7"/>
        <v>0</v>
      </c>
    </row>
    <row r="298" spans="1:17" ht="38.25" x14ac:dyDescent="0.2">
      <c r="A298" s="74">
        <v>297</v>
      </c>
      <c r="B298" s="83" t="s">
        <v>1547</v>
      </c>
      <c r="C298" s="83" t="s">
        <v>40</v>
      </c>
      <c r="D298" s="83" t="s">
        <v>89</v>
      </c>
      <c r="E298" s="83" t="s">
        <v>1891</v>
      </c>
      <c r="F298" s="83">
        <v>3</v>
      </c>
      <c r="G298" s="83" t="s">
        <v>262</v>
      </c>
      <c r="H298" s="83" t="s">
        <v>2271</v>
      </c>
      <c r="I298" s="83">
        <v>38</v>
      </c>
      <c r="J298" s="161">
        <v>6</v>
      </c>
      <c r="K298" s="161" t="s">
        <v>186</v>
      </c>
      <c r="L298" s="161">
        <v>3</v>
      </c>
      <c r="M298" s="161" t="s">
        <v>336</v>
      </c>
      <c r="N298" s="189" t="s">
        <v>313</v>
      </c>
      <c r="O298" s="167">
        <f>VLOOKUP(N298,'Giang duong'!A:H,3,0)</f>
        <v>60</v>
      </c>
      <c r="P298" s="161"/>
      <c r="Q298" s="161">
        <f t="shared" si="7"/>
        <v>0</v>
      </c>
    </row>
    <row r="299" spans="1:17" ht="38.25" x14ac:dyDescent="0.2">
      <c r="A299" s="74">
        <v>298</v>
      </c>
      <c r="B299" s="83" t="s">
        <v>1547</v>
      </c>
      <c r="C299" s="83" t="s">
        <v>40</v>
      </c>
      <c r="D299" s="83" t="s">
        <v>89</v>
      </c>
      <c r="E299" s="83" t="s">
        <v>1892</v>
      </c>
      <c r="F299" s="83">
        <v>3</v>
      </c>
      <c r="G299" s="83" t="s">
        <v>262</v>
      </c>
      <c r="H299" s="83" t="s">
        <v>2272</v>
      </c>
      <c r="I299" s="83">
        <v>38</v>
      </c>
      <c r="J299" s="161">
        <v>6</v>
      </c>
      <c r="K299" s="161" t="s">
        <v>186</v>
      </c>
      <c r="L299" s="161">
        <v>3</v>
      </c>
      <c r="M299" s="159" t="s">
        <v>301</v>
      </c>
      <c r="N299" s="189" t="s">
        <v>314</v>
      </c>
      <c r="O299" s="167">
        <f>VLOOKUP(N299,'Giang duong'!A:H,3,0)</f>
        <v>60</v>
      </c>
      <c r="P299" s="161"/>
      <c r="Q299" s="161">
        <f t="shared" si="7"/>
        <v>0</v>
      </c>
    </row>
    <row r="300" spans="1:17" ht="38.25" x14ac:dyDescent="0.2">
      <c r="A300" s="74">
        <v>299</v>
      </c>
      <c r="B300" s="83" t="s">
        <v>1547</v>
      </c>
      <c r="C300" s="83" t="s">
        <v>40</v>
      </c>
      <c r="D300" s="83" t="s">
        <v>89</v>
      </c>
      <c r="E300" s="83" t="s">
        <v>1893</v>
      </c>
      <c r="F300" s="83">
        <v>3</v>
      </c>
      <c r="G300" s="83" t="s">
        <v>262</v>
      </c>
      <c r="H300" s="83" t="s">
        <v>2273</v>
      </c>
      <c r="I300" s="83">
        <v>38</v>
      </c>
      <c r="J300" s="161">
        <v>6</v>
      </c>
      <c r="K300" s="161" t="s">
        <v>186</v>
      </c>
      <c r="L300" s="161">
        <v>3</v>
      </c>
      <c r="M300" s="161" t="s">
        <v>336</v>
      </c>
      <c r="N300" s="189" t="s">
        <v>315</v>
      </c>
      <c r="O300" s="167">
        <f>VLOOKUP(N300,'Giang duong'!A:H,3,0)</f>
        <v>60</v>
      </c>
      <c r="P300" s="161"/>
      <c r="Q300" s="161">
        <f t="shared" si="7"/>
        <v>0</v>
      </c>
    </row>
    <row r="301" spans="1:17" ht="38.25" x14ac:dyDescent="0.2">
      <c r="A301" s="74">
        <v>300</v>
      </c>
      <c r="B301" s="83" t="s">
        <v>1547</v>
      </c>
      <c r="C301" s="83" t="s">
        <v>40</v>
      </c>
      <c r="D301" s="83" t="s">
        <v>89</v>
      </c>
      <c r="E301" s="83" t="s">
        <v>1894</v>
      </c>
      <c r="F301" s="83">
        <v>3</v>
      </c>
      <c r="G301" s="83" t="s">
        <v>262</v>
      </c>
      <c r="H301" s="83" t="s">
        <v>2274</v>
      </c>
      <c r="I301" s="83">
        <v>40</v>
      </c>
      <c r="J301" s="161">
        <v>4</v>
      </c>
      <c r="K301" s="161" t="s">
        <v>186</v>
      </c>
      <c r="L301" s="161" t="s">
        <v>1920</v>
      </c>
      <c r="M301" s="162" t="s">
        <v>301</v>
      </c>
      <c r="N301" s="189" t="s">
        <v>314</v>
      </c>
      <c r="O301" s="167">
        <f>VLOOKUP(N301,'Giang duong'!A:H,3,0)</f>
        <v>60</v>
      </c>
      <c r="P301" s="161"/>
      <c r="Q301" s="161">
        <f t="shared" si="7"/>
        <v>0</v>
      </c>
    </row>
    <row r="302" spans="1:17" ht="38.25" x14ac:dyDescent="0.2">
      <c r="A302" s="74">
        <v>301</v>
      </c>
      <c r="B302" s="83" t="s">
        <v>1547</v>
      </c>
      <c r="C302" s="83" t="s">
        <v>40</v>
      </c>
      <c r="D302" s="83" t="s">
        <v>89</v>
      </c>
      <c r="E302" s="83" t="s">
        <v>1895</v>
      </c>
      <c r="F302" s="83">
        <v>3</v>
      </c>
      <c r="G302" s="83" t="s">
        <v>262</v>
      </c>
      <c r="H302" s="83" t="s">
        <v>2275</v>
      </c>
      <c r="I302" s="83">
        <v>40</v>
      </c>
      <c r="J302" s="161">
        <v>4</v>
      </c>
      <c r="K302" s="161" t="s">
        <v>186</v>
      </c>
      <c r="L302" s="161" t="s">
        <v>1920</v>
      </c>
      <c r="M302" s="162" t="s">
        <v>336</v>
      </c>
      <c r="N302" s="189" t="s">
        <v>314</v>
      </c>
      <c r="O302" s="167">
        <f>VLOOKUP(N302,'Giang duong'!A:H,3,0)</f>
        <v>60</v>
      </c>
      <c r="P302" s="161"/>
      <c r="Q302" s="161">
        <f t="shared" si="7"/>
        <v>0</v>
      </c>
    </row>
    <row r="303" spans="1:17" ht="38.25" x14ac:dyDescent="0.2">
      <c r="A303" s="74">
        <v>302</v>
      </c>
      <c r="B303" s="83" t="s">
        <v>1547</v>
      </c>
      <c r="C303" s="83" t="s">
        <v>40</v>
      </c>
      <c r="D303" s="83" t="s">
        <v>89</v>
      </c>
      <c r="E303" s="83" t="s">
        <v>1896</v>
      </c>
      <c r="F303" s="83">
        <v>3</v>
      </c>
      <c r="G303" s="83" t="s">
        <v>262</v>
      </c>
      <c r="H303" s="83" t="s">
        <v>2276</v>
      </c>
      <c r="I303" s="83">
        <v>40</v>
      </c>
      <c r="J303" s="161">
        <v>4</v>
      </c>
      <c r="K303" s="161" t="s">
        <v>296</v>
      </c>
      <c r="L303" s="161" t="s">
        <v>1955</v>
      </c>
      <c r="M303" s="162" t="s">
        <v>297</v>
      </c>
      <c r="N303" s="189" t="s">
        <v>312</v>
      </c>
      <c r="O303" s="167">
        <f>VLOOKUP(N303,'Giang duong'!A:H,3,0)</f>
        <v>60</v>
      </c>
      <c r="P303" s="161"/>
      <c r="Q303" s="161">
        <f t="shared" si="7"/>
        <v>0</v>
      </c>
    </row>
    <row r="304" spans="1:17" ht="38.25" x14ac:dyDescent="0.2">
      <c r="A304" s="74">
        <v>303</v>
      </c>
      <c r="B304" s="83" t="s">
        <v>1547</v>
      </c>
      <c r="C304" s="83" t="s">
        <v>40</v>
      </c>
      <c r="D304" s="83" t="s">
        <v>89</v>
      </c>
      <c r="E304" s="83" t="s">
        <v>1897</v>
      </c>
      <c r="F304" s="83">
        <v>3</v>
      </c>
      <c r="G304" s="83" t="s">
        <v>262</v>
      </c>
      <c r="H304" s="83" t="s">
        <v>2277</v>
      </c>
      <c r="I304" s="83">
        <v>40</v>
      </c>
      <c r="J304" s="161">
        <v>4</v>
      </c>
      <c r="K304" s="161" t="s">
        <v>296</v>
      </c>
      <c r="L304" s="161" t="s">
        <v>1955</v>
      </c>
      <c r="M304" s="162" t="s">
        <v>298</v>
      </c>
      <c r="N304" s="189" t="s">
        <v>313</v>
      </c>
      <c r="O304" s="167">
        <f>VLOOKUP(N304,'Giang duong'!A:H,3,0)</f>
        <v>60</v>
      </c>
      <c r="P304" s="161"/>
      <c r="Q304" s="161">
        <f t="shared" si="7"/>
        <v>0</v>
      </c>
    </row>
    <row r="305" spans="1:17" ht="38.25" x14ac:dyDescent="0.2">
      <c r="A305" s="74">
        <v>304</v>
      </c>
      <c r="B305" s="83" t="s">
        <v>1547</v>
      </c>
      <c r="C305" s="83" t="s">
        <v>40</v>
      </c>
      <c r="D305" s="83" t="s">
        <v>89</v>
      </c>
      <c r="E305" s="83" t="s">
        <v>1898</v>
      </c>
      <c r="F305" s="83">
        <v>3</v>
      </c>
      <c r="G305" s="83" t="s">
        <v>262</v>
      </c>
      <c r="H305" s="83" t="s">
        <v>2278</v>
      </c>
      <c r="I305" s="83">
        <v>38</v>
      </c>
      <c r="J305" s="161">
        <v>3</v>
      </c>
      <c r="K305" s="161" t="s">
        <v>296</v>
      </c>
      <c r="L305" s="161" t="s">
        <v>1955</v>
      </c>
      <c r="M305" s="162" t="s">
        <v>297</v>
      </c>
      <c r="N305" s="189" t="s">
        <v>332</v>
      </c>
      <c r="O305" s="167">
        <f>VLOOKUP(N305,'Giang duong'!A:H,3,0)</f>
        <v>60</v>
      </c>
      <c r="P305" s="161"/>
      <c r="Q305" s="161">
        <f t="shared" si="7"/>
        <v>0</v>
      </c>
    </row>
    <row r="306" spans="1:17" ht="38.25" x14ac:dyDescent="0.2">
      <c r="A306" s="74">
        <v>305</v>
      </c>
      <c r="B306" s="83" t="s">
        <v>1547</v>
      </c>
      <c r="C306" s="83" t="s">
        <v>40</v>
      </c>
      <c r="D306" s="83" t="s">
        <v>89</v>
      </c>
      <c r="E306" s="83" t="s">
        <v>1899</v>
      </c>
      <c r="F306" s="83">
        <v>3</v>
      </c>
      <c r="G306" s="83" t="s">
        <v>262</v>
      </c>
      <c r="H306" s="83" t="s">
        <v>2279</v>
      </c>
      <c r="I306" s="83">
        <v>38</v>
      </c>
      <c r="J306" s="161">
        <v>3</v>
      </c>
      <c r="K306" s="161" t="s">
        <v>296</v>
      </c>
      <c r="L306" s="161" t="s">
        <v>1955</v>
      </c>
      <c r="M306" s="162" t="s">
        <v>298</v>
      </c>
      <c r="N306" s="189" t="s">
        <v>332</v>
      </c>
      <c r="O306" s="167">
        <f>VLOOKUP(N306,'Giang duong'!A:H,3,0)</f>
        <v>60</v>
      </c>
      <c r="P306" s="161"/>
      <c r="Q306" s="161">
        <f t="shared" si="7"/>
        <v>0</v>
      </c>
    </row>
    <row r="307" spans="1:17" ht="38.25" x14ac:dyDescent="0.2">
      <c r="A307" s="74">
        <v>306</v>
      </c>
      <c r="B307" s="83" t="s">
        <v>1547</v>
      </c>
      <c r="C307" s="83" t="s">
        <v>40</v>
      </c>
      <c r="D307" s="83" t="s">
        <v>89</v>
      </c>
      <c r="E307" s="83" t="s">
        <v>1900</v>
      </c>
      <c r="F307" s="83">
        <v>3</v>
      </c>
      <c r="G307" s="83" t="s">
        <v>262</v>
      </c>
      <c r="H307" s="83" t="s">
        <v>2280</v>
      </c>
      <c r="I307" s="83">
        <v>38</v>
      </c>
      <c r="J307" s="161">
        <v>3</v>
      </c>
      <c r="K307" s="161" t="s">
        <v>186</v>
      </c>
      <c r="L307" s="161" t="s">
        <v>1956</v>
      </c>
      <c r="M307" s="162" t="s">
        <v>301</v>
      </c>
      <c r="N307" s="189" t="s">
        <v>333</v>
      </c>
      <c r="O307" s="167">
        <f>VLOOKUP(N307,'Giang duong'!A:H,3,0)</f>
        <v>60</v>
      </c>
      <c r="P307" s="161"/>
      <c r="Q307" s="161">
        <f t="shared" si="7"/>
        <v>0</v>
      </c>
    </row>
    <row r="308" spans="1:17" ht="38.25" x14ac:dyDescent="0.2">
      <c r="A308" s="74">
        <v>307</v>
      </c>
      <c r="B308" s="83" t="s">
        <v>1547</v>
      </c>
      <c r="C308" s="83" t="s">
        <v>40</v>
      </c>
      <c r="D308" s="83" t="s">
        <v>89</v>
      </c>
      <c r="E308" s="83" t="s">
        <v>1901</v>
      </c>
      <c r="F308" s="83">
        <v>3</v>
      </c>
      <c r="G308" s="83" t="s">
        <v>262</v>
      </c>
      <c r="H308" s="83" t="s">
        <v>2265</v>
      </c>
      <c r="I308" s="83">
        <v>38</v>
      </c>
      <c r="J308" s="161">
        <v>3</v>
      </c>
      <c r="K308" s="161" t="s">
        <v>186</v>
      </c>
      <c r="L308" s="161" t="s">
        <v>1956</v>
      </c>
      <c r="M308" s="162" t="s">
        <v>336</v>
      </c>
      <c r="N308" s="248" t="s">
        <v>314</v>
      </c>
      <c r="O308" s="167">
        <f>VLOOKUP(N308,'Giang duong'!A:H,3,0)</f>
        <v>60</v>
      </c>
      <c r="P308" s="161"/>
      <c r="Q308" s="161">
        <f t="shared" si="7"/>
        <v>0</v>
      </c>
    </row>
    <row r="309" spans="1:17" ht="38.25" x14ac:dyDescent="0.2">
      <c r="A309" s="74">
        <v>308</v>
      </c>
      <c r="B309" s="83" t="s">
        <v>1547</v>
      </c>
      <c r="C309" s="83" t="s">
        <v>40</v>
      </c>
      <c r="D309" s="83" t="s">
        <v>89</v>
      </c>
      <c r="E309" s="83" t="s">
        <v>1902</v>
      </c>
      <c r="F309" s="83">
        <v>3</v>
      </c>
      <c r="G309" s="83" t="s">
        <v>262</v>
      </c>
      <c r="H309" s="83" t="s">
        <v>2266</v>
      </c>
      <c r="I309" s="83">
        <v>38</v>
      </c>
      <c r="J309" s="161">
        <v>3</v>
      </c>
      <c r="K309" s="160" t="s">
        <v>296</v>
      </c>
      <c r="L309" s="160" t="s">
        <v>1920</v>
      </c>
      <c r="M309" s="168" t="s">
        <v>297</v>
      </c>
      <c r="N309" s="248" t="s">
        <v>315</v>
      </c>
      <c r="O309" s="167">
        <f>VLOOKUP(N309,'Giang duong'!A:H,3,0)</f>
        <v>60</v>
      </c>
      <c r="P309" s="161"/>
      <c r="Q309" s="161">
        <f t="shared" si="7"/>
        <v>0</v>
      </c>
    </row>
    <row r="310" spans="1:17" ht="38.25" x14ac:dyDescent="0.2">
      <c r="A310" s="74">
        <v>309</v>
      </c>
      <c r="B310" s="83" t="s">
        <v>1547</v>
      </c>
      <c r="C310" s="83" t="s">
        <v>40</v>
      </c>
      <c r="D310" s="83" t="s">
        <v>89</v>
      </c>
      <c r="E310" s="83" t="s">
        <v>1903</v>
      </c>
      <c r="F310" s="83">
        <v>3</v>
      </c>
      <c r="G310" s="83" t="s">
        <v>262</v>
      </c>
      <c r="H310" s="83" t="s">
        <v>2267</v>
      </c>
      <c r="I310" s="83">
        <v>38</v>
      </c>
      <c r="J310" s="161">
        <v>3</v>
      </c>
      <c r="K310" s="160" t="s">
        <v>296</v>
      </c>
      <c r="L310" s="160" t="s">
        <v>1920</v>
      </c>
      <c r="M310" s="162" t="s">
        <v>298</v>
      </c>
      <c r="N310" s="248" t="s">
        <v>315</v>
      </c>
      <c r="O310" s="167">
        <f>VLOOKUP(N310,'Giang duong'!A:H,3,0)</f>
        <v>60</v>
      </c>
      <c r="P310" s="161"/>
      <c r="Q310" s="161">
        <f t="shared" si="7"/>
        <v>0</v>
      </c>
    </row>
  </sheetData>
  <autoFilter ref="A1:Q310"/>
  <pageMargins left="0.25" right="0.25" top="0.4" bottom="0.36" header="0.17" footer="0.17"/>
  <pageSetup scale="72"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C343"/>
  <sheetViews>
    <sheetView view="pageBreakPreview" topLeftCell="A4" zoomScale="85" zoomScaleNormal="85" zoomScaleSheetLayoutView="85" workbookViewId="0">
      <selection activeCell="V2" sqref="T2:Y3"/>
    </sheetView>
  </sheetViews>
  <sheetFormatPr defaultRowHeight="20.100000000000001" customHeight="1" x14ac:dyDescent="0.25"/>
  <cols>
    <col min="1" max="1" width="5.7109375" style="5" customWidth="1"/>
    <col min="2" max="2" width="23.28515625" style="4" customWidth="1"/>
    <col min="3" max="3" width="14.85546875" style="5" customWidth="1"/>
    <col min="4" max="4" width="16" style="5" customWidth="1"/>
    <col min="5" max="5" width="4.7109375" style="5" customWidth="1"/>
    <col min="6" max="6" width="11.5703125" style="5" customWidth="1"/>
    <col min="7" max="7" width="13.85546875" style="2" customWidth="1"/>
    <col min="8" max="8" width="6.140625" style="5" customWidth="1"/>
    <col min="9" max="9" width="5.85546875" style="24" customWidth="1"/>
    <col min="10" max="10" width="14.42578125" style="43" customWidth="1"/>
    <col min="11" max="11" width="13.85546875" style="5" customWidth="1"/>
    <col min="12" max="13" width="11.85546875" style="5" customWidth="1"/>
    <col min="14" max="14" width="6.85546875" style="5" customWidth="1"/>
    <col min="15" max="15" width="7" style="5" customWidth="1"/>
    <col min="16" max="16" width="7.28515625" style="5" customWidth="1"/>
    <col min="17" max="17" width="15" style="5" customWidth="1"/>
    <col min="18" max="18" width="5.5703125" style="24" customWidth="1"/>
    <col min="19" max="19" width="5.5703125" style="5" customWidth="1"/>
    <col min="20" max="20" width="32" style="4" customWidth="1"/>
    <col min="21" max="21" width="34.7109375" style="4" customWidth="1"/>
    <col min="22" max="22" width="14.5703125" style="8" customWidth="1"/>
    <col min="23" max="23" width="24.7109375" style="11" customWidth="1"/>
    <col min="24" max="24" width="12.5703125" style="43" customWidth="1"/>
    <col min="25" max="25" width="13.5703125" style="43" customWidth="1"/>
    <col min="26" max="26" width="17.28515625" style="43" customWidth="1"/>
    <col min="27" max="28" width="9.140625" style="1" customWidth="1"/>
    <col min="29" max="29" width="23.7109375" style="1" customWidth="1"/>
    <col min="30" max="214" width="9.140625" style="1" customWidth="1"/>
    <col min="215" max="215" width="6" style="1" customWidth="1"/>
    <col min="216" max="225" width="9.140625" style="1" customWidth="1"/>
    <col min="226" max="226" width="3.7109375" style="1" customWidth="1"/>
    <col min="227" max="16384" width="9.140625" style="1"/>
  </cols>
  <sheetData>
    <row r="1" spans="1:29" ht="20.100000000000001" customHeight="1" x14ac:dyDescent="0.25">
      <c r="Z1" s="23" t="s">
        <v>871</v>
      </c>
    </row>
    <row r="2" spans="1:29" ht="20.100000000000001" customHeight="1" x14ac:dyDescent="0.25">
      <c r="A2" s="10" t="s">
        <v>147</v>
      </c>
      <c r="B2" s="10"/>
      <c r="N2" s="24"/>
      <c r="O2" s="6"/>
      <c r="P2" s="6"/>
      <c r="Q2" s="24"/>
      <c r="S2" s="24"/>
      <c r="U2" s="6"/>
      <c r="V2" s="24" t="s">
        <v>1438</v>
      </c>
      <c r="W2" s="6"/>
      <c r="X2" s="6"/>
      <c r="Y2" s="6"/>
      <c r="Z2" s="6"/>
      <c r="AA2" s="6"/>
      <c r="AB2" s="6"/>
      <c r="AC2" s="6"/>
    </row>
    <row r="3" spans="1:29" ht="20.100000000000001" customHeight="1" x14ac:dyDescent="0.25">
      <c r="A3" s="6" t="s">
        <v>5</v>
      </c>
      <c r="B3" s="6"/>
      <c r="N3" s="25"/>
      <c r="O3" s="7"/>
      <c r="P3" s="7"/>
      <c r="Q3" s="25"/>
      <c r="R3" s="25"/>
      <c r="S3" s="25"/>
      <c r="U3" s="7"/>
      <c r="V3" s="25" t="s">
        <v>1439</v>
      </c>
      <c r="W3" s="7"/>
      <c r="X3" s="7"/>
      <c r="Y3" s="7"/>
      <c r="Z3" s="7"/>
      <c r="AA3" s="7"/>
      <c r="AB3" s="7"/>
      <c r="AC3" s="7"/>
    </row>
    <row r="4" spans="1:29" ht="20.100000000000001" customHeight="1" x14ac:dyDescent="0.25">
      <c r="T4" s="266"/>
      <c r="U4" s="266"/>
      <c r="V4" s="266"/>
      <c r="W4" s="266"/>
      <c r="X4" s="266"/>
      <c r="Y4" s="267"/>
    </row>
    <row r="5" spans="1:29" s="3" customFormat="1" ht="29.25" customHeight="1" x14ac:dyDescent="0.25">
      <c r="A5" s="271" t="s">
        <v>893</v>
      </c>
      <c r="B5" s="271"/>
      <c r="C5" s="271"/>
      <c r="D5" s="271"/>
      <c r="E5" s="271"/>
      <c r="F5" s="271"/>
      <c r="G5" s="271"/>
      <c r="H5" s="271"/>
      <c r="I5" s="271"/>
      <c r="J5" s="271"/>
      <c r="K5" s="271"/>
      <c r="L5" s="271"/>
      <c r="M5" s="271"/>
      <c r="N5" s="271"/>
      <c r="O5" s="271"/>
      <c r="P5" s="271"/>
      <c r="Q5" s="271"/>
      <c r="R5" s="271"/>
      <c r="S5" s="271"/>
      <c r="T5" s="271"/>
      <c r="U5" s="271"/>
      <c r="V5" s="271"/>
      <c r="W5" s="271"/>
      <c r="X5" s="271"/>
      <c r="Y5" s="271"/>
      <c r="Z5" s="271"/>
    </row>
    <row r="6" spans="1:29" s="3" customFormat="1" ht="21.75" customHeight="1" x14ac:dyDescent="0.25">
      <c r="A6" s="270" t="s">
        <v>1448</v>
      </c>
      <c r="B6" s="270"/>
      <c r="C6" s="270"/>
      <c r="D6" s="270"/>
      <c r="E6" s="270"/>
      <c r="F6" s="270"/>
      <c r="G6" s="270"/>
      <c r="H6" s="270"/>
      <c r="I6" s="270"/>
      <c r="J6" s="270"/>
      <c r="K6" s="270"/>
      <c r="L6" s="270"/>
      <c r="M6" s="270"/>
      <c r="N6" s="270"/>
      <c r="O6" s="270"/>
      <c r="P6" s="270"/>
      <c r="Q6" s="270"/>
      <c r="R6" s="270"/>
      <c r="S6" s="270"/>
      <c r="T6" s="270"/>
      <c r="U6" s="270"/>
      <c r="V6" s="270"/>
      <c r="W6" s="270"/>
      <c r="X6" s="270"/>
      <c r="Y6" s="270"/>
      <c r="Z6" s="270"/>
    </row>
    <row r="7" spans="1:29" ht="18.75" customHeight="1" x14ac:dyDescent="0.25"/>
    <row r="8" spans="1:29" s="14" customFormat="1" ht="53.25" customHeight="1" x14ac:dyDescent="0.2">
      <c r="A8" s="12" t="s">
        <v>0</v>
      </c>
      <c r="B8" s="12" t="s">
        <v>193</v>
      </c>
      <c r="C8" s="12" t="s">
        <v>194</v>
      </c>
      <c r="D8" s="12" t="s">
        <v>880</v>
      </c>
      <c r="E8" s="12" t="s">
        <v>1</v>
      </c>
      <c r="F8" s="12" t="s">
        <v>2</v>
      </c>
      <c r="G8" s="12" t="s">
        <v>3</v>
      </c>
      <c r="H8" s="12" t="s">
        <v>4</v>
      </c>
      <c r="I8" s="12" t="s">
        <v>11</v>
      </c>
      <c r="J8" s="12" t="s">
        <v>188</v>
      </c>
      <c r="K8" s="12" t="s">
        <v>208</v>
      </c>
      <c r="L8" s="12" t="s">
        <v>350</v>
      </c>
      <c r="M8" s="12" t="s">
        <v>351</v>
      </c>
      <c r="N8" s="12" t="s">
        <v>7</v>
      </c>
      <c r="O8" s="12" t="s">
        <v>8</v>
      </c>
      <c r="P8" s="12" t="s">
        <v>9</v>
      </c>
      <c r="Q8" s="12" t="s">
        <v>10</v>
      </c>
      <c r="R8" s="12" t="s">
        <v>12</v>
      </c>
      <c r="S8" s="12" t="s">
        <v>894</v>
      </c>
      <c r="T8" s="12" t="s">
        <v>13</v>
      </c>
      <c r="U8" s="12" t="s">
        <v>14</v>
      </c>
      <c r="V8" s="22" t="s">
        <v>15</v>
      </c>
      <c r="W8" s="22" t="s">
        <v>16</v>
      </c>
      <c r="X8" s="13" t="s">
        <v>195</v>
      </c>
      <c r="Y8" s="13" t="s">
        <v>6</v>
      </c>
      <c r="Z8" s="13" t="s">
        <v>888</v>
      </c>
      <c r="AA8" s="14">
        <v>324</v>
      </c>
    </row>
    <row r="9" spans="1:29" s="37" customFormat="1" ht="33" hidden="1" customHeight="1" x14ac:dyDescent="0.2">
      <c r="A9" s="27">
        <v>1</v>
      </c>
      <c r="B9" s="27" t="s">
        <v>35</v>
      </c>
      <c r="C9" s="27" t="s">
        <v>235</v>
      </c>
      <c r="D9" s="27" t="s">
        <v>235</v>
      </c>
      <c r="E9" s="27">
        <v>3</v>
      </c>
      <c r="F9" s="27" t="s">
        <v>192</v>
      </c>
      <c r="G9" s="27" t="s">
        <v>128</v>
      </c>
      <c r="H9" s="27">
        <v>19</v>
      </c>
      <c r="I9" s="32">
        <v>1</v>
      </c>
      <c r="J9" s="27"/>
      <c r="K9" s="27" t="s">
        <v>865</v>
      </c>
      <c r="L9" s="27" t="s">
        <v>43</v>
      </c>
      <c r="M9" s="27" t="s">
        <v>355</v>
      </c>
      <c r="N9" s="27" t="s">
        <v>296</v>
      </c>
      <c r="O9" s="27">
        <v>3</v>
      </c>
      <c r="P9" s="33" t="s">
        <v>297</v>
      </c>
      <c r="Q9" s="34" t="s">
        <v>335</v>
      </c>
      <c r="R9" s="35">
        <v>50</v>
      </c>
      <c r="S9" s="27">
        <v>18</v>
      </c>
      <c r="T9" s="27" t="s">
        <v>817</v>
      </c>
      <c r="U9" s="27" t="s">
        <v>908</v>
      </c>
      <c r="V9" s="28"/>
      <c r="W9" s="29" t="s">
        <v>909</v>
      </c>
      <c r="X9" s="27" t="s">
        <v>175</v>
      </c>
      <c r="Y9" s="36" t="s">
        <v>586</v>
      </c>
      <c r="Z9" s="36" t="s">
        <v>891</v>
      </c>
      <c r="AA9" s="37">
        <v>1</v>
      </c>
      <c r="AB9" s="37" t="str">
        <f>B9</f>
        <v>Các thị trường và định chế tài chính</v>
      </c>
      <c r="AC9" s="27" t="s">
        <v>817</v>
      </c>
    </row>
    <row r="10" spans="1:29" s="37" customFormat="1" ht="33" hidden="1" customHeight="1" x14ac:dyDescent="0.2">
      <c r="A10" s="27">
        <v>2</v>
      </c>
      <c r="B10" s="27" t="s">
        <v>35</v>
      </c>
      <c r="C10" s="27" t="s">
        <v>28</v>
      </c>
      <c r="D10" s="27" t="s">
        <v>28</v>
      </c>
      <c r="E10" s="27">
        <v>3</v>
      </c>
      <c r="F10" s="27" t="s">
        <v>240</v>
      </c>
      <c r="G10" s="27" t="s">
        <v>31</v>
      </c>
      <c r="H10" s="33">
        <v>1</v>
      </c>
      <c r="I10" s="32">
        <v>1</v>
      </c>
      <c r="J10" s="27"/>
      <c r="K10" s="27" t="s">
        <v>866</v>
      </c>
      <c r="L10" s="27" t="s">
        <v>43</v>
      </c>
      <c r="M10" s="27" t="s">
        <v>355</v>
      </c>
      <c r="N10" s="27" t="s">
        <v>296</v>
      </c>
      <c r="O10" s="27">
        <v>2</v>
      </c>
      <c r="P10" s="33" t="s">
        <v>298</v>
      </c>
      <c r="Q10" s="27" t="s">
        <v>335</v>
      </c>
      <c r="R10" s="32">
        <v>70</v>
      </c>
      <c r="S10" s="27">
        <v>22</v>
      </c>
      <c r="T10" s="27" t="s">
        <v>810</v>
      </c>
      <c r="U10" s="27" t="s">
        <v>910</v>
      </c>
      <c r="V10" s="28" t="s">
        <v>911</v>
      </c>
      <c r="W10" s="29" t="s">
        <v>912</v>
      </c>
      <c r="X10" s="27" t="s">
        <v>175</v>
      </c>
      <c r="Y10" s="36"/>
      <c r="Z10" s="36" t="s">
        <v>891</v>
      </c>
      <c r="AA10" s="37">
        <v>1</v>
      </c>
      <c r="AB10" s="37" t="str">
        <f t="shared" ref="AB10:AB73" si="0">B10</f>
        <v>Các thị trường và định chế tài chính</v>
      </c>
      <c r="AC10" s="27" t="s">
        <v>810</v>
      </c>
    </row>
    <row r="11" spans="1:29" s="37" customFormat="1" ht="34.5" hidden="1" customHeight="1" x14ac:dyDescent="0.2">
      <c r="A11" s="27">
        <v>3</v>
      </c>
      <c r="B11" s="27" t="s">
        <v>108</v>
      </c>
      <c r="C11" s="27" t="s">
        <v>110</v>
      </c>
      <c r="D11" s="27" t="s">
        <v>110</v>
      </c>
      <c r="E11" s="27">
        <v>3</v>
      </c>
      <c r="F11" s="27" t="s">
        <v>250</v>
      </c>
      <c r="G11" s="27" t="s">
        <v>282</v>
      </c>
      <c r="H11" s="27">
        <v>5</v>
      </c>
      <c r="I11" s="32">
        <v>1</v>
      </c>
      <c r="J11" s="27"/>
      <c r="K11" s="27" t="s">
        <v>43</v>
      </c>
      <c r="L11" s="27" t="s">
        <v>352</v>
      </c>
      <c r="M11" s="27"/>
      <c r="N11" s="27" t="s">
        <v>186</v>
      </c>
      <c r="O11" s="27">
        <v>5</v>
      </c>
      <c r="P11" s="33" t="s">
        <v>336</v>
      </c>
      <c r="Q11" s="27" t="s">
        <v>356</v>
      </c>
      <c r="R11" s="32">
        <v>85</v>
      </c>
      <c r="S11" s="27">
        <v>87</v>
      </c>
      <c r="T11" s="27" t="s">
        <v>670</v>
      </c>
      <c r="U11" s="27" t="s">
        <v>913</v>
      </c>
      <c r="V11" s="28" t="s">
        <v>914</v>
      </c>
      <c r="W11" s="29" t="s">
        <v>915</v>
      </c>
      <c r="X11" s="27" t="s">
        <v>174</v>
      </c>
      <c r="Y11" s="36"/>
      <c r="Z11" s="36" t="s">
        <v>891</v>
      </c>
      <c r="AA11" s="37">
        <v>1</v>
      </c>
      <c r="AB11" s="37" t="str">
        <f t="shared" si="0"/>
        <v>Các vấn đề chính sách trong nền kinh tế quốc tế</v>
      </c>
      <c r="AC11" s="27" t="s">
        <v>670</v>
      </c>
    </row>
    <row r="12" spans="1:29" s="37" customFormat="1" ht="33" hidden="1" customHeight="1" x14ac:dyDescent="0.2">
      <c r="A12" s="27">
        <v>4</v>
      </c>
      <c r="B12" s="27" t="s">
        <v>257</v>
      </c>
      <c r="C12" s="27" t="s">
        <v>258</v>
      </c>
      <c r="D12" s="27" t="s">
        <v>258</v>
      </c>
      <c r="E12" s="27">
        <v>3</v>
      </c>
      <c r="F12" s="27" t="s">
        <v>169</v>
      </c>
      <c r="G12" s="27" t="s">
        <v>107</v>
      </c>
      <c r="H12" s="27">
        <v>34</v>
      </c>
      <c r="I12" s="32">
        <v>1</v>
      </c>
      <c r="J12" s="27"/>
      <c r="K12" s="27" t="s">
        <v>43</v>
      </c>
      <c r="L12" s="27" t="s">
        <v>352</v>
      </c>
      <c r="M12" s="27"/>
      <c r="N12" s="27" t="s">
        <v>296</v>
      </c>
      <c r="O12" s="27">
        <v>2</v>
      </c>
      <c r="P12" s="33" t="s">
        <v>298</v>
      </c>
      <c r="Q12" s="27" t="s">
        <v>363</v>
      </c>
      <c r="R12" s="35">
        <v>80</v>
      </c>
      <c r="S12" s="27">
        <v>66</v>
      </c>
      <c r="T12" s="27" t="s">
        <v>671</v>
      </c>
      <c r="U12" s="27" t="s">
        <v>913</v>
      </c>
      <c r="V12" s="28" t="s">
        <v>916</v>
      </c>
      <c r="W12" s="29" t="s">
        <v>917</v>
      </c>
      <c r="X12" s="27" t="s">
        <v>174</v>
      </c>
      <c r="Y12" s="36"/>
      <c r="Z12" s="36" t="s">
        <v>891</v>
      </c>
      <c r="AA12" s="37">
        <v>1</v>
      </c>
      <c r="AB12" s="37" t="str">
        <f t="shared" si="0"/>
        <v>Công ty xuyên quốc gia</v>
      </c>
      <c r="AC12" s="27" t="s">
        <v>671</v>
      </c>
    </row>
    <row r="13" spans="1:29" s="37" customFormat="1" ht="32.25" hidden="1" customHeight="1" x14ac:dyDescent="0.2">
      <c r="A13" s="27">
        <v>5</v>
      </c>
      <c r="B13" s="27" t="s">
        <v>244</v>
      </c>
      <c r="C13" s="27" t="s">
        <v>245</v>
      </c>
      <c r="D13" s="27" t="s">
        <v>245</v>
      </c>
      <c r="E13" s="27">
        <v>3</v>
      </c>
      <c r="F13" s="27" t="s">
        <v>250</v>
      </c>
      <c r="G13" s="27" t="s">
        <v>206</v>
      </c>
      <c r="H13" s="27">
        <v>51</v>
      </c>
      <c r="I13" s="32">
        <v>1</v>
      </c>
      <c r="J13" s="27"/>
      <c r="K13" s="27"/>
      <c r="L13" s="27"/>
      <c r="M13" s="27"/>
      <c r="N13" s="27" t="s">
        <v>296</v>
      </c>
      <c r="O13" s="27">
        <v>2</v>
      </c>
      <c r="P13" s="33" t="s">
        <v>297</v>
      </c>
      <c r="Q13" s="33" t="s">
        <v>184</v>
      </c>
      <c r="R13" s="35">
        <v>60</v>
      </c>
      <c r="S13" s="27">
        <v>49</v>
      </c>
      <c r="T13" s="27" t="s">
        <v>719</v>
      </c>
      <c r="U13" s="27" t="s">
        <v>918</v>
      </c>
      <c r="V13" s="28" t="s">
        <v>919</v>
      </c>
      <c r="W13" s="29" t="s">
        <v>920</v>
      </c>
      <c r="X13" s="27" t="s">
        <v>216</v>
      </c>
      <c r="Y13" s="36" t="s">
        <v>586</v>
      </c>
      <c r="Z13" s="36" t="s">
        <v>891</v>
      </c>
      <c r="AA13" s="37">
        <v>1</v>
      </c>
      <c r="AB13" s="37" t="str">
        <f t="shared" si="0"/>
        <v>Đại cương về phát triển doanh nghiệp***</v>
      </c>
      <c r="AC13" s="27" t="s">
        <v>719</v>
      </c>
    </row>
    <row r="14" spans="1:29" s="37" customFormat="1" ht="31.5" hidden="1" customHeight="1" x14ac:dyDescent="0.2">
      <c r="A14" s="27">
        <v>6</v>
      </c>
      <c r="B14" s="27" t="s">
        <v>696</v>
      </c>
      <c r="C14" s="27"/>
      <c r="D14" s="27" t="s">
        <v>697</v>
      </c>
      <c r="E14" s="27">
        <v>3</v>
      </c>
      <c r="F14" s="27" t="s">
        <v>169</v>
      </c>
      <c r="G14" s="27" t="s">
        <v>107</v>
      </c>
      <c r="H14" s="27">
        <v>34</v>
      </c>
      <c r="I14" s="32">
        <v>1</v>
      </c>
      <c r="J14" s="27"/>
      <c r="K14" s="27" t="s">
        <v>43</v>
      </c>
      <c r="L14" s="27"/>
      <c r="M14" s="27"/>
      <c r="N14" s="27" t="s">
        <v>186</v>
      </c>
      <c r="O14" s="27">
        <v>4</v>
      </c>
      <c r="P14" s="33" t="s">
        <v>336</v>
      </c>
      <c r="Q14" s="27" t="s">
        <v>698</v>
      </c>
      <c r="R14" s="35">
        <v>60</v>
      </c>
      <c r="S14" s="27">
        <v>37</v>
      </c>
      <c r="T14" s="27" t="s">
        <v>921</v>
      </c>
      <c r="U14" s="27" t="s">
        <v>913</v>
      </c>
      <c r="V14" s="28" t="s">
        <v>922</v>
      </c>
      <c r="W14" s="29" t="s">
        <v>923</v>
      </c>
      <c r="X14" s="27" t="s">
        <v>174</v>
      </c>
      <c r="Y14" s="36"/>
      <c r="Z14" s="36" t="s">
        <v>891</v>
      </c>
      <c r="AA14" s="37">
        <v>1</v>
      </c>
      <c r="AB14" s="37" t="str">
        <f t="shared" si="0"/>
        <v>Đàm phán trong kinh doanh quốc tế</v>
      </c>
      <c r="AC14" s="27" t="s">
        <v>703</v>
      </c>
    </row>
    <row r="15" spans="1:29" s="37" customFormat="1" ht="38.25" hidden="1" customHeight="1" x14ac:dyDescent="0.2">
      <c r="A15" s="27">
        <v>7</v>
      </c>
      <c r="B15" s="27" t="s">
        <v>99</v>
      </c>
      <c r="C15" s="27" t="s">
        <v>98</v>
      </c>
      <c r="D15" s="27" t="s">
        <v>98</v>
      </c>
      <c r="E15" s="27"/>
      <c r="F15" s="27" t="s">
        <v>88</v>
      </c>
      <c r="G15" s="27" t="s">
        <v>68</v>
      </c>
      <c r="H15" s="32">
        <v>2</v>
      </c>
      <c r="I15" s="32">
        <v>1</v>
      </c>
      <c r="J15" s="27"/>
      <c r="K15" s="27" t="s">
        <v>81</v>
      </c>
      <c r="L15" s="27"/>
      <c r="M15" s="27"/>
      <c r="N15" s="27" t="s">
        <v>296</v>
      </c>
      <c r="O15" s="27">
        <v>5</v>
      </c>
      <c r="P15" s="33" t="s">
        <v>298</v>
      </c>
      <c r="Q15" s="27" t="s">
        <v>348</v>
      </c>
      <c r="R15" s="35">
        <v>60</v>
      </c>
      <c r="S15" s="27">
        <v>3</v>
      </c>
      <c r="T15" s="27" t="s">
        <v>821</v>
      </c>
      <c r="U15" s="27" t="s">
        <v>924</v>
      </c>
      <c r="V15" s="28" t="s">
        <v>925</v>
      </c>
      <c r="W15" s="29" t="s">
        <v>926</v>
      </c>
      <c r="X15" s="27" t="s">
        <v>173</v>
      </c>
      <c r="Y15" s="36"/>
      <c r="Z15" s="36" t="s">
        <v>891</v>
      </c>
      <c r="AA15" s="37">
        <v>1</v>
      </c>
      <c r="AB15" s="37" t="str">
        <f t="shared" si="0"/>
        <v>Đánh giá tác động môi trường</v>
      </c>
      <c r="AC15" s="27" t="s">
        <v>821</v>
      </c>
    </row>
    <row r="16" spans="1:29" s="37" customFormat="1" ht="31.5" hidden="1" customHeight="1" x14ac:dyDescent="0.2">
      <c r="A16" s="27">
        <v>8</v>
      </c>
      <c r="B16" s="27" t="s">
        <v>254</v>
      </c>
      <c r="C16" s="27" t="s">
        <v>178</v>
      </c>
      <c r="D16" s="27" t="s">
        <v>895</v>
      </c>
      <c r="E16" s="27">
        <v>3</v>
      </c>
      <c r="F16" s="27" t="s">
        <v>192</v>
      </c>
      <c r="G16" s="27" t="s">
        <v>299</v>
      </c>
      <c r="H16" s="27" t="s">
        <v>374</v>
      </c>
      <c r="I16" s="32">
        <v>2</v>
      </c>
      <c r="J16" s="27"/>
      <c r="K16" s="27" t="s">
        <v>205</v>
      </c>
      <c r="L16" s="27" t="s">
        <v>349</v>
      </c>
      <c r="M16" s="27"/>
      <c r="N16" s="27" t="s">
        <v>186</v>
      </c>
      <c r="O16" s="27">
        <v>2</v>
      </c>
      <c r="P16" s="33" t="s">
        <v>301</v>
      </c>
      <c r="Q16" s="33" t="s">
        <v>305</v>
      </c>
      <c r="R16" s="35">
        <v>50</v>
      </c>
      <c r="S16" s="27">
        <v>33</v>
      </c>
      <c r="T16" s="27" t="s">
        <v>927</v>
      </c>
      <c r="U16" s="27" t="s">
        <v>913</v>
      </c>
      <c r="V16" s="28" t="s">
        <v>1440</v>
      </c>
      <c r="W16" s="29" t="s">
        <v>928</v>
      </c>
      <c r="X16" s="27" t="s">
        <v>174</v>
      </c>
      <c r="Y16" s="36" t="s">
        <v>586</v>
      </c>
      <c r="Z16" s="36" t="s">
        <v>891</v>
      </c>
      <c r="AA16" s="37">
        <v>1</v>
      </c>
      <c r="AB16" s="37" t="str">
        <f t="shared" si="0"/>
        <v>Đầu tư quốc tế*</v>
      </c>
      <c r="AC16" s="27" t="s">
        <v>673</v>
      </c>
    </row>
    <row r="17" spans="1:29" s="37" customFormat="1" ht="38.25" hidden="1" customHeight="1" x14ac:dyDescent="0.2">
      <c r="A17" s="27">
        <v>9</v>
      </c>
      <c r="B17" s="27" t="s">
        <v>254</v>
      </c>
      <c r="C17" s="27" t="s">
        <v>178</v>
      </c>
      <c r="D17" s="27" t="s">
        <v>896</v>
      </c>
      <c r="E17" s="27">
        <v>3</v>
      </c>
      <c r="F17" s="27" t="s">
        <v>192</v>
      </c>
      <c r="G17" s="27" t="s">
        <v>300</v>
      </c>
      <c r="H17" s="27" t="s">
        <v>374</v>
      </c>
      <c r="I17" s="32">
        <v>2</v>
      </c>
      <c r="J17" s="27"/>
      <c r="K17" s="27" t="s">
        <v>205</v>
      </c>
      <c r="L17" s="27" t="s">
        <v>349</v>
      </c>
      <c r="M17" s="27" t="s">
        <v>355</v>
      </c>
      <c r="N17" s="27" t="s">
        <v>186</v>
      </c>
      <c r="O17" s="27">
        <v>4</v>
      </c>
      <c r="P17" s="33" t="s">
        <v>301</v>
      </c>
      <c r="Q17" s="33" t="s">
        <v>337</v>
      </c>
      <c r="R17" s="35">
        <v>50</v>
      </c>
      <c r="S17" s="27">
        <v>31</v>
      </c>
      <c r="T17" s="27" t="s">
        <v>1428</v>
      </c>
      <c r="U17" s="27" t="s">
        <v>913</v>
      </c>
      <c r="V17" s="28" t="s">
        <v>929</v>
      </c>
      <c r="W17" s="29" t="s">
        <v>930</v>
      </c>
      <c r="X17" s="27" t="s">
        <v>174</v>
      </c>
      <c r="Y17" s="36" t="s">
        <v>586</v>
      </c>
      <c r="Z17" s="36" t="s">
        <v>891</v>
      </c>
      <c r="AA17" s="37">
        <v>1</v>
      </c>
      <c r="AB17" s="37" t="str">
        <f t="shared" si="0"/>
        <v>Đầu tư quốc tế*</v>
      </c>
      <c r="AC17" s="27" t="s">
        <v>672</v>
      </c>
    </row>
    <row r="18" spans="1:29" s="37" customFormat="1" ht="28.5" hidden="1" customHeight="1" x14ac:dyDescent="0.2">
      <c r="A18" s="27">
        <v>10</v>
      </c>
      <c r="B18" s="27" t="s">
        <v>699</v>
      </c>
      <c r="C18" s="27"/>
      <c r="D18" s="27" t="s">
        <v>700</v>
      </c>
      <c r="E18" s="27">
        <v>3</v>
      </c>
      <c r="F18" s="27" t="s">
        <v>169</v>
      </c>
      <c r="G18" s="27" t="s">
        <v>107</v>
      </c>
      <c r="H18" s="27">
        <v>34</v>
      </c>
      <c r="I18" s="32">
        <v>1</v>
      </c>
      <c r="J18" s="27"/>
      <c r="K18" s="27" t="s">
        <v>43</v>
      </c>
      <c r="L18" s="27"/>
      <c r="M18" s="27"/>
      <c r="N18" s="27" t="s">
        <v>186</v>
      </c>
      <c r="O18" s="27">
        <v>2</v>
      </c>
      <c r="P18" s="33" t="s">
        <v>336</v>
      </c>
      <c r="Q18" s="27" t="s">
        <v>701</v>
      </c>
      <c r="R18" s="35">
        <v>100</v>
      </c>
      <c r="S18" s="27">
        <v>51</v>
      </c>
      <c r="T18" s="27" t="s">
        <v>1429</v>
      </c>
      <c r="U18" s="27" t="s">
        <v>913</v>
      </c>
      <c r="V18" s="28" t="s">
        <v>931</v>
      </c>
      <c r="W18" s="29" t="s">
        <v>932</v>
      </c>
      <c r="X18" s="27" t="s">
        <v>174</v>
      </c>
      <c r="Y18" s="36"/>
      <c r="Z18" s="36" t="s">
        <v>891</v>
      </c>
      <c r="AA18" s="37">
        <v>1</v>
      </c>
      <c r="AB18" s="37" t="str">
        <f t="shared" si="0"/>
        <v xml:space="preserve">Giao dịch thương mại quốc tế </v>
      </c>
      <c r="AC18" s="27" t="s">
        <v>702</v>
      </c>
    </row>
    <row r="19" spans="1:29" s="37" customFormat="1" ht="28.5" hidden="1" customHeight="1" x14ac:dyDescent="0.2">
      <c r="A19" s="27">
        <v>11</v>
      </c>
      <c r="B19" s="27" t="s">
        <v>97</v>
      </c>
      <c r="C19" s="27" t="s">
        <v>96</v>
      </c>
      <c r="D19" s="27" t="s">
        <v>96</v>
      </c>
      <c r="E19" s="27">
        <v>3</v>
      </c>
      <c r="F19" s="27" t="s">
        <v>168</v>
      </c>
      <c r="G19" s="27" t="s">
        <v>132</v>
      </c>
      <c r="H19" s="33">
        <v>38</v>
      </c>
      <c r="I19" s="32">
        <v>1</v>
      </c>
      <c r="J19" s="27"/>
      <c r="K19" s="27"/>
      <c r="L19" s="27"/>
      <c r="M19" s="27"/>
      <c r="N19" s="27" t="s">
        <v>186</v>
      </c>
      <c r="O19" s="27">
        <v>2</v>
      </c>
      <c r="P19" s="33" t="s">
        <v>336</v>
      </c>
      <c r="Q19" s="27" t="s">
        <v>363</v>
      </c>
      <c r="R19" s="35">
        <v>80</v>
      </c>
      <c r="S19" s="27">
        <v>80</v>
      </c>
      <c r="T19" s="27" t="s">
        <v>822</v>
      </c>
      <c r="U19" s="27" t="s">
        <v>933</v>
      </c>
      <c r="V19" s="28" t="s">
        <v>934</v>
      </c>
      <c r="W19" s="29" t="s">
        <v>935</v>
      </c>
      <c r="X19" s="27" t="s">
        <v>173</v>
      </c>
      <c r="Y19" s="36"/>
      <c r="Z19" s="36" t="s">
        <v>891</v>
      </c>
      <c r="AA19" s="37">
        <v>1</v>
      </c>
      <c r="AB19" s="37" t="str">
        <f t="shared" si="0"/>
        <v>Hạch toán môi trường</v>
      </c>
      <c r="AC19" s="27" t="s">
        <v>822</v>
      </c>
    </row>
    <row r="20" spans="1:29" s="37" customFormat="1" ht="31.5" hidden="1" customHeight="1" x14ac:dyDescent="0.2">
      <c r="A20" s="27">
        <v>12</v>
      </c>
      <c r="B20" s="27" t="s">
        <v>164</v>
      </c>
      <c r="C20" s="27" t="s">
        <v>126</v>
      </c>
      <c r="D20" s="27" t="s">
        <v>126</v>
      </c>
      <c r="E20" s="27">
        <v>3</v>
      </c>
      <c r="F20" s="27" t="s">
        <v>192</v>
      </c>
      <c r="G20" s="27" t="s">
        <v>132</v>
      </c>
      <c r="H20" s="27" t="s">
        <v>379</v>
      </c>
      <c r="I20" s="32">
        <v>1</v>
      </c>
      <c r="J20" s="27"/>
      <c r="K20" s="27" t="s">
        <v>30</v>
      </c>
      <c r="L20" s="27"/>
      <c r="M20" s="27"/>
      <c r="N20" s="27" t="s">
        <v>296</v>
      </c>
      <c r="O20" s="27">
        <v>5</v>
      </c>
      <c r="P20" s="33" t="s">
        <v>298</v>
      </c>
      <c r="Q20" s="33" t="s">
        <v>359</v>
      </c>
      <c r="R20" s="35">
        <v>60</v>
      </c>
      <c r="S20" s="27">
        <v>50</v>
      </c>
      <c r="T20" s="27" t="s">
        <v>936</v>
      </c>
      <c r="U20" s="27" t="s">
        <v>937</v>
      </c>
      <c r="V20" s="28" t="s">
        <v>938</v>
      </c>
      <c r="W20" s="29" t="s">
        <v>939</v>
      </c>
      <c r="X20" s="27" t="s">
        <v>260</v>
      </c>
      <c r="Y20" s="36"/>
      <c r="Z20" s="36" t="s">
        <v>891</v>
      </c>
      <c r="AA20" s="37">
        <v>1</v>
      </c>
      <c r="AB20" s="37" t="str">
        <f t="shared" si="0"/>
        <v>Hệ thống thông tin kế toán</v>
      </c>
      <c r="AC20" s="27" t="s">
        <v>747</v>
      </c>
    </row>
    <row r="21" spans="1:29" s="37" customFormat="1" ht="38.25" hidden="1" customHeight="1" x14ac:dyDescent="0.2">
      <c r="A21" s="27">
        <v>13</v>
      </c>
      <c r="B21" s="27" t="s">
        <v>179</v>
      </c>
      <c r="C21" s="27" t="s">
        <v>584</v>
      </c>
      <c r="D21" s="27" t="s">
        <v>584</v>
      </c>
      <c r="E21" s="27">
        <v>3</v>
      </c>
      <c r="F21" s="27" t="s">
        <v>168</v>
      </c>
      <c r="G21" s="27" t="s">
        <v>132</v>
      </c>
      <c r="H21" s="27">
        <v>38</v>
      </c>
      <c r="I21" s="32">
        <v>1</v>
      </c>
      <c r="J21" s="27"/>
      <c r="K21" s="27" t="s">
        <v>23</v>
      </c>
      <c r="L21" s="27"/>
      <c r="M21" s="27"/>
      <c r="N21" s="27" t="s">
        <v>296</v>
      </c>
      <c r="O21" s="27">
        <v>2</v>
      </c>
      <c r="P21" s="33" t="s">
        <v>298</v>
      </c>
      <c r="Q21" s="33" t="s">
        <v>359</v>
      </c>
      <c r="R21" s="35">
        <v>60</v>
      </c>
      <c r="S21" s="27">
        <v>33</v>
      </c>
      <c r="T21" s="27" t="s">
        <v>940</v>
      </c>
      <c r="U21" s="27" t="s">
        <v>937</v>
      </c>
      <c r="V21" s="28" t="s">
        <v>941</v>
      </c>
      <c r="W21" s="29" t="s">
        <v>942</v>
      </c>
      <c r="X21" s="27" t="s">
        <v>260</v>
      </c>
      <c r="Y21" s="36"/>
      <c r="Z21" s="36" t="s">
        <v>891</v>
      </c>
      <c r="AA21" s="37">
        <v>1</v>
      </c>
      <c r="AB21" s="37" t="str">
        <f t="shared" si="0"/>
        <v>Kế toán công</v>
      </c>
      <c r="AC21" s="27" t="s">
        <v>748</v>
      </c>
    </row>
    <row r="22" spans="1:29" s="37" customFormat="1" ht="31.5" hidden="1" customHeight="1" x14ac:dyDescent="0.2">
      <c r="A22" s="27">
        <v>14</v>
      </c>
      <c r="B22" s="27" t="s">
        <v>138</v>
      </c>
      <c r="C22" s="27" t="s">
        <v>187</v>
      </c>
      <c r="D22" s="27" t="s">
        <v>187</v>
      </c>
      <c r="E22" s="27">
        <v>3</v>
      </c>
      <c r="F22" s="27" t="s">
        <v>168</v>
      </c>
      <c r="G22" s="27" t="s">
        <v>132</v>
      </c>
      <c r="H22" s="33">
        <v>38</v>
      </c>
      <c r="I22" s="32">
        <v>1</v>
      </c>
      <c r="J22" s="27"/>
      <c r="K22" s="27" t="s">
        <v>259</v>
      </c>
      <c r="L22" s="27" t="s">
        <v>352</v>
      </c>
      <c r="M22" s="27"/>
      <c r="N22" s="27" t="s">
        <v>186</v>
      </c>
      <c r="O22" s="27">
        <v>3</v>
      </c>
      <c r="P22" s="33" t="s">
        <v>336</v>
      </c>
      <c r="Q22" s="27" t="s">
        <v>363</v>
      </c>
      <c r="R22" s="35">
        <v>80</v>
      </c>
      <c r="S22" s="27">
        <v>80</v>
      </c>
      <c r="T22" s="27" t="s">
        <v>943</v>
      </c>
      <c r="U22" s="27" t="s">
        <v>937</v>
      </c>
      <c r="V22" s="28" t="s">
        <v>944</v>
      </c>
      <c r="W22" s="29" t="s">
        <v>945</v>
      </c>
      <c r="X22" s="27" t="s">
        <v>260</v>
      </c>
      <c r="Y22" s="36"/>
      <c r="Z22" s="36" t="s">
        <v>891</v>
      </c>
      <c r="AA22" s="37">
        <v>1</v>
      </c>
      <c r="AB22" s="37" t="str">
        <f t="shared" si="0"/>
        <v>Kế toán ngân hàng thương mại</v>
      </c>
      <c r="AC22" s="27" t="s">
        <v>749</v>
      </c>
    </row>
    <row r="23" spans="1:29" s="37" customFormat="1" ht="31.5" hidden="1" customHeight="1" x14ac:dyDescent="0.2">
      <c r="A23" s="27">
        <v>15</v>
      </c>
      <c r="B23" s="27" t="s">
        <v>24</v>
      </c>
      <c r="C23" s="27" t="s">
        <v>25</v>
      </c>
      <c r="D23" s="27" t="s">
        <v>25</v>
      </c>
      <c r="E23" s="27">
        <v>3</v>
      </c>
      <c r="F23" s="27" t="s">
        <v>169</v>
      </c>
      <c r="G23" s="27" t="s">
        <v>67</v>
      </c>
      <c r="H23" s="27">
        <v>14</v>
      </c>
      <c r="I23" s="32">
        <v>1</v>
      </c>
      <c r="J23" s="27"/>
      <c r="K23" s="27" t="s">
        <v>30</v>
      </c>
      <c r="L23" s="27" t="s">
        <v>352</v>
      </c>
      <c r="M23" s="27"/>
      <c r="N23" s="27" t="s">
        <v>296</v>
      </c>
      <c r="O23" s="27">
        <v>5</v>
      </c>
      <c r="P23" s="33" t="s">
        <v>298</v>
      </c>
      <c r="Q23" s="27" t="s">
        <v>365</v>
      </c>
      <c r="R23" s="35">
        <v>80</v>
      </c>
      <c r="S23" s="27">
        <v>78</v>
      </c>
      <c r="T23" s="27" t="s">
        <v>946</v>
      </c>
      <c r="U23" s="27" t="s">
        <v>937</v>
      </c>
      <c r="V23" s="28" t="s">
        <v>947</v>
      </c>
      <c r="W23" s="29" t="s">
        <v>948</v>
      </c>
      <c r="X23" s="27" t="s">
        <v>260</v>
      </c>
      <c r="Y23" s="36"/>
      <c r="Z23" s="36" t="s">
        <v>891</v>
      </c>
      <c r="AA23" s="37">
        <v>1</v>
      </c>
      <c r="AB23" s="37" t="str">
        <f t="shared" si="0"/>
        <v>Kế toán quản trị</v>
      </c>
      <c r="AC23" s="27" t="s">
        <v>750</v>
      </c>
    </row>
    <row r="24" spans="1:29" s="37" customFormat="1" ht="31.5" hidden="1" customHeight="1" x14ac:dyDescent="0.2">
      <c r="A24" s="27">
        <v>16</v>
      </c>
      <c r="B24" s="27" t="s">
        <v>136</v>
      </c>
      <c r="C24" s="27" t="s">
        <v>135</v>
      </c>
      <c r="D24" s="27" t="s">
        <v>135</v>
      </c>
      <c r="E24" s="27">
        <v>3</v>
      </c>
      <c r="F24" s="27" t="s">
        <v>169</v>
      </c>
      <c r="G24" s="27" t="s">
        <v>132</v>
      </c>
      <c r="H24" s="33">
        <v>38</v>
      </c>
      <c r="I24" s="32">
        <v>1</v>
      </c>
      <c r="J24" s="27"/>
      <c r="K24" s="27" t="s">
        <v>30</v>
      </c>
      <c r="L24" s="27" t="s">
        <v>352</v>
      </c>
      <c r="M24" s="27"/>
      <c r="N24" s="27" t="s">
        <v>186</v>
      </c>
      <c r="O24" s="27">
        <v>4</v>
      </c>
      <c r="P24" s="33" t="s">
        <v>336</v>
      </c>
      <c r="Q24" s="27" t="s">
        <v>363</v>
      </c>
      <c r="R24" s="35">
        <v>80</v>
      </c>
      <c r="S24" s="27">
        <v>79</v>
      </c>
      <c r="T24" s="27" t="s">
        <v>949</v>
      </c>
      <c r="U24" s="27" t="s">
        <v>937</v>
      </c>
      <c r="V24" s="28" t="s">
        <v>950</v>
      </c>
      <c r="W24" s="29" t="s">
        <v>951</v>
      </c>
      <c r="X24" s="27" t="s">
        <v>260</v>
      </c>
      <c r="Y24" s="36"/>
      <c r="Z24" s="36" t="s">
        <v>891</v>
      </c>
      <c r="AA24" s="37">
        <v>1</v>
      </c>
      <c r="AB24" s="37" t="str">
        <f t="shared" si="0"/>
        <v>Kế toán quốc tế</v>
      </c>
      <c r="AC24" s="27" t="s">
        <v>751</v>
      </c>
    </row>
    <row r="25" spans="1:29" s="37" customFormat="1" ht="31.5" hidden="1" customHeight="1" x14ac:dyDescent="0.2">
      <c r="A25" s="27">
        <v>17</v>
      </c>
      <c r="B25" s="27" t="s">
        <v>22</v>
      </c>
      <c r="C25" s="27" t="s">
        <v>23</v>
      </c>
      <c r="D25" s="27" t="s">
        <v>377</v>
      </c>
      <c r="E25" s="27">
        <v>3</v>
      </c>
      <c r="F25" s="27" t="s">
        <v>169</v>
      </c>
      <c r="G25" s="27" t="s">
        <v>69</v>
      </c>
      <c r="H25" s="27">
        <v>19</v>
      </c>
      <c r="I25" s="32">
        <v>2</v>
      </c>
      <c r="J25" s="27"/>
      <c r="K25" s="27" t="s">
        <v>30</v>
      </c>
      <c r="L25" s="27" t="s">
        <v>352</v>
      </c>
      <c r="M25" s="27"/>
      <c r="N25" s="27" t="s">
        <v>296</v>
      </c>
      <c r="O25" s="27">
        <v>4</v>
      </c>
      <c r="P25" s="33" t="s">
        <v>298</v>
      </c>
      <c r="Q25" s="27" t="s">
        <v>364</v>
      </c>
      <c r="R25" s="35">
        <v>80</v>
      </c>
      <c r="S25" s="27">
        <v>44</v>
      </c>
      <c r="T25" s="27" t="s">
        <v>952</v>
      </c>
      <c r="U25" s="27" t="s">
        <v>937</v>
      </c>
      <c r="V25" s="28" t="s">
        <v>953</v>
      </c>
      <c r="W25" s="29" t="s">
        <v>954</v>
      </c>
      <c r="X25" s="27" t="s">
        <v>260</v>
      </c>
      <c r="Y25" s="36"/>
      <c r="Z25" s="36" t="s">
        <v>891</v>
      </c>
      <c r="AA25" s="37">
        <v>1</v>
      </c>
      <c r="AB25" s="37" t="str">
        <f t="shared" si="0"/>
        <v>Kế toán tài chính</v>
      </c>
      <c r="AC25" s="27" t="s">
        <v>752</v>
      </c>
    </row>
    <row r="26" spans="1:29" s="37" customFormat="1" ht="31.5" hidden="1" customHeight="1" x14ac:dyDescent="0.2">
      <c r="A26" s="27">
        <v>18</v>
      </c>
      <c r="B26" s="27" t="s">
        <v>22</v>
      </c>
      <c r="C26" s="27" t="s">
        <v>23</v>
      </c>
      <c r="D26" s="27" t="s">
        <v>378</v>
      </c>
      <c r="E26" s="27">
        <v>3</v>
      </c>
      <c r="F26" s="27" t="s">
        <v>199</v>
      </c>
      <c r="G26" s="27" t="s">
        <v>69</v>
      </c>
      <c r="H26" s="27">
        <v>112</v>
      </c>
      <c r="I26" s="32">
        <v>2</v>
      </c>
      <c r="J26" s="27"/>
      <c r="K26" s="27" t="s">
        <v>30</v>
      </c>
      <c r="L26" s="27" t="s">
        <v>352</v>
      </c>
      <c r="M26" s="27"/>
      <c r="N26" s="27" t="s">
        <v>296</v>
      </c>
      <c r="O26" s="27">
        <v>6</v>
      </c>
      <c r="P26" s="33" t="s">
        <v>297</v>
      </c>
      <c r="Q26" s="27" t="s">
        <v>364</v>
      </c>
      <c r="R26" s="35">
        <v>80</v>
      </c>
      <c r="S26" s="27">
        <v>79</v>
      </c>
      <c r="T26" s="27" t="s">
        <v>949</v>
      </c>
      <c r="U26" s="27" t="s">
        <v>937</v>
      </c>
      <c r="V26" s="28" t="s">
        <v>950</v>
      </c>
      <c r="W26" s="29" t="s">
        <v>951</v>
      </c>
      <c r="X26" s="27" t="s">
        <v>260</v>
      </c>
      <c r="Y26" s="36"/>
      <c r="Z26" s="36" t="s">
        <v>891</v>
      </c>
      <c r="AA26" s="37">
        <v>1</v>
      </c>
      <c r="AB26" s="37" t="str">
        <f t="shared" si="0"/>
        <v>Kế toán tài chính</v>
      </c>
      <c r="AC26" s="27" t="s">
        <v>751</v>
      </c>
    </row>
    <row r="27" spans="1:29" s="37" customFormat="1" ht="31.5" hidden="1" customHeight="1" x14ac:dyDescent="0.2">
      <c r="A27" s="27">
        <v>19</v>
      </c>
      <c r="B27" s="27" t="s">
        <v>237</v>
      </c>
      <c r="C27" s="27" t="s">
        <v>137</v>
      </c>
      <c r="D27" s="27" t="s">
        <v>380</v>
      </c>
      <c r="E27" s="27">
        <v>3</v>
      </c>
      <c r="F27" s="27" t="s">
        <v>199</v>
      </c>
      <c r="G27" s="27" t="s">
        <v>132</v>
      </c>
      <c r="H27" s="27" t="s">
        <v>379</v>
      </c>
      <c r="I27" s="32">
        <v>2</v>
      </c>
      <c r="J27" s="27"/>
      <c r="K27" s="27" t="s">
        <v>23</v>
      </c>
      <c r="L27" s="27" t="s">
        <v>352</v>
      </c>
      <c r="M27" s="27"/>
      <c r="N27" s="27" t="s">
        <v>186</v>
      </c>
      <c r="O27" s="33">
        <v>3</v>
      </c>
      <c r="P27" s="33" t="s">
        <v>301</v>
      </c>
      <c r="Q27" s="27" t="s">
        <v>363</v>
      </c>
      <c r="R27" s="35">
        <v>80</v>
      </c>
      <c r="S27" s="27">
        <v>80</v>
      </c>
      <c r="T27" s="27" t="s">
        <v>955</v>
      </c>
      <c r="U27" s="27" t="s">
        <v>937</v>
      </c>
      <c r="V27" s="28" t="s">
        <v>956</v>
      </c>
      <c r="W27" s="29" t="s">
        <v>957</v>
      </c>
      <c r="X27" s="27" t="s">
        <v>260</v>
      </c>
      <c r="Y27" s="36"/>
      <c r="Z27" s="36" t="s">
        <v>891</v>
      </c>
      <c r="AA27" s="37">
        <v>1</v>
      </c>
      <c r="AB27" s="37" t="str">
        <f t="shared" si="0"/>
        <v>Kế toán tài chính chuyên sâu 1</v>
      </c>
      <c r="AC27" s="27" t="s">
        <v>753</v>
      </c>
    </row>
    <row r="28" spans="1:29" s="37" customFormat="1" ht="31.5" hidden="1" customHeight="1" x14ac:dyDescent="0.2">
      <c r="A28" s="27">
        <v>20</v>
      </c>
      <c r="B28" s="27" t="s">
        <v>237</v>
      </c>
      <c r="C28" s="27" t="s">
        <v>137</v>
      </c>
      <c r="D28" s="27" t="s">
        <v>381</v>
      </c>
      <c r="E28" s="27">
        <v>3</v>
      </c>
      <c r="F28" s="27" t="s">
        <v>199</v>
      </c>
      <c r="G28" s="27" t="s">
        <v>132</v>
      </c>
      <c r="H28" s="27" t="s">
        <v>379</v>
      </c>
      <c r="I28" s="32">
        <v>2</v>
      </c>
      <c r="J28" s="27"/>
      <c r="K28" s="27" t="s">
        <v>23</v>
      </c>
      <c r="L28" s="27" t="s">
        <v>352</v>
      </c>
      <c r="M28" s="27"/>
      <c r="N28" s="27" t="s">
        <v>296</v>
      </c>
      <c r="O28" s="33">
        <v>3</v>
      </c>
      <c r="P28" s="38" t="s">
        <v>298</v>
      </c>
      <c r="Q28" s="27" t="s">
        <v>348</v>
      </c>
      <c r="R28" s="35">
        <v>60</v>
      </c>
      <c r="S28" s="27">
        <v>49</v>
      </c>
      <c r="T28" s="27" t="s">
        <v>958</v>
      </c>
      <c r="U28" s="27" t="s">
        <v>937</v>
      </c>
      <c r="V28" s="28" t="s">
        <v>959</v>
      </c>
      <c r="W28" s="29" t="s">
        <v>960</v>
      </c>
      <c r="X28" s="27" t="s">
        <v>260</v>
      </c>
      <c r="Y28" s="36"/>
      <c r="Z28" s="36" t="s">
        <v>891</v>
      </c>
      <c r="AA28" s="37">
        <v>1</v>
      </c>
      <c r="AB28" s="37" t="str">
        <f t="shared" si="0"/>
        <v>Kế toán tài chính chuyên sâu 1</v>
      </c>
      <c r="AC28" s="27" t="s">
        <v>754</v>
      </c>
    </row>
    <row r="29" spans="1:29" s="37" customFormat="1" ht="31.5" hidden="1" customHeight="1" x14ac:dyDescent="0.2">
      <c r="A29" s="27">
        <v>21</v>
      </c>
      <c r="B29" s="27" t="s">
        <v>139</v>
      </c>
      <c r="C29" s="27" t="s">
        <v>217</v>
      </c>
      <c r="D29" s="27" t="s">
        <v>217</v>
      </c>
      <c r="E29" s="27">
        <v>3</v>
      </c>
      <c r="F29" s="27" t="s">
        <v>169</v>
      </c>
      <c r="G29" s="27" t="s">
        <v>132</v>
      </c>
      <c r="H29" s="33">
        <v>38</v>
      </c>
      <c r="I29" s="32">
        <v>1</v>
      </c>
      <c r="J29" s="27"/>
      <c r="K29" s="27" t="s">
        <v>30</v>
      </c>
      <c r="L29" s="27" t="s">
        <v>352</v>
      </c>
      <c r="M29" s="27"/>
      <c r="N29" s="27" t="s">
        <v>186</v>
      </c>
      <c r="O29" s="27">
        <v>5</v>
      </c>
      <c r="P29" s="33" t="s">
        <v>336</v>
      </c>
      <c r="Q29" s="27" t="s">
        <v>363</v>
      </c>
      <c r="R29" s="35">
        <v>80</v>
      </c>
      <c r="S29" s="27">
        <v>74</v>
      </c>
      <c r="T29" s="27" t="s">
        <v>961</v>
      </c>
      <c r="U29" s="27" t="s">
        <v>937</v>
      </c>
      <c r="V29" s="28" t="s">
        <v>962</v>
      </c>
      <c r="W29" s="29" t="s">
        <v>963</v>
      </c>
      <c r="X29" s="27" t="s">
        <v>260</v>
      </c>
      <c r="Y29" s="36"/>
      <c r="Z29" s="36" t="s">
        <v>891</v>
      </c>
      <c r="AA29" s="37">
        <v>1</v>
      </c>
      <c r="AB29" s="37" t="str">
        <f t="shared" si="0"/>
        <v>Kế toán thuế</v>
      </c>
      <c r="AC29" s="27" t="s">
        <v>755</v>
      </c>
    </row>
    <row r="30" spans="1:29" s="37" customFormat="1" ht="31.5" hidden="1" customHeight="1" x14ac:dyDescent="0.2">
      <c r="A30" s="27">
        <v>22</v>
      </c>
      <c r="B30" s="27" t="s">
        <v>218</v>
      </c>
      <c r="C30" s="27" t="s">
        <v>219</v>
      </c>
      <c r="D30" s="27" t="s">
        <v>219</v>
      </c>
      <c r="E30" s="27">
        <v>3</v>
      </c>
      <c r="F30" s="27" t="s">
        <v>199</v>
      </c>
      <c r="G30" s="27" t="s">
        <v>69</v>
      </c>
      <c r="H30" s="27">
        <v>112</v>
      </c>
      <c r="I30" s="32">
        <v>1</v>
      </c>
      <c r="J30" s="27"/>
      <c r="K30" s="27"/>
      <c r="L30" s="27"/>
      <c r="M30" s="27"/>
      <c r="N30" s="27" t="s">
        <v>296</v>
      </c>
      <c r="O30" s="27">
        <v>5</v>
      </c>
      <c r="P30" s="33" t="s">
        <v>297</v>
      </c>
      <c r="Q30" s="27" t="s">
        <v>364</v>
      </c>
      <c r="R30" s="35">
        <v>80</v>
      </c>
      <c r="S30" s="27">
        <v>57</v>
      </c>
      <c r="T30" s="27" t="s">
        <v>964</v>
      </c>
      <c r="U30" s="27" t="s">
        <v>918</v>
      </c>
      <c r="V30" s="28" t="s">
        <v>919</v>
      </c>
      <c r="W30" s="29" t="s">
        <v>920</v>
      </c>
      <c r="X30" s="27" t="s">
        <v>216</v>
      </c>
      <c r="Y30" s="36"/>
      <c r="Z30" s="36" t="s">
        <v>891</v>
      </c>
      <c r="AA30" s="37">
        <v>1</v>
      </c>
      <c r="AB30" s="37" t="str">
        <f t="shared" si="0"/>
        <v>Khởi sự và tạo lập doanh nghiệp</v>
      </c>
      <c r="AC30" s="27" t="s">
        <v>720</v>
      </c>
    </row>
    <row r="31" spans="1:29" s="37" customFormat="1" ht="31.5" hidden="1" customHeight="1" x14ac:dyDescent="0.2">
      <c r="A31" s="27">
        <v>23</v>
      </c>
      <c r="B31" s="27" t="s">
        <v>212</v>
      </c>
      <c r="C31" s="27" t="s">
        <v>213</v>
      </c>
      <c r="D31" s="27" t="s">
        <v>904</v>
      </c>
      <c r="E31" s="27">
        <v>3</v>
      </c>
      <c r="F31" s="27" t="s">
        <v>199</v>
      </c>
      <c r="G31" s="27" t="s">
        <v>69</v>
      </c>
      <c r="H31" s="27">
        <v>112</v>
      </c>
      <c r="I31" s="32">
        <v>1</v>
      </c>
      <c r="J31" s="27"/>
      <c r="K31" s="27"/>
      <c r="L31" s="27"/>
      <c r="M31" s="27"/>
      <c r="N31" s="27" t="s">
        <v>296</v>
      </c>
      <c r="O31" s="27">
        <v>3</v>
      </c>
      <c r="P31" s="33" t="s">
        <v>297</v>
      </c>
      <c r="Q31" s="27" t="s">
        <v>364</v>
      </c>
      <c r="R31" s="35">
        <v>80</v>
      </c>
      <c r="S31" s="27">
        <v>41</v>
      </c>
      <c r="T31" s="27" t="s">
        <v>965</v>
      </c>
      <c r="U31" s="27" t="s">
        <v>918</v>
      </c>
      <c r="V31" s="28" t="s">
        <v>966</v>
      </c>
      <c r="W31" s="29" t="s">
        <v>967</v>
      </c>
      <c r="X31" s="27" t="s">
        <v>216</v>
      </c>
      <c r="Y31" s="36"/>
      <c r="Z31" s="36" t="s">
        <v>891</v>
      </c>
      <c r="AA31" s="37">
        <v>1</v>
      </c>
      <c r="AB31" s="37" t="str">
        <f t="shared" si="0"/>
        <v>Quản trị chiến lược</v>
      </c>
      <c r="AC31" s="27" t="s">
        <v>736</v>
      </c>
    </row>
    <row r="32" spans="1:29" s="37" customFormat="1" ht="38.25" hidden="1" customHeight="1" x14ac:dyDescent="0.2">
      <c r="A32" s="27">
        <v>24</v>
      </c>
      <c r="B32" s="27" t="s">
        <v>140</v>
      </c>
      <c r="C32" s="27" t="s">
        <v>585</v>
      </c>
      <c r="D32" s="27" t="s">
        <v>585</v>
      </c>
      <c r="E32" s="27">
        <v>3</v>
      </c>
      <c r="F32" s="27" t="s">
        <v>168</v>
      </c>
      <c r="G32" s="27" t="s">
        <v>132</v>
      </c>
      <c r="H32" s="27">
        <v>38</v>
      </c>
      <c r="I32" s="32">
        <v>1</v>
      </c>
      <c r="J32" s="27"/>
      <c r="K32" s="27" t="s">
        <v>21</v>
      </c>
      <c r="L32" s="27"/>
      <c r="M32" s="27"/>
      <c r="N32" s="27" t="s">
        <v>296</v>
      </c>
      <c r="O32" s="27">
        <v>3</v>
      </c>
      <c r="P32" s="33" t="s">
        <v>298</v>
      </c>
      <c r="Q32" s="33" t="s">
        <v>359</v>
      </c>
      <c r="R32" s="35">
        <v>60</v>
      </c>
      <c r="S32" s="27">
        <v>27</v>
      </c>
      <c r="T32" s="27" t="s">
        <v>968</v>
      </c>
      <c r="U32" s="27" t="s">
        <v>937</v>
      </c>
      <c r="V32" s="28" t="s">
        <v>969</v>
      </c>
      <c r="W32" s="29" t="s">
        <v>970</v>
      </c>
      <c r="X32" s="27" t="s">
        <v>260</v>
      </c>
      <c r="Y32" s="36"/>
      <c r="Z32" s="36" t="s">
        <v>891</v>
      </c>
      <c r="AA32" s="37">
        <v>1</v>
      </c>
      <c r="AB32" s="37" t="str">
        <f t="shared" si="0"/>
        <v>Kiểm toán dự án</v>
      </c>
      <c r="AC32" s="27" t="s">
        <v>756</v>
      </c>
    </row>
    <row r="33" spans="1:29" s="37" customFormat="1" ht="31.5" hidden="1" customHeight="1" x14ac:dyDescent="0.2">
      <c r="A33" s="27">
        <v>25</v>
      </c>
      <c r="B33" s="27" t="s">
        <v>171</v>
      </c>
      <c r="C33" s="27" t="s">
        <v>172</v>
      </c>
      <c r="D33" s="27" t="s">
        <v>903</v>
      </c>
      <c r="E33" s="27">
        <v>3</v>
      </c>
      <c r="F33" s="27" t="s">
        <v>192</v>
      </c>
      <c r="G33" s="27" t="s">
        <v>107</v>
      </c>
      <c r="H33" s="27">
        <v>94</v>
      </c>
      <c r="I33" s="32">
        <v>1</v>
      </c>
      <c r="J33" s="27"/>
      <c r="K33" s="27" t="s">
        <v>43</v>
      </c>
      <c r="L33" s="27" t="s">
        <v>352</v>
      </c>
      <c r="M33" s="27"/>
      <c r="N33" s="27" t="s">
        <v>296</v>
      </c>
      <c r="O33" s="27">
        <v>4</v>
      </c>
      <c r="P33" s="33" t="s">
        <v>297</v>
      </c>
      <c r="Q33" s="27" t="s">
        <v>363</v>
      </c>
      <c r="R33" s="35">
        <v>80</v>
      </c>
      <c r="S33" s="27">
        <v>78</v>
      </c>
      <c r="T33" s="27" t="s">
        <v>971</v>
      </c>
      <c r="U33" s="27" t="s">
        <v>913</v>
      </c>
      <c r="V33" s="28" t="s">
        <v>972</v>
      </c>
      <c r="W33" s="29" t="s">
        <v>973</v>
      </c>
      <c r="X33" s="27" t="s">
        <v>174</v>
      </c>
      <c r="Y33" s="36"/>
      <c r="Z33" s="36" t="s">
        <v>891</v>
      </c>
      <c r="AA33" s="37">
        <v>1</v>
      </c>
      <c r="AB33" s="37" t="str">
        <f t="shared" si="0"/>
        <v>Kinh doanh quốc tế</v>
      </c>
      <c r="AC33" s="27" t="s">
        <v>674</v>
      </c>
    </row>
    <row r="34" spans="1:29" s="37" customFormat="1" ht="31.5" hidden="1" customHeight="1" x14ac:dyDescent="0.2">
      <c r="A34" s="27">
        <v>26</v>
      </c>
      <c r="B34" s="27" t="s">
        <v>238</v>
      </c>
      <c r="C34" s="27" t="s">
        <v>177</v>
      </c>
      <c r="D34" s="27" t="s">
        <v>1449</v>
      </c>
      <c r="E34" s="27">
        <v>3</v>
      </c>
      <c r="F34" s="27" t="s">
        <v>199</v>
      </c>
      <c r="G34" s="27" t="s">
        <v>206</v>
      </c>
      <c r="H34" s="27">
        <v>47</v>
      </c>
      <c r="I34" s="32">
        <v>3</v>
      </c>
      <c r="J34" s="27"/>
      <c r="K34" s="27" t="s">
        <v>205</v>
      </c>
      <c r="L34" s="27" t="s">
        <v>349</v>
      </c>
      <c r="M34" s="27" t="s">
        <v>355</v>
      </c>
      <c r="N34" s="27" t="s">
        <v>186</v>
      </c>
      <c r="O34" s="27">
        <v>6</v>
      </c>
      <c r="P34" s="33" t="s">
        <v>301</v>
      </c>
      <c r="Q34" s="33" t="s">
        <v>337</v>
      </c>
      <c r="R34" s="35">
        <v>50</v>
      </c>
      <c r="S34" s="27">
        <v>52</v>
      </c>
      <c r="T34" s="27" t="s">
        <v>974</v>
      </c>
      <c r="U34" s="27" t="s">
        <v>913</v>
      </c>
      <c r="V34" s="28" t="s">
        <v>975</v>
      </c>
      <c r="W34" s="29" t="s">
        <v>976</v>
      </c>
      <c r="X34" s="27" t="s">
        <v>174</v>
      </c>
      <c r="Y34" s="36" t="s">
        <v>586</v>
      </c>
      <c r="Z34" s="36" t="s">
        <v>891</v>
      </c>
      <c r="AA34" s="37">
        <v>1</v>
      </c>
      <c r="AB34" s="37" t="str">
        <f t="shared" si="0"/>
        <v>Kinh doanh quốc tế*</v>
      </c>
      <c r="AC34" s="27" t="s">
        <v>675</v>
      </c>
    </row>
    <row r="35" spans="1:29" s="37" customFormat="1" ht="28.5" hidden="1" customHeight="1" x14ac:dyDescent="0.2">
      <c r="A35" s="27">
        <v>27</v>
      </c>
      <c r="B35" s="27" t="s">
        <v>87</v>
      </c>
      <c r="C35" s="27" t="s">
        <v>75</v>
      </c>
      <c r="D35" s="27" t="s">
        <v>382</v>
      </c>
      <c r="E35" s="27">
        <v>3</v>
      </c>
      <c r="F35" s="27" t="s">
        <v>262</v>
      </c>
      <c r="G35" s="27" t="s">
        <v>344</v>
      </c>
      <c r="H35" s="27" t="s">
        <v>341</v>
      </c>
      <c r="I35" s="32">
        <v>2</v>
      </c>
      <c r="J35" s="27"/>
      <c r="K35" s="27"/>
      <c r="L35" s="27"/>
      <c r="M35" s="27"/>
      <c r="N35" s="27" t="s">
        <v>186</v>
      </c>
      <c r="O35" s="27">
        <v>5</v>
      </c>
      <c r="P35" s="33" t="s">
        <v>183</v>
      </c>
      <c r="Q35" s="27" t="s">
        <v>342</v>
      </c>
      <c r="R35" s="35">
        <v>100</v>
      </c>
      <c r="S35" s="27">
        <v>95</v>
      </c>
      <c r="T35" s="27" t="s">
        <v>660</v>
      </c>
      <c r="U35" s="27" t="s">
        <v>977</v>
      </c>
      <c r="V35" s="28" t="s">
        <v>978</v>
      </c>
      <c r="W35" s="29" t="s">
        <v>979</v>
      </c>
      <c r="X35" s="27" t="s">
        <v>170</v>
      </c>
      <c r="Y35" s="36"/>
      <c r="Z35" s="36" t="s">
        <v>889</v>
      </c>
      <c r="AA35" s="37">
        <v>1</v>
      </c>
      <c r="AB35" s="37" t="str">
        <f t="shared" si="0"/>
        <v>Kinh tế chính trị học</v>
      </c>
      <c r="AC35" s="30" t="s">
        <v>660</v>
      </c>
    </row>
    <row r="36" spans="1:29" s="37" customFormat="1" ht="31.5" hidden="1" customHeight="1" x14ac:dyDescent="0.2">
      <c r="A36" s="27">
        <v>28</v>
      </c>
      <c r="B36" s="27" t="s">
        <v>87</v>
      </c>
      <c r="C36" s="27" t="s">
        <v>75</v>
      </c>
      <c r="D36" s="27" t="s">
        <v>383</v>
      </c>
      <c r="E36" s="27">
        <v>3</v>
      </c>
      <c r="F36" s="27" t="s">
        <v>262</v>
      </c>
      <c r="G36" s="27" t="s">
        <v>594</v>
      </c>
      <c r="H36" s="27" t="s">
        <v>341</v>
      </c>
      <c r="I36" s="32">
        <v>2</v>
      </c>
      <c r="J36" s="27"/>
      <c r="K36" s="27"/>
      <c r="L36" s="27"/>
      <c r="M36" s="27"/>
      <c r="N36" s="27" t="s">
        <v>186</v>
      </c>
      <c r="O36" s="27">
        <v>6</v>
      </c>
      <c r="P36" s="33" t="s">
        <v>336</v>
      </c>
      <c r="Q36" s="27" t="s">
        <v>343</v>
      </c>
      <c r="R36" s="35">
        <v>100</v>
      </c>
      <c r="S36" s="27">
        <v>98</v>
      </c>
      <c r="T36" s="27" t="s">
        <v>746</v>
      </c>
      <c r="U36" s="27" t="s">
        <v>977</v>
      </c>
      <c r="V36" s="28" t="s">
        <v>980</v>
      </c>
      <c r="W36" s="29" t="s">
        <v>981</v>
      </c>
      <c r="X36" s="27" t="s">
        <v>170</v>
      </c>
      <c r="Y36" s="36"/>
      <c r="Z36" s="36" t="s">
        <v>889</v>
      </c>
      <c r="AA36" s="37">
        <v>1</v>
      </c>
      <c r="AB36" s="37" t="str">
        <f t="shared" si="0"/>
        <v>Kinh tế chính trị học</v>
      </c>
      <c r="AC36" s="30" t="s">
        <v>746</v>
      </c>
    </row>
    <row r="37" spans="1:29" s="37" customFormat="1" ht="28.5" hidden="1" customHeight="1" x14ac:dyDescent="0.2">
      <c r="A37" s="27">
        <v>29</v>
      </c>
      <c r="B37" s="27" t="s">
        <v>149</v>
      </c>
      <c r="C37" s="27" t="s">
        <v>119</v>
      </c>
      <c r="D37" s="27" t="s">
        <v>119</v>
      </c>
      <c r="E37" s="27">
        <v>3</v>
      </c>
      <c r="F37" s="27" t="s">
        <v>168</v>
      </c>
      <c r="G37" s="27" t="s">
        <v>57</v>
      </c>
      <c r="H37" s="27">
        <v>23</v>
      </c>
      <c r="I37" s="32">
        <v>1</v>
      </c>
      <c r="J37" s="27"/>
      <c r="K37" s="27" t="s">
        <v>362</v>
      </c>
      <c r="L37" s="27"/>
      <c r="M37" s="27"/>
      <c r="N37" s="27" t="s">
        <v>186</v>
      </c>
      <c r="O37" s="27">
        <v>6</v>
      </c>
      <c r="P37" s="33" t="s">
        <v>336</v>
      </c>
      <c r="Q37" s="27" t="s">
        <v>364</v>
      </c>
      <c r="R37" s="35">
        <v>80</v>
      </c>
      <c r="S37" s="27">
        <v>76</v>
      </c>
      <c r="T37" s="27" t="s">
        <v>660</v>
      </c>
      <c r="U37" s="27" t="s">
        <v>977</v>
      </c>
      <c r="V37" s="28" t="s">
        <v>978</v>
      </c>
      <c r="W37" s="29" t="s">
        <v>979</v>
      </c>
      <c r="X37" s="27" t="s">
        <v>170</v>
      </c>
      <c r="Y37" s="36"/>
      <c r="Z37" s="36" t="s">
        <v>891</v>
      </c>
      <c r="AA37" s="37">
        <v>1</v>
      </c>
      <c r="AB37" s="37" t="str">
        <f t="shared" si="0"/>
        <v>Kinh tế chính trị quốc tế</v>
      </c>
      <c r="AC37" s="30" t="s">
        <v>660</v>
      </c>
    </row>
    <row r="38" spans="1:29" s="37" customFormat="1" ht="28.5" hidden="1" customHeight="1" x14ac:dyDescent="0.2">
      <c r="A38" s="27">
        <v>30</v>
      </c>
      <c r="B38" s="27" t="s">
        <v>151</v>
      </c>
      <c r="C38" s="27" t="s">
        <v>150</v>
      </c>
      <c r="D38" s="27" t="s">
        <v>150</v>
      </c>
      <c r="E38" s="27">
        <v>3</v>
      </c>
      <c r="F38" s="27" t="s">
        <v>168</v>
      </c>
      <c r="G38" s="27" t="s">
        <v>57</v>
      </c>
      <c r="H38" s="27">
        <v>23</v>
      </c>
      <c r="I38" s="32">
        <v>1</v>
      </c>
      <c r="J38" s="27"/>
      <c r="K38" s="27" t="s">
        <v>362</v>
      </c>
      <c r="L38" s="27"/>
      <c r="M38" s="27"/>
      <c r="N38" s="27" t="s">
        <v>186</v>
      </c>
      <c r="O38" s="27">
        <v>5</v>
      </c>
      <c r="P38" s="33" t="s">
        <v>336</v>
      </c>
      <c r="Q38" s="27" t="s">
        <v>364</v>
      </c>
      <c r="R38" s="35">
        <v>80</v>
      </c>
      <c r="S38" s="27">
        <v>73</v>
      </c>
      <c r="T38" s="27" t="s">
        <v>662</v>
      </c>
      <c r="U38" s="27" t="s">
        <v>977</v>
      </c>
      <c r="V38" s="28" t="s">
        <v>982</v>
      </c>
      <c r="W38" s="29" t="s">
        <v>983</v>
      </c>
      <c r="X38" s="27" t="s">
        <v>170</v>
      </c>
      <c r="Y38" s="36"/>
      <c r="Z38" s="36" t="s">
        <v>891</v>
      </c>
      <c r="AA38" s="37">
        <v>1</v>
      </c>
      <c r="AB38" s="37" t="str">
        <f t="shared" si="0"/>
        <v>Kinh tế chính trị về các nền kinh tế chuyển đổi</v>
      </c>
      <c r="AC38" s="27" t="s">
        <v>662</v>
      </c>
    </row>
    <row r="39" spans="1:29" s="37" customFormat="1" ht="31.5" hidden="1" customHeight="1" x14ac:dyDescent="0.2">
      <c r="A39" s="27">
        <v>31</v>
      </c>
      <c r="B39" s="27" t="s">
        <v>47</v>
      </c>
      <c r="C39" s="27" t="s">
        <v>48</v>
      </c>
      <c r="D39" s="27" t="s">
        <v>384</v>
      </c>
      <c r="E39" s="27">
        <v>3</v>
      </c>
      <c r="F39" s="27" t="s">
        <v>192</v>
      </c>
      <c r="G39" s="27" t="s">
        <v>57</v>
      </c>
      <c r="H39" s="27">
        <v>89</v>
      </c>
      <c r="I39" s="32">
        <v>2</v>
      </c>
      <c r="J39" s="27"/>
      <c r="K39" s="27" t="s">
        <v>43</v>
      </c>
      <c r="L39" s="27" t="s">
        <v>352</v>
      </c>
      <c r="M39" s="27"/>
      <c r="N39" s="27" t="s">
        <v>186</v>
      </c>
      <c r="O39" s="27">
        <v>4</v>
      </c>
      <c r="P39" s="33" t="s">
        <v>301</v>
      </c>
      <c r="Q39" s="27" t="s">
        <v>364</v>
      </c>
      <c r="R39" s="35">
        <v>80</v>
      </c>
      <c r="S39" s="27">
        <v>80</v>
      </c>
      <c r="T39" s="27" t="s">
        <v>984</v>
      </c>
      <c r="U39" s="27" t="s">
        <v>933</v>
      </c>
      <c r="V39" s="28" t="s">
        <v>985</v>
      </c>
      <c r="W39" s="29" t="s">
        <v>986</v>
      </c>
      <c r="X39" s="27" t="s">
        <v>173</v>
      </c>
      <c r="Y39" s="36"/>
      <c r="Z39" s="36" t="s">
        <v>891</v>
      </c>
      <c r="AA39" s="37">
        <v>1</v>
      </c>
      <c r="AB39" s="37" t="str">
        <f t="shared" si="0"/>
        <v>Kinh tế công cộng</v>
      </c>
      <c r="AC39" s="27" t="s">
        <v>881</v>
      </c>
    </row>
    <row r="40" spans="1:29" s="37" customFormat="1" ht="31.5" hidden="1" customHeight="1" x14ac:dyDescent="0.2">
      <c r="A40" s="27">
        <v>32</v>
      </c>
      <c r="B40" s="27" t="s">
        <v>47</v>
      </c>
      <c r="C40" s="27" t="s">
        <v>48</v>
      </c>
      <c r="D40" s="27" t="s">
        <v>385</v>
      </c>
      <c r="E40" s="27">
        <v>3</v>
      </c>
      <c r="F40" s="27" t="s">
        <v>595</v>
      </c>
      <c r="G40" s="27" t="s">
        <v>596</v>
      </c>
      <c r="H40" s="27" t="s">
        <v>597</v>
      </c>
      <c r="I40" s="32">
        <v>2</v>
      </c>
      <c r="J40" s="27"/>
      <c r="K40" s="27" t="s">
        <v>43</v>
      </c>
      <c r="L40" s="27" t="s">
        <v>352</v>
      </c>
      <c r="M40" s="27"/>
      <c r="N40" s="27" t="s">
        <v>186</v>
      </c>
      <c r="O40" s="27">
        <v>6</v>
      </c>
      <c r="P40" s="33" t="s">
        <v>301</v>
      </c>
      <c r="Q40" s="27" t="s">
        <v>365</v>
      </c>
      <c r="R40" s="35">
        <v>80</v>
      </c>
      <c r="S40" s="27">
        <v>81</v>
      </c>
      <c r="T40" s="27" t="s">
        <v>987</v>
      </c>
      <c r="U40" s="27" t="s">
        <v>933</v>
      </c>
      <c r="V40" s="28" t="s">
        <v>985</v>
      </c>
      <c r="W40" s="29" t="s">
        <v>986</v>
      </c>
      <c r="X40" s="27" t="s">
        <v>173</v>
      </c>
      <c r="Y40" s="36"/>
      <c r="Z40" s="36" t="s">
        <v>891</v>
      </c>
      <c r="AA40" s="37">
        <v>1</v>
      </c>
      <c r="AB40" s="37" t="str">
        <f t="shared" si="0"/>
        <v>Kinh tế công cộng</v>
      </c>
      <c r="AC40" s="27" t="s">
        <v>855</v>
      </c>
    </row>
    <row r="41" spans="1:29" s="37" customFormat="1" ht="38.25" hidden="1" customHeight="1" x14ac:dyDescent="0.2">
      <c r="A41" s="27">
        <v>33</v>
      </c>
      <c r="B41" s="27" t="s">
        <v>157</v>
      </c>
      <c r="C41" s="27" t="s">
        <v>159</v>
      </c>
      <c r="D41" s="27" t="s">
        <v>386</v>
      </c>
      <c r="E41" s="27">
        <v>3</v>
      </c>
      <c r="F41" s="27" t="s">
        <v>261</v>
      </c>
      <c r="G41" s="27" t="s">
        <v>282</v>
      </c>
      <c r="H41" s="27"/>
      <c r="I41" s="32">
        <v>2</v>
      </c>
      <c r="J41" s="27"/>
      <c r="K41" s="27" t="s">
        <v>43</v>
      </c>
      <c r="L41" s="27" t="s">
        <v>352</v>
      </c>
      <c r="M41" s="27"/>
      <c r="N41" s="27" t="s">
        <v>186</v>
      </c>
      <c r="O41" s="27">
        <v>2</v>
      </c>
      <c r="P41" s="33" t="s">
        <v>336</v>
      </c>
      <c r="Q41" s="27" t="s">
        <v>348</v>
      </c>
      <c r="R41" s="35">
        <v>60</v>
      </c>
      <c r="S41" s="27">
        <v>28</v>
      </c>
      <c r="T41" s="27" t="s">
        <v>988</v>
      </c>
      <c r="U41" s="27" t="s">
        <v>913</v>
      </c>
      <c r="V41" s="28" t="s">
        <v>989</v>
      </c>
      <c r="W41" s="29" t="s">
        <v>990</v>
      </c>
      <c r="X41" s="27" t="s">
        <v>174</v>
      </c>
      <c r="Y41" s="36"/>
      <c r="Z41" s="36" t="s">
        <v>891</v>
      </c>
      <c r="AA41" s="37">
        <v>1</v>
      </c>
      <c r="AB41" s="37" t="str">
        <f t="shared" si="0"/>
        <v>Kinh tế đối ngoại Việt Nam</v>
      </c>
      <c r="AC41" s="27" t="s">
        <v>676</v>
      </c>
    </row>
    <row r="42" spans="1:29" s="37" customFormat="1" ht="39" hidden="1" customHeight="1" x14ac:dyDescent="0.2">
      <c r="A42" s="27">
        <v>34</v>
      </c>
      <c r="B42" s="27" t="s">
        <v>157</v>
      </c>
      <c r="C42" s="27" t="s">
        <v>159</v>
      </c>
      <c r="D42" s="27" t="s">
        <v>387</v>
      </c>
      <c r="E42" s="27">
        <v>3</v>
      </c>
      <c r="F42" s="27" t="s">
        <v>192</v>
      </c>
      <c r="G42" s="27" t="s">
        <v>107</v>
      </c>
      <c r="H42" s="27">
        <v>94</v>
      </c>
      <c r="I42" s="32">
        <v>2</v>
      </c>
      <c r="J42" s="27"/>
      <c r="K42" s="27" t="s">
        <v>43</v>
      </c>
      <c r="L42" s="27" t="s">
        <v>352</v>
      </c>
      <c r="M42" s="27"/>
      <c r="N42" s="27" t="s">
        <v>296</v>
      </c>
      <c r="O42" s="27">
        <v>5</v>
      </c>
      <c r="P42" s="33" t="s">
        <v>297</v>
      </c>
      <c r="Q42" s="27" t="s">
        <v>363</v>
      </c>
      <c r="R42" s="35">
        <v>80</v>
      </c>
      <c r="S42" s="27">
        <v>20</v>
      </c>
      <c r="T42" s="27" t="s">
        <v>1431</v>
      </c>
      <c r="U42" s="27" t="s">
        <v>913</v>
      </c>
      <c r="V42" s="28" t="s">
        <v>989</v>
      </c>
      <c r="W42" s="29" t="s">
        <v>990</v>
      </c>
      <c r="X42" s="27" t="s">
        <v>174</v>
      </c>
      <c r="Y42" s="36"/>
      <c r="Z42" s="36" t="s">
        <v>891</v>
      </c>
      <c r="AA42" s="37">
        <v>1</v>
      </c>
      <c r="AB42" s="37" t="str">
        <f t="shared" si="0"/>
        <v>Kinh tế đối ngoại Việt Nam</v>
      </c>
      <c r="AC42" s="27" t="s">
        <v>676</v>
      </c>
    </row>
    <row r="43" spans="1:29" s="37" customFormat="1" ht="28.5" hidden="1" customHeight="1" x14ac:dyDescent="0.2">
      <c r="A43" s="27">
        <v>35</v>
      </c>
      <c r="B43" s="27" t="s">
        <v>388</v>
      </c>
      <c r="C43" s="27" t="s">
        <v>78</v>
      </c>
      <c r="D43" s="27" t="s">
        <v>78</v>
      </c>
      <c r="E43" s="27">
        <v>3</v>
      </c>
      <c r="F43" s="27" t="s">
        <v>598</v>
      </c>
      <c r="G43" s="27" t="s">
        <v>599</v>
      </c>
      <c r="H43" s="27" t="s">
        <v>600</v>
      </c>
      <c r="I43" s="32">
        <v>1</v>
      </c>
      <c r="J43" s="27"/>
      <c r="K43" s="27"/>
      <c r="L43" s="27"/>
      <c r="M43" s="27"/>
      <c r="N43" s="27" t="s">
        <v>296</v>
      </c>
      <c r="O43" s="27">
        <v>4</v>
      </c>
      <c r="P43" s="33" t="s">
        <v>298</v>
      </c>
      <c r="Q43" s="27" t="s">
        <v>348</v>
      </c>
      <c r="R43" s="35">
        <v>60</v>
      </c>
      <c r="S43" s="27">
        <v>44</v>
      </c>
      <c r="T43" s="27" t="s">
        <v>663</v>
      </c>
      <c r="U43" s="27" t="s">
        <v>977</v>
      </c>
      <c r="V43" s="28" t="s">
        <v>991</v>
      </c>
      <c r="W43" s="29" t="s">
        <v>992</v>
      </c>
      <c r="X43" s="27" t="s">
        <v>170</v>
      </c>
      <c r="Y43" s="36"/>
      <c r="Z43" s="36" t="s">
        <v>891</v>
      </c>
      <c r="AA43" s="37">
        <v>1</v>
      </c>
      <c r="AB43" s="37" t="str">
        <f t="shared" si="0"/>
        <v xml:space="preserve">Kinh tế học và những vấn đề xã hội  </v>
      </c>
      <c r="AC43" s="27" t="s">
        <v>663</v>
      </c>
    </row>
    <row r="44" spans="1:29" s="37" customFormat="1" ht="44.25" hidden="1" customHeight="1" x14ac:dyDescent="0.2">
      <c r="A44" s="27">
        <v>36</v>
      </c>
      <c r="B44" s="27" t="s">
        <v>61</v>
      </c>
      <c r="C44" s="27" t="s">
        <v>62</v>
      </c>
      <c r="D44" s="27" t="s">
        <v>389</v>
      </c>
      <c r="E44" s="27">
        <v>3</v>
      </c>
      <c r="F44" s="27" t="s">
        <v>199</v>
      </c>
      <c r="G44" s="27" t="s">
        <v>132</v>
      </c>
      <c r="H44" s="27">
        <v>140</v>
      </c>
      <c r="I44" s="32">
        <v>6</v>
      </c>
      <c r="J44" s="27"/>
      <c r="K44" s="27" t="s">
        <v>63</v>
      </c>
      <c r="L44" s="27" t="s">
        <v>352</v>
      </c>
      <c r="M44" s="27"/>
      <c r="N44" s="27" t="s">
        <v>186</v>
      </c>
      <c r="O44" s="27">
        <v>2</v>
      </c>
      <c r="P44" s="33" t="s">
        <v>301</v>
      </c>
      <c r="Q44" s="27" t="s">
        <v>363</v>
      </c>
      <c r="R44" s="35">
        <v>80</v>
      </c>
      <c r="S44" s="27">
        <v>80</v>
      </c>
      <c r="T44" s="27" t="s">
        <v>993</v>
      </c>
      <c r="U44" s="27" t="s">
        <v>994</v>
      </c>
      <c r="V44" s="28" t="s">
        <v>995</v>
      </c>
      <c r="W44" s="29" t="s">
        <v>996</v>
      </c>
      <c r="X44" s="27" t="s">
        <v>173</v>
      </c>
      <c r="Y44" s="36"/>
      <c r="Z44" s="36" t="s">
        <v>891</v>
      </c>
      <c r="AA44" s="37">
        <v>1</v>
      </c>
      <c r="AB44" s="37" t="str">
        <f t="shared" si="0"/>
        <v>Kinh tế lượng</v>
      </c>
      <c r="AC44" s="27" t="s">
        <v>823</v>
      </c>
    </row>
    <row r="45" spans="1:29" s="37" customFormat="1" ht="44.25" hidden="1" customHeight="1" x14ac:dyDescent="0.2">
      <c r="A45" s="27">
        <v>37</v>
      </c>
      <c r="B45" s="27" t="s">
        <v>61</v>
      </c>
      <c r="C45" s="27" t="s">
        <v>62</v>
      </c>
      <c r="D45" s="27" t="s">
        <v>390</v>
      </c>
      <c r="E45" s="27">
        <v>3</v>
      </c>
      <c r="F45" s="27" t="s">
        <v>192</v>
      </c>
      <c r="G45" s="27" t="s">
        <v>128</v>
      </c>
      <c r="H45" s="27">
        <v>19</v>
      </c>
      <c r="I45" s="32">
        <v>6</v>
      </c>
      <c r="J45" s="27"/>
      <c r="K45" s="27" t="s">
        <v>234</v>
      </c>
      <c r="L45" s="27" t="s">
        <v>352</v>
      </c>
      <c r="M45" s="27"/>
      <c r="N45" s="27" t="s">
        <v>296</v>
      </c>
      <c r="O45" s="27">
        <v>2</v>
      </c>
      <c r="P45" s="33" t="s">
        <v>297</v>
      </c>
      <c r="Q45" s="34" t="s">
        <v>335</v>
      </c>
      <c r="R45" s="35">
        <v>70</v>
      </c>
      <c r="S45" s="27">
        <v>64</v>
      </c>
      <c r="T45" s="27" t="s">
        <v>997</v>
      </c>
      <c r="U45" s="27" t="s">
        <v>998</v>
      </c>
      <c r="V45" s="28" t="s">
        <v>999</v>
      </c>
      <c r="W45" s="29" t="s">
        <v>1000</v>
      </c>
      <c r="X45" s="27" t="s">
        <v>173</v>
      </c>
      <c r="Y45" s="36"/>
      <c r="Z45" s="36" t="s">
        <v>891</v>
      </c>
      <c r="AA45" s="37">
        <v>1</v>
      </c>
      <c r="AB45" s="37" t="str">
        <f t="shared" si="0"/>
        <v>Kinh tế lượng</v>
      </c>
      <c r="AC45" s="27" t="s">
        <v>824</v>
      </c>
    </row>
    <row r="46" spans="1:29" s="37" customFormat="1" ht="44.25" hidden="1" customHeight="1" x14ac:dyDescent="0.2">
      <c r="A46" s="27">
        <v>38</v>
      </c>
      <c r="B46" s="27" t="s">
        <v>61</v>
      </c>
      <c r="C46" s="27" t="s">
        <v>62</v>
      </c>
      <c r="D46" s="27" t="s">
        <v>391</v>
      </c>
      <c r="E46" s="27">
        <v>3</v>
      </c>
      <c r="F46" s="27" t="s">
        <v>192</v>
      </c>
      <c r="G46" s="27" t="s">
        <v>118</v>
      </c>
      <c r="H46" s="27">
        <v>67</v>
      </c>
      <c r="I46" s="32">
        <v>6</v>
      </c>
      <c r="J46" s="27"/>
      <c r="K46" s="27" t="s">
        <v>63</v>
      </c>
      <c r="L46" s="27" t="s">
        <v>352</v>
      </c>
      <c r="M46" s="27"/>
      <c r="N46" s="27" t="s">
        <v>186</v>
      </c>
      <c r="O46" s="27">
        <v>3</v>
      </c>
      <c r="P46" s="33" t="s">
        <v>301</v>
      </c>
      <c r="Q46" s="33" t="s">
        <v>337</v>
      </c>
      <c r="R46" s="35">
        <v>70</v>
      </c>
      <c r="S46" s="27">
        <v>72</v>
      </c>
      <c r="T46" s="27" t="s">
        <v>1001</v>
      </c>
      <c r="U46" s="27" t="s">
        <v>998</v>
      </c>
      <c r="V46" s="28" t="s">
        <v>999</v>
      </c>
      <c r="W46" s="29" t="s">
        <v>1000</v>
      </c>
      <c r="X46" s="27" t="s">
        <v>173</v>
      </c>
      <c r="Y46" s="36" t="s">
        <v>586</v>
      </c>
      <c r="Z46" s="36" t="s">
        <v>891</v>
      </c>
      <c r="AA46" s="37">
        <v>1</v>
      </c>
      <c r="AB46" s="37" t="str">
        <f t="shared" si="0"/>
        <v>Kinh tế lượng</v>
      </c>
      <c r="AC46" s="27" t="s">
        <v>825</v>
      </c>
    </row>
    <row r="47" spans="1:29" s="37" customFormat="1" ht="44.25" hidden="1" customHeight="1" x14ac:dyDescent="0.2">
      <c r="A47" s="27">
        <v>39</v>
      </c>
      <c r="B47" s="27" t="s">
        <v>61</v>
      </c>
      <c r="C47" s="27" t="s">
        <v>62</v>
      </c>
      <c r="D47" s="27" t="s">
        <v>392</v>
      </c>
      <c r="E47" s="27">
        <v>3</v>
      </c>
      <c r="F47" s="27" t="s">
        <v>199</v>
      </c>
      <c r="G47" s="27" t="s">
        <v>67</v>
      </c>
      <c r="H47" s="27">
        <v>106</v>
      </c>
      <c r="I47" s="32">
        <v>6</v>
      </c>
      <c r="J47" s="27"/>
      <c r="K47" s="27" t="s">
        <v>63</v>
      </c>
      <c r="L47" s="27" t="s">
        <v>352</v>
      </c>
      <c r="M47" s="27"/>
      <c r="N47" s="27" t="s">
        <v>296</v>
      </c>
      <c r="O47" s="27">
        <v>4</v>
      </c>
      <c r="P47" s="33" t="s">
        <v>297</v>
      </c>
      <c r="Q47" s="27" t="s">
        <v>365</v>
      </c>
      <c r="R47" s="35">
        <v>80</v>
      </c>
      <c r="S47" s="27">
        <v>80</v>
      </c>
      <c r="T47" s="27" t="s">
        <v>1002</v>
      </c>
      <c r="U47" s="27" t="s">
        <v>933</v>
      </c>
      <c r="V47" s="28" t="s">
        <v>1003</v>
      </c>
      <c r="W47" s="29" t="s">
        <v>1004</v>
      </c>
      <c r="X47" s="27" t="s">
        <v>173</v>
      </c>
      <c r="Y47" s="36"/>
      <c r="Z47" s="36" t="s">
        <v>891</v>
      </c>
      <c r="AA47" s="37">
        <v>1</v>
      </c>
      <c r="AB47" s="37" t="str">
        <f t="shared" si="0"/>
        <v>Kinh tế lượng</v>
      </c>
      <c r="AC47" s="27" t="s">
        <v>826</v>
      </c>
    </row>
    <row r="48" spans="1:29" s="37" customFormat="1" ht="44.25" customHeight="1" x14ac:dyDescent="0.2">
      <c r="A48" s="27">
        <v>40</v>
      </c>
      <c r="B48" s="27" t="s">
        <v>61</v>
      </c>
      <c r="C48" s="27" t="s">
        <v>62</v>
      </c>
      <c r="D48" s="27" t="s">
        <v>393</v>
      </c>
      <c r="E48" s="27">
        <v>3</v>
      </c>
      <c r="F48" s="27"/>
      <c r="G48" s="27" t="s">
        <v>601</v>
      </c>
      <c r="H48" s="27" t="s">
        <v>602</v>
      </c>
      <c r="I48" s="32">
        <v>6</v>
      </c>
      <c r="J48" s="27"/>
      <c r="K48" s="27" t="s">
        <v>63</v>
      </c>
      <c r="L48" s="27" t="s">
        <v>352</v>
      </c>
      <c r="M48" s="27"/>
      <c r="N48" s="27" t="s">
        <v>296</v>
      </c>
      <c r="O48" s="33">
        <v>5</v>
      </c>
      <c r="P48" s="33" t="s">
        <v>298</v>
      </c>
      <c r="Q48" s="27" t="s">
        <v>342</v>
      </c>
      <c r="R48" s="35">
        <v>100</v>
      </c>
      <c r="S48" s="27">
        <v>97</v>
      </c>
      <c r="T48" s="27" t="s">
        <v>1005</v>
      </c>
      <c r="U48" s="27" t="s">
        <v>1006</v>
      </c>
      <c r="V48" s="28" t="s">
        <v>1007</v>
      </c>
      <c r="W48" s="29" t="s">
        <v>1008</v>
      </c>
      <c r="X48" s="27" t="s">
        <v>173</v>
      </c>
      <c r="Y48" s="36"/>
      <c r="Z48" s="36" t="s">
        <v>891</v>
      </c>
      <c r="AA48" s="37">
        <v>1</v>
      </c>
      <c r="AB48" s="37" t="str">
        <f t="shared" si="0"/>
        <v>Kinh tế lượng</v>
      </c>
      <c r="AC48" s="27" t="s">
        <v>827</v>
      </c>
    </row>
    <row r="49" spans="1:29" s="37" customFormat="1" ht="44.25" hidden="1" customHeight="1" x14ac:dyDescent="0.2">
      <c r="A49" s="27">
        <v>41</v>
      </c>
      <c r="B49" s="27" t="s">
        <v>61</v>
      </c>
      <c r="C49" s="27" t="s">
        <v>62</v>
      </c>
      <c r="D49" s="27" t="s">
        <v>394</v>
      </c>
      <c r="E49" s="27">
        <v>3</v>
      </c>
      <c r="F49" s="27"/>
      <c r="G49" s="27" t="s">
        <v>192</v>
      </c>
      <c r="H49" s="27" t="s">
        <v>57</v>
      </c>
      <c r="I49" s="32">
        <v>6</v>
      </c>
      <c r="J49" s="27"/>
      <c r="K49" s="27" t="s">
        <v>63</v>
      </c>
      <c r="L49" s="27" t="s">
        <v>352</v>
      </c>
      <c r="M49" s="27"/>
      <c r="N49" s="27" t="s">
        <v>186</v>
      </c>
      <c r="O49" s="27">
        <v>6</v>
      </c>
      <c r="P49" s="33" t="s">
        <v>301</v>
      </c>
      <c r="Q49" s="27" t="s">
        <v>364</v>
      </c>
      <c r="R49" s="35">
        <v>80</v>
      </c>
      <c r="S49" s="27">
        <v>80</v>
      </c>
      <c r="T49" s="27" t="s">
        <v>1009</v>
      </c>
      <c r="U49" s="27" t="s">
        <v>1010</v>
      </c>
      <c r="V49" s="28" t="s">
        <v>1011</v>
      </c>
      <c r="W49" s="29" t="s">
        <v>1012</v>
      </c>
      <c r="X49" s="27" t="s">
        <v>173</v>
      </c>
      <c r="Y49" s="36"/>
      <c r="Z49" s="36" t="s">
        <v>891</v>
      </c>
      <c r="AA49" s="37">
        <v>1</v>
      </c>
      <c r="AB49" s="37" t="str">
        <f t="shared" si="0"/>
        <v>Kinh tế lượng</v>
      </c>
      <c r="AC49" s="27" t="s">
        <v>828</v>
      </c>
    </row>
    <row r="50" spans="1:29" s="37" customFormat="1" ht="28.5" hidden="1" customHeight="1" x14ac:dyDescent="0.2">
      <c r="A50" s="27">
        <v>42</v>
      </c>
      <c r="B50" s="27" t="s">
        <v>82</v>
      </c>
      <c r="C50" s="27" t="s">
        <v>81</v>
      </c>
      <c r="D50" s="27" t="s">
        <v>395</v>
      </c>
      <c r="E50" s="27">
        <v>3</v>
      </c>
      <c r="F50" s="27"/>
      <c r="G50" s="27" t="s">
        <v>169</v>
      </c>
      <c r="H50" s="27" t="s">
        <v>118</v>
      </c>
      <c r="I50" s="32">
        <v>3</v>
      </c>
      <c r="J50" s="27"/>
      <c r="K50" s="27" t="s">
        <v>589</v>
      </c>
      <c r="L50" s="27" t="s">
        <v>349</v>
      </c>
      <c r="M50" s="27" t="s">
        <v>355</v>
      </c>
      <c r="N50" s="27" t="s">
        <v>186</v>
      </c>
      <c r="O50" s="27">
        <v>2</v>
      </c>
      <c r="P50" s="33" t="s">
        <v>336</v>
      </c>
      <c r="Q50" s="27" t="s">
        <v>335</v>
      </c>
      <c r="R50" s="35">
        <v>70</v>
      </c>
      <c r="S50" s="27">
        <v>70</v>
      </c>
      <c r="T50" s="27" t="s">
        <v>829</v>
      </c>
      <c r="U50" s="27" t="s">
        <v>933</v>
      </c>
      <c r="V50" s="28" t="s">
        <v>1013</v>
      </c>
      <c r="W50" s="29" t="s">
        <v>1014</v>
      </c>
      <c r="X50" s="27" t="s">
        <v>173</v>
      </c>
      <c r="Y50" s="36"/>
      <c r="Z50" s="36" t="s">
        <v>891</v>
      </c>
      <c r="AA50" s="37">
        <v>1</v>
      </c>
      <c r="AB50" s="37" t="str">
        <f t="shared" si="0"/>
        <v>Kinh tế môi trường</v>
      </c>
      <c r="AC50" s="27" t="s">
        <v>829</v>
      </c>
    </row>
    <row r="51" spans="1:29" s="37" customFormat="1" ht="28.5" hidden="1" customHeight="1" x14ac:dyDescent="0.2">
      <c r="A51" s="27">
        <v>43</v>
      </c>
      <c r="B51" s="27" t="s">
        <v>82</v>
      </c>
      <c r="C51" s="27" t="s">
        <v>81</v>
      </c>
      <c r="D51" s="27" t="s">
        <v>396</v>
      </c>
      <c r="E51" s="27">
        <v>3</v>
      </c>
      <c r="F51" s="27"/>
      <c r="G51" s="27" t="s">
        <v>192</v>
      </c>
      <c r="H51" s="27" t="s">
        <v>57</v>
      </c>
      <c r="I51" s="32">
        <v>3</v>
      </c>
      <c r="J51" s="27"/>
      <c r="K51" s="27" t="s">
        <v>589</v>
      </c>
      <c r="L51" s="27" t="s">
        <v>352</v>
      </c>
      <c r="M51" s="27"/>
      <c r="N51" s="27" t="s">
        <v>186</v>
      </c>
      <c r="O51" s="27">
        <v>5</v>
      </c>
      <c r="P51" s="33" t="s">
        <v>301</v>
      </c>
      <c r="Q51" s="27" t="s">
        <v>364</v>
      </c>
      <c r="R51" s="35">
        <v>80</v>
      </c>
      <c r="S51" s="27">
        <v>80</v>
      </c>
      <c r="T51" s="27" t="s">
        <v>829</v>
      </c>
      <c r="U51" s="27" t="s">
        <v>933</v>
      </c>
      <c r="V51" s="28" t="s">
        <v>1013</v>
      </c>
      <c r="W51" s="29" t="s">
        <v>1014</v>
      </c>
      <c r="X51" s="27" t="s">
        <v>173</v>
      </c>
      <c r="Y51" s="36"/>
      <c r="Z51" s="36" t="s">
        <v>891</v>
      </c>
      <c r="AA51" s="37">
        <v>1</v>
      </c>
      <c r="AB51" s="37" t="str">
        <f t="shared" si="0"/>
        <v>Kinh tế môi trường</v>
      </c>
      <c r="AC51" s="27" t="s">
        <v>829</v>
      </c>
    </row>
    <row r="52" spans="1:29" s="37" customFormat="1" ht="31.5" hidden="1" customHeight="1" x14ac:dyDescent="0.2">
      <c r="A52" s="27">
        <v>44</v>
      </c>
      <c r="B52" s="27" t="s">
        <v>44</v>
      </c>
      <c r="C52" s="27" t="s">
        <v>45</v>
      </c>
      <c r="D52" s="27" t="s">
        <v>397</v>
      </c>
      <c r="E52" s="27">
        <v>3</v>
      </c>
      <c r="F52" s="27"/>
      <c r="G52" s="27" t="s">
        <v>192</v>
      </c>
      <c r="H52" s="27" t="s">
        <v>57</v>
      </c>
      <c r="I52" s="32">
        <v>2</v>
      </c>
      <c r="J52" s="27"/>
      <c r="K52" s="27" t="s">
        <v>43</v>
      </c>
      <c r="L52" s="27" t="s">
        <v>352</v>
      </c>
      <c r="M52" s="27"/>
      <c r="N52" s="27" t="s">
        <v>186</v>
      </c>
      <c r="O52" s="27">
        <v>2</v>
      </c>
      <c r="P52" s="33" t="s">
        <v>301</v>
      </c>
      <c r="Q52" s="27" t="s">
        <v>364</v>
      </c>
      <c r="R52" s="35">
        <v>80</v>
      </c>
      <c r="S52" s="27">
        <v>80</v>
      </c>
      <c r="T52" s="27" t="s">
        <v>1015</v>
      </c>
      <c r="U52" s="27" t="s">
        <v>933</v>
      </c>
      <c r="V52" s="28" t="s">
        <v>1016</v>
      </c>
      <c r="W52" s="29" t="s">
        <v>1017</v>
      </c>
      <c r="X52" s="27" t="s">
        <v>173</v>
      </c>
      <c r="Y52" s="36"/>
      <c r="Z52" s="36" t="s">
        <v>891</v>
      </c>
      <c r="AA52" s="37">
        <v>1</v>
      </c>
      <c r="AB52" s="37" t="str">
        <f t="shared" si="0"/>
        <v>Kinh tế phát triển</v>
      </c>
      <c r="AC52" s="39" t="s">
        <v>851</v>
      </c>
    </row>
    <row r="53" spans="1:29" s="37" customFormat="1" ht="31.5" hidden="1" customHeight="1" x14ac:dyDescent="0.2">
      <c r="A53" s="27">
        <v>45</v>
      </c>
      <c r="B53" s="27" t="s">
        <v>44</v>
      </c>
      <c r="C53" s="27" t="s">
        <v>45</v>
      </c>
      <c r="D53" s="27" t="s">
        <v>398</v>
      </c>
      <c r="E53" s="27">
        <v>3</v>
      </c>
      <c r="F53" s="27"/>
      <c r="G53" s="27" t="s">
        <v>603</v>
      </c>
      <c r="H53" s="27" t="s">
        <v>604</v>
      </c>
      <c r="I53" s="32">
        <v>2</v>
      </c>
      <c r="J53" s="27"/>
      <c r="K53" s="27" t="s">
        <v>43</v>
      </c>
      <c r="L53" s="27" t="s">
        <v>352</v>
      </c>
      <c r="M53" s="27"/>
      <c r="N53" s="27" t="s">
        <v>296</v>
      </c>
      <c r="O53" s="27">
        <v>5</v>
      </c>
      <c r="P53" s="33" t="s">
        <v>297</v>
      </c>
      <c r="Q53" s="27" t="s">
        <v>342</v>
      </c>
      <c r="R53" s="35">
        <v>100</v>
      </c>
      <c r="S53" s="27">
        <v>96</v>
      </c>
      <c r="T53" s="27" t="s">
        <v>1015</v>
      </c>
      <c r="U53" s="27" t="s">
        <v>933</v>
      </c>
      <c r="V53" s="28" t="s">
        <v>1016</v>
      </c>
      <c r="W53" s="29" t="s">
        <v>1017</v>
      </c>
      <c r="X53" s="27" t="s">
        <v>173</v>
      </c>
      <c r="Y53" s="36"/>
      <c r="Z53" s="36" t="s">
        <v>891</v>
      </c>
      <c r="AA53" s="37">
        <v>1</v>
      </c>
      <c r="AB53" s="37" t="str">
        <f t="shared" si="0"/>
        <v>Kinh tế phát triển</v>
      </c>
      <c r="AC53" s="39" t="s">
        <v>851</v>
      </c>
    </row>
    <row r="54" spans="1:29" s="37" customFormat="1" ht="31.5" hidden="1" customHeight="1" x14ac:dyDescent="0.2">
      <c r="A54" s="27">
        <v>46</v>
      </c>
      <c r="B54" s="27" t="s">
        <v>229</v>
      </c>
      <c r="C54" s="27" t="s">
        <v>46</v>
      </c>
      <c r="D54" s="27" t="s">
        <v>46</v>
      </c>
      <c r="E54" s="27">
        <v>3</v>
      </c>
      <c r="F54" s="27"/>
      <c r="G54" s="27" t="s">
        <v>192</v>
      </c>
      <c r="H54" s="27" t="s">
        <v>68</v>
      </c>
      <c r="I54" s="32">
        <v>1</v>
      </c>
      <c r="J54" s="27"/>
      <c r="K54" s="27" t="s">
        <v>45</v>
      </c>
      <c r="L54" s="27" t="s">
        <v>352</v>
      </c>
      <c r="M54" s="27"/>
      <c r="N54" s="27" t="s">
        <v>186</v>
      </c>
      <c r="O54" s="27">
        <v>5</v>
      </c>
      <c r="P54" s="33" t="s">
        <v>301</v>
      </c>
      <c r="Q54" s="27" t="s">
        <v>365</v>
      </c>
      <c r="R54" s="35">
        <v>80</v>
      </c>
      <c r="S54" s="27">
        <v>84</v>
      </c>
      <c r="T54" s="27" t="s">
        <v>1015</v>
      </c>
      <c r="U54" s="27" t="s">
        <v>933</v>
      </c>
      <c r="V54" s="28" t="s">
        <v>1016</v>
      </c>
      <c r="W54" s="29" t="s">
        <v>1017</v>
      </c>
      <c r="X54" s="27" t="s">
        <v>173</v>
      </c>
      <c r="Y54" s="36"/>
      <c r="Z54" s="36" t="s">
        <v>891</v>
      </c>
      <c r="AA54" s="37">
        <v>1</v>
      </c>
      <c r="AB54" s="37" t="str">
        <f t="shared" si="0"/>
        <v>Kinh tế phát triển chuyên sâu</v>
      </c>
      <c r="AC54" s="39" t="s">
        <v>851</v>
      </c>
    </row>
    <row r="55" spans="1:29" s="37" customFormat="1" ht="28.5" hidden="1" customHeight="1" x14ac:dyDescent="0.2">
      <c r="A55" s="27">
        <v>47</v>
      </c>
      <c r="B55" s="27" t="s">
        <v>55</v>
      </c>
      <c r="C55" s="27" t="s">
        <v>26</v>
      </c>
      <c r="D55" s="27" t="s">
        <v>26</v>
      </c>
      <c r="E55" s="27">
        <v>3</v>
      </c>
      <c r="F55" s="27"/>
      <c r="G55" s="27" t="s">
        <v>168</v>
      </c>
      <c r="H55" s="27" t="s">
        <v>57</v>
      </c>
      <c r="I55" s="32"/>
      <c r="J55" s="27"/>
      <c r="K55" s="27" t="s">
        <v>43</v>
      </c>
      <c r="L55" s="27"/>
      <c r="M55" s="27"/>
      <c r="N55" s="27" t="s">
        <v>296</v>
      </c>
      <c r="O55" s="27">
        <v>4</v>
      </c>
      <c r="P55" s="33" t="s">
        <v>298</v>
      </c>
      <c r="Q55" s="33" t="s">
        <v>343</v>
      </c>
      <c r="R55" s="35">
        <v>100</v>
      </c>
      <c r="S55" s="27">
        <v>92</v>
      </c>
      <c r="T55" s="27" t="s">
        <v>1432</v>
      </c>
      <c r="U55" s="27" t="s">
        <v>913</v>
      </c>
      <c r="V55" s="28" t="s">
        <v>1018</v>
      </c>
      <c r="W55" s="29" t="s">
        <v>1019</v>
      </c>
      <c r="X55" s="27" t="s">
        <v>174</v>
      </c>
      <c r="Y55" s="36"/>
      <c r="Z55" s="36" t="s">
        <v>891</v>
      </c>
      <c r="AA55" s="37">
        <v>1</v>
      </c>
      <c r="AB55" s="37" t="str">
        <f t="shared" si="0"/>
        <v>Kinh tế quốc tế</v>
      </c>
      <c r="AC55" s="27" t="s">
        <v>677</v>
      </c>
    </row>
    <row r="56" spans="1:29" s="37" customFormat="1" ht="28.5" hidden="1" customHeight="1" x14ac:dyDescent="0.2">
      <c r="A56" s="27">
        <v>48</v>
      </c>
      <c r="B56" s="27" t="s">
        <v>154</v>
      </c>
      <c r="C56" s="27" t="s">
        <v>148</v>
      </c>
      <c r="D56" s="27" t="s">
        <v>148</v>
      </c>
      <c r="E56" s="27">
        <v>3</v>
      </c>
      <c r="F56" s="27"/>
      <c r="G56" s="27" t="s">
        <v>192</v>
      </c>
      <c r="H56" s="27" t="s">
        <v>68</v>
      </c>
      <c r="I56" s="32">
        <v>1</v>
      </c>
      <c r="J56" s="27"/>
      <c r="K56" s="27" t="s">
        <v>155</v>
      </c>
      <c r="L56" s="27" t="s">
        <v>352</v>
      </c>
      <c r="M56" s="27"/>
      <c r="N56" s="27" t="s">
        <v>186</v>
      </c>
      <c r="O56" s="27">
        <v>4</v>
      </c>
      <c r="P56" s="33" t="s">
        <v>301</v>
      </c>
      <c r="Q56" s="27" t="s">
        <v>365</v>
      </c>
      <c r="R56" s="35">
        <v>80</v>
      </c>
      <c r="S56" s="27">
        <v>63</v>
      </c>
      <c r="T56" s="27" t="s">
        <v>830</v>
      </c>
      <c r="U56" s="27" t="s">
        <v>933</v>
      </c>
      <c r="V56" s="28" t="s">
        <v>1020</v>
      </c>
      <c r="W56" s="29" t="s">
        <v>1021</v>
      </c>
      <c r="X56" s="27" t="s">
        <v>173</v>
      </c>
      <c r="Y56" s="36"/>
      <c r="Z56" s="36" t="s">
        <v>891</v>
      </c>
      <c r="AA56" s="37">
        <v>1</v>
      </c>
      <c r="AB56" s="37" t="str">
        <f t="shared" si="0"/>
        <v>Kinh tế thể chế</v>
      </c>
      <c r="AC56" s="39" t="s">
        <v>830</v>
      </c>
    </row>
    <row r="57" spans="1:29" s="37" customFormat="1" ht="28.5" customHeight="1" x14ac:dyDescent="0.2">
      <c r="A57" s="27">
        <v>49</v>
      </c>
      <c r="B57" s="27" t="s">
        <v>121</v>
      </c>
      <c r="C57" s="27" t="s">
        <v>33</v>
      </c>
      <c r="D57" s="27" t="s">
        <v>399</v>
      </c>
      <c r="E57" s="27">
        <v>3</v>
      </c>
      <c r="F57" s="27"/>
      <c r="G57" s="27" t="s">
        <v>605</v>
      </c>
      <c r="H57" s="27" t="s">
        <v>606</v>
      </c>
      <c r="I57" s="32">
        <v>3</v>
      </c>
      <c r="J57" s="27"/>
      <c r="K57" s="27" t="s">
        <v>43</v>
      </c>
      <c r="L57" s="27" t="s">
        <v>352</v>
      </c>
      <c r="M57" s="27"/>
      <c r="N57" s="27" t="s">
        <v>186</v>
      </c>
      <c r="O57" s="27">
        <v>3</v>
      </c>
      <c r="P57" s="33" t="s">
        <v>336</v>
      </c>
      <c r="Q57" s="27" t="s">
        <v>343</v>
      </c>
      <c r="R57" s="35">
        <v>100</v>
      </c>
      <c r="S57" s="27">
        <v>44</v>
      </c>
      <c r="T57" s="27" t="s">
        <v>801</v>
      </c>
      <c r="U57" s="27" t="s">
        <v>910</v>
      </c>
      <c r="V57" s="28" t="s">
        <v>1022</v>
      </c>
      <c r="W57" s="29" t="s">
        <v>1023</v>
      </c>
      <c r="X57" s="27" t="s">
        <v>175</v>
      </c>
      <c r="Y57" s="36"/>
      <c r="Z57" s="36" t="s">
        <v>891</v>
      </c>
      <c r="AA57" s="37">
        <v>1</v>
      </c>
      <c r="AB57" s="37" t="str">
        <f t="shared" si="0"/>
        <v>Kinh tế tiền tệ - ngân hàng</v>
      </c>
      <c r="AC57" s="27" t="s">
        <v>801</v>
      </c>
    </row>
    <row r="58" spans="1:29" s="37" customFormat="1" ht="28.5" hidden="1" customHeight="1" x14ac:dyDescent="0.2">
      <c r="A58" s="27">
        <v>50</v>
      </c>
      <c r="B58" s="27" t="s">
        <v>121</v>
      </c>
      <c r="C58" s="27" t="s">
        <v>33</v>
      </c>
      <c r="D58" s="27" t="s">
        <v>400</v>
      </c>
      <c r="E58" s="27">
        <v>3</v>
      </c>
      <c r="F58" s="27" t="s">
        <v>250</v>
      </c>
      <c r="G58" s="27" t="s">
        <v>132</v>
      </c>
      <c r="H58" s="27">
        <v>89</v>
      </c>
      <c r="I58" s="32">
        <v>3</v>
      </c>
      <c r="J58" s="27"/>
      <c r="K58" s="27" t="s">
        <v>43</v>
      </c>
      <c r="L58" s="27" t="s">
        <v>352</v>
      </c>
      <c r="M58" s="27"/>
      <c r="N58" s="40" t="s">
        <v>186</v>
      </c>
      <c r="O58" s="27">
        <v>4</v>
      </c>
      <c r="P58" s="33" t="s">
        <v>301</v>
      </c>
      <c r="Q58" s="27" t="s">
        <v>356</v>
      </c>
      <c r="R58" s="32">
        <v>85</v>
      </c>
      <c r="S58" s="27">
        <v>85</v>
      </c>
      <c r="T58" s="27" t="s">
        <v>802</v>
      </c>
      <c r="U58" s="27" t="s">
        <v>910</v>
      </c>
      <c r="V58" s="28" t="s">
        <v>1024</v>
      </c>
      <c r="W58" s="29" t="s">
        <v>1025</v>
      </c>
      <c r="X58" s="27" t="s">
        <v>175</v>
      </c>
      <c r="Y58" s="36"/>
      <c r="Z58" s="36" t="s">
        <v>891</v>
      </c>
      <c r="AA58" s="37">
        <v>1</v>
      </c>
      <c r="AB58" s="37" t="str">
        <f t="shared" si="0"/>
        <v>Kinh tế tiền tệ - ngân hàng</v>
      </c>
      <c r="AC58" s="27" t="s">
        <v>802</v>
      </c>
    </row>
    <row r="59" spans="1:29" s="37" customFormat="1" ht="28.5" hidden="1" customHeight="1" x14ac:dyDescent="0.2">
      <c r="A59" s="27">
        <v>51</v>
      </c>
      <c r="B59" s="27" t="s">
        <v>121</v>
      </c>
      <c r="C59" s="27" t="s">
        <v>33</v>
      </c>
      <c r="D59" s="27" t="s">
        <v>401</v>
      </c>
      <c r="E59" s="27">
        <v>3</v>
      </c>
      <c r="F59" s="27" t="s">
        <v>240</v>
      </c>
      <c r="G59" s="27" t="s">
        <v>67</v>
      </c>
      <c r="H59" s="27">
        <v>66</v>
      </c>
      <c r="I59" s="32">
        <v>3</v>
      </c>
      <c r="J59" s="27"/>
      <c r="K59" s="27" t="s">
        <v>43</v>
      </c>
      <c r="L59" s="27" t="s">
        <v>352</v>
      </c>
      <c r="M59" s="27"/>
      <c r="N59" s="27" t="s">
        <v>296</v>
      </c>
      <c r="O59" s="27">
        <v>4</v>
      </c>
      <c r="P59" s="33" t="s">
        <v>297</v>
      </c>
      <c r="Q59" s="27" t="s">
        <v>358</v>
      </c>
      <c r="R59" s="32">
        <v>85</v>
      </c>
      <c r="S59" s="27">
        <v>86</v>
      </c>
      <c r="T59" s="27" t="s">
        <v>801</v>
      </c>
      <c r="U59" s="27" t="s">
        <v>910</v>
      </c>
      <c r="V59" s="28" t="s">
        <v>1022</v>
      </c>
      <c r="W59" s="29" t="s">
        <v>1023</v>
      </c>
      <c r="X59" s="27" t="s">
        <v>175</v>
      </c>
      <c r="Y59" s="36"/>
      <c r="Z59" s="36" t="s">
        <v>891</v>
      </c>
      <c r="AA59" s="37">
        <v>1</v>
      </c>
      <c r="AB59" s="37" t="str">
        <f t="shared" si="0"/>
        <v>Kinh tế tiền tệ - ngân hàng</v>
      </c>
      <c r="AC59" s="27" t="s">
        <v>801</v>
      </c>
    </row>
    <row r="60" spans="1:29" s="37" customFormat="1" ht="38.25" customHeight="1" x14ac:dyDescent="0.2">
      <c r="A60" s="27">
        <v>52</v>
      </c>
      <c r="B60" s="27" t="s">
        <v>124</v>
      </c>
      <c r="C60" s="27" t="s">
        <v>29</v>
      </c>
      <c r="D60" s="27" t="s">
        <v>402</v>
      </c>
      <c r="E60" s="27">
        <v>3</v>
      </c>
      <c r="F60" s="27" t="s">
        <v>262</v>
      </c>
      <c r="G60" s="27" t="s">
        <v>605</v>
      </c>
      <c r="H60" s="27"/>
      <c r="I60" s="32">
        <v>12</v>
      </c>
      <c r="J60" s="27"/>
      <c r="K60" s="27"/>
      <c r="L60" s="27"/>
      <c r="M60" s="27"/>
      <c r="N60" s="27" t="s">
        <v>296</v>
      </c>
      <c r="O60" s="27">
        <v>2</v>
      </c>
      <c r="P60" s="33" t="s">
        <v>297</v>
      </c>
      <c r="Q60" s="27" t="s">
        <v>358</v>
      </c>
      <c r="R60" s="32">
        <v>85</v>
      </c>
      <c r="S60" s="27">
        <v>35</v>
      </c>
      <c r="T60" s="27" t="s">
        <v>1026</v>
      </c>
      <c r="U60" s="27" t="s">
        <v>1027</v>
      </c>
      <c r="V60" s="28" t="s">
        <v>1028</v>
      </c>
      <c r="W60" s="29" t="s">
        <v>1029</v>
      </c>
      <c r="X60" s="27" t="s">
        <v>173</v>
      </c>
      <c r="Y60" s="36"/>
      <c r="Z60" s="36" t="s">
        <v>891</v>
      </c>
      <c r="AA60" s="37">
        <v>1</v>
      </c>
      <c r="AB60" s="37" t="str">
        <f t="shared" si="0"/>
        <v xml:space="preserve">Kinh tế vi mô </v>
      </c>
      <c r="AC60" s="39" t="s">
        <v>1465</v>
      </c>
    </row>
    <row r="61" spans="1:29" s="37" customFormat="1" ht="51" hidden="1" customHeight="1" x14ac:dyDescent="0.2">
      <c r="A61" s="27">
        <v>53</v>
      </c>
      <c r="B61" s="27" t="s">
        <v>124</v>
      </c>
      <c r="C61" s="27" t="s">
        <v>29</v>
      </c>
      <c r="D61" s="27" t="s">
        <v>403</v>
      </c>
      <c r="E61" s="27">
        <v>3</v>
      </c>
      <c r="F61" s="27" t="s">
        <v>262</v>
      </c>
      <c r="G61" s="27" t="s">
        <v>344</v>
      </c>
      <c r="H61" s="27" t="s">
        <v>341</v>
      </c>
      <c r="I61" s="32">
        <v>12</v>
      </c>
      <c r="J61" s="27"/>
      <c r="K61" s="27"/>
      <c r="L61" s="27"/>
      <c r="M61" s="27"/>
      <c r="N61" s="27" t="s">
        <v>186</v>
      </c>
      <c r="O61" s="27">
        <v>3</v>
      </c>
      <c r="P61" s="33" t="s">
        <v>301</v>
      </c>
      <c r="Q61" s="27" t="s">
        <v>342</v>
      </c>
      <c r="R61" s="35">
        <v>100</v>
      </c>
      <c r="S61" s="27">
        <v>104</v>
      </c>
      <c r="T61" s="27" t="s">
        <v>1030</v>
      </c>
      <c r="U61" s="27" t="s">
        <v>1031</v>
      </c>
      <c r="V61" s="28" t="s">
        <v>1032</v>
      </c>
      <c r="W61" s="29" t="s">
        <v>1033</v>
      </c>
      <c r="X61" s="27" t="s">
        <v>173</v>
      </c>
      <c r="Y61" s="36"/>
      <c r="Z61" s="36" t="s">
        <v>889</v>
      </c>
      <c r="AA61" s="37">
        <v>1</v>
      </c>
      <c r="AB61" s="37" t="str">
        <f t="shared" si="0"/>
        <v xml:space="preserve">Kinh tế vi mô </v>
      </c>
      <c r="AC61" s="39" t="s">
        <v>1466</v>
      </c>
    </row>
    <row r="62" spans="1:29" s="37" customFormat="1" ht="31.5" hidden="1" customHeight="1" x14ac:dyDescent="0.2">
      <c r="A62" s="27">
        <v>54</v>
      </c>
      <c r="B62" s="27" t="s">
        <v>124</v>
      </c>
      <c r="C62" s="27" t="s">
        <v>29</v>
      </c>
      <c r="D62" s="27" t="s">
        <v>404</v>
      </c>
      <c r="E62" s="27">
        <v>3</v>
      </c>
      <c r="F62" s="27" t="s">
        <v>262</v>
      </c>
      <c r="G62" s="27" t="s">
        <v>347</v>
      </c>
      <c r="H62" s="27" t="s">
        <v>341</v>
      </c>
      <c r="I62" s="32">
        <v>12</v>
      </c>
      <c r="J62" s="27"/>
      <c r="K62" s="27"/>
      <c r="L62" s="27"/>
      <c r="M62" s="27"/>
      <c r="N62" s="27" t="s">
        <v>296</v>
      </c>
      <c r="O62" s="27">
        <v>3</v>
      </c>
      <c r="P62" s="33" t="s">
        <v>297</v>
      </c>
      <c r="Q62" s="27" t="s">
        <v>343</v>
      </c>
      <c r="R62" s="35">
        <v>100</v>
      </c>
      <c r="S62" s="27">
        <v>92</v>
      </c>
      <c r="T62" s="27" t="s">
        <v>1034</v>
      </c>
      <c r="U62" s="27" t="s">
        <v>1035</v>
      </c>
      <c r="V62" s="28" t="s">
        <v>1036</v>
      </c>
      <c r="W62" s="29" t="s">
        <v>1037</v>
      </c>
      <c r="X62" s="27" t="s">
        <v>173</v>
      </c>
      <c r="Y62" s="36"/>
      <c r="Z62" s="36" t="s">
        <v>889</v>
      </c>
      <c r="AA62" s="37">
        <v>1</v>
      </c>
      <c r="AB62" s="37" t="str">
        <f t="shared" si="0"/>
        <v xml:space="preserve">Kinh tế vi mô </v>
      </c>
      <c r="AC62" s="39" t="s">
        <v>1467</v>
      </c>
    </row>
    <row r="63" spans="1:29" s="37" customFormat="1" ht="31.5" hidden="1" customHeight="1" x14ac:dyDescent="0.2">
      <c r="A63" s="27">
        <v>55</v>
      </c>
      <c r="B63" s="27" t="s">
        <v>278</v>
      </c>
      <c r="C63" s="27" t="s">
        <v>29</v>
      </c>
      <c r="D63" s="27" t="s">
        <v>405</v>
      </c>
      <c r="E63" s="27">
        <v>3</v>
      </c>
      <c r="F63" s="27" t="s">
        <v>261</v>
      </c>
      <c r="G63" s="27" t="s">
        <v>373</v>
      </c>
      <c r="H63" s="27" t="s">
        <v>372</v>
      </c>
      <c r="I63" s="32">
        <v>12</v>
      </c>
      <c r="J63" s="27"/>
      <c r="K63" s="27"/>
      <c r="L63" s="27"/>
      <c r="M63" s="27"/>
      <c r="N63" s="27" t="s">
        <v>296</v>
      </c>
      <c r="O63" s="27">
        <v>3</v>
      </c>
      <c r="P63" s="33" t="s">
        <v>297</v>
      </c>
      <c r="Q63" s="27" t="s">
        <v>332</v>
      </c>
      <c r="R63" s="35">
        <v>60</v>
      </c>
      <c r="S63" s="27">
        <v>36</v>
      </c>
      <c r="T63" s="27" t="s">
        <v>1038</v>
      </c>
      <c r="U63" s="27" t="s">
        <v>933</v>
      </c>
      <c r="V63" s="28" t="s">
        <v>1039</v>
      </c>
      <c r="W63" s="29" t="s">
        <v>1040</v>
      </c>
      <c r="X63" s="27" t="s">
        <v>173</v>
      </c>
      <c r="Y63" s="36" t="s">
        <v>586</v>
      </c>
      <c r="Z63" s="36" t="s">
        <v>889</v>
      </c>
      <c r="AA63" s="37">
        <v>1</v>
      </c>
      <c r="AB63" s="37" t="str">
        <f t="shared" si="0"/>
        <v>Kinh tế vi mô</v>
      </c>
      <c r="AC63" s="27" t="s">
        <v>831</v>
      </c>
    </row>
    <row r="64" spans="1:29" s="37" customFormat="1" ht="31.5" hidden="1" customHeight="1" x14ac:dyDescent="0.2">
      <c r="A64" s="27">
        <v>56</v>
      </c>
      <c r="B64" s="27" t="s">
        <v>124</v>
      </c>
      <c r="C64" s="27" t="s">
        <v>29</v>
      </c>
      <c r="D64" s="27" t="s">
        <v>406</v>
      </c>
      <c r="E64" s="27">
        <v>3</v>
      </c>
      <c r="F64" s="27" t="s">
        <v>262</v>
      </c>
      <c r="G64" s="27" t="s">
        <v>346</v>
      </c>
      <c r="H64" s="27" t="s">
        <v>341</v>
      </c>
      <c r="I64" s="32">
        <v>12</v>
      </c>
      <c r="J64" s="27"/>
      <c r="K64" s="27"/>
      <c r="L64" s="27"/>
      <c r="M64" s="27"/>
      <c r="N64" s="27" t="s">
        <v>296</v>
      </c>
      <c r="O64" s="27">
        <v>3</v>
      </c>
      <c r="P64" s="33" t="s">
        <v>298</v>
      </c>
      <c r="Q64" s="27" t="s">
        <v>342</v>
      </c>
      <c r="R64" s="35">
        <v>100</v>
      </c>
      <c r="S64" s="27">
        <v>97</v>
      </c>
      <c r="T64" s="27" t="s">
        <v>1034</v>
      </c>
      <c r="U64" s="27" t="s">
        <v>1035</v>
      </c>
      <c r="V64" s="28" t="s">
        <v>1036</v>
      </c>
      <c r="W64" s="29" t="s">
        <v>1037</v>
      </c>
      <c r="X64" s="27" t="s">
        <v>173</v>
      </c>
      <c r="Y64" s="36"/>
      <c r="Z64" s="36" t="s">
        <v>889</v>
      </c>
      <c r="AA64" s="37">
        <v>1</v>
      </c>
      <c r="AB64" s="37" t="str">
        <f t="shared" si="0"/>
        <v xml:space="preserve">Kinh tế vi mô </v>
      </c>
      <c r="AC64" s="50" t="s">
        <v>1468</v>
      </c>
    </row>
    <row r="65" spans="1:29" s="37" customFormat="1" ht="42.75" hidden="1" customHeight="1" x14ac:dyDescent="0.2">
      <c r="A65" s="27">
        <v>57</v>
      </c>
      <c r="B65" s="27" t="s">
        <v>124</v>
      </c>
      <c r="C65" s="27" t="s">
        <v>29</v>
      </c>
      <c r="D65" s="27" t="s">
        <v>407</v>
      </c>
      <c r="E65" s="27">
        <v>3</v>
      </c>
      <c r="F65" s="27" t="s">
        <v>262</v>
      </c>
      <c r="G65" s="27" t="s">
        <v>594</v>
      </c>
      <c r="H65" s="27" t="s">
        <v>341</v>
      </c>
      <c r="I65" s="32">
        <v>12</v>
      </c>
      <c r="J65" s="27"/>
      <c r="K65" s="27"/>
      <c r="L65" s="27"/>
      <c r="M65" s="27"/>
      <c r="N65" s="27" t="s">
        <v>186</v>
      </c>
      <c r="O65" s="27">
        <v>4</v>
      </c>
      <c r="P65" s="33" t="s">
        <v>301</v>
      </c>
      <c r="Q65" s="27" t="s">
        <v>343</v>
      </c>
      <c r="R65" s="35">
        <v>100</v>
      </c>
      <c r="S65" s="27">
        <v>103</v>
      </c>
      <c r="T65" s="27" t="s">
        <v>1041</v>
      </c>
      <c r="U65" s="27" t="s">
        <v>1042</v>
      </c>
      <c r="V65" s="28" t="s">
        <v>1043</v>
      </c>
      <c r="W65" s="29" t="s">
        <v>1044</v>
      </c>
      <c r="X65" s="27" t="s">
        <v>173</v>
      </c>
      <c r="Y65" s="36"/>
      <c r="Z65" s="36" t="s">
        <v>889</v>
      </c>
      <c r="AA65" s="37">
        <v>1</v>
      </c>
      <c r="AB65" s="37" t="str">
        <f t="shared" si="0"/>
        <v xml:space="preserve">Kinh tế vi mô </v>
      </c>
      <c r="AC65" s="39" t="s">
        <v>1469</v>
      </c>
    </row>
    <row r="66" spans="1:29" s="37" customFormat="1" ht="31.5" hidden="1" customHeight="1" x14ac:dyDescent="0.2">
      <c r="A66" s="27">
        <v>58</v>
      </c>
      <c r="B66" s="27" t="s">
        <v>278</v>
      </c>
      <c r="C66" s="27" t="s">
        <v>29</v>
      </c>
      <c r="D66" s="27" t="s">
        <v>408</v>
      </c>
      <c r="E66" s="27">
        <v>3</v>
      </c>
      <c r="F66" s="27" t="s">
        <v>262</v>
      </c>
      <c r="G66" s="27" t="s">
        <v>329</v>
      </c>
      <c r="H66" s="27" t="s">
        <v>372</v>
      </c>
      <c r="I66" s="32">
        <v>12</v>
      </c>
      <c r="J66" s="27"/>
      <c r="K66" s="27"/>
      <c r="L66" s="27"/>
      <c r="M66" s="27"/>
      <c r="N66" s="27" t="s">
        <v>186</v>
      </c>
      <c r="O66" s="27">
        <v>4</v>
      </c>
      <c r="P66" s="33" t="s">
        <v>301</v>
      </c>
      <c r="Q66" s="27" t="s">
        <v>332</v>
      </c>
      <c r="R66" s="35">
        <v>60</v>
      </c>
      <c r="S66" s="27">
        <v>34</v>
      </c>
      <c r="T66" s="27" t="s">
        <v>1045</v>
      </c>
      <c r="U66" s="27" t="s">
        <v>1046</v>
      </c>
      <c r="V66" s="28" t="s">
        <v>1047</v>
      </c>
      <c r="W66" s="29" t="s">
        <v>1048</v>
      </c>
      <c r="X66" s="27" t="s">
        <v>173</v>
      </c>
      <c r="Y66" s="36" t="s">
        <v>586</v>
      </c>
      <c r="Z66" s="36" t="s">
        <v>889</v>
      </c>
      <c r="AA66" s="37">
        <v>1</v>
      </c>
      <c r="AB66" s="37" t="str">
        <f t="shared" si="0"/>
        <v>Kinh tế vi mô</v>
      </c>
      <c r="AC66" s="39" t="s">
        <v>1470</v>
      </c>
    </row>
    <row r="67" spans="1:29" s="37" customFormat="1" ht="31.5" hidden="1" customHeight="1" x14ac:dyDescent="0.2">
      <c r="A67" s="27">
        <v>59</v>
      </c>
      <c r="B67" s="27" t="s">
        <v>278</v>
      </c>
      <c r="C67" s="27" t="s">
        <v>29</v>
      </c>
      <c r="D67" s="27" t="s">
        <v>409</v>
      </c>
      <c r="E67" s="27">
        <v>3</v>
      </c>
      <c r="F67" s="27" t="s">
        <v>261</v>
      </c>
      <c r="G67" s="27" t="s">
        <v>371</v>
      </c>
      <c r="H67" s="27" t="s">
        <v>372</v>
      </c>
      <c r="I67" s="32">
        <v>12</v>
      </c>
      <c r="J67" s="27"/>
      <c r="K67" s="27"/>
      <c r="L67" s="27"/>
      <c r="M67" s="27"/>
      <c r="N67" s="27" t="s">
        <v>296</v>
      </c>
      <c r="O67" s="27">
        <v>4</v>
      </c>
      <c r="P67" s="33" t="s">
        <v>297</v>
      </c>
      <c r="Q67" s="27" t="s">
        <v>315</v>
      </c>
      <c r="R67" s="35">
        <v>60</v>
      </c>
      <c r="S67" s="27">
        <v>37</v>
      </c>
      <c r="T67" s="27" t="s">
        <v>1049</v>
      </c>
      <c r="U67" s="27" t="s">
        <v>933</v>
      </c>
      <c r="V67" s="28" t="s">
        <v>1050</v>
      </c>
      <c r="W67" s="29" t="s">
        <v>1051</v>
      </c>
      <c r="X67" s="27" t="s">
        <v>173</v>
      </c>
      <c r="Y67" s="36" t="s">
        <v>586</v>
      </c>
      <c r="Z67" s="36" t="s">
        <v>889</v>
      </c>
      <c r="AA67" s="37">
        <v>1</v>
      </c>
      <c r="AB67" s="37" t="str">
        <f t="shared" si="0"/>
        <v>Kinh tế vi mô</v>
      </c>
      <c r="AC67" s="27" t="s">
        <v>832</v>
      </c>
    </row>
    <row r="68" spans="1:29" s="37" customFormat="1" ht="31.5" hidden="1" customHeight="1" x14ac:dyDescent="0.2">
      <c r="A68" s="27">
        <v>60</v>
      </c>
      <c r="B68" s="27" t="s">
        <v>278</v>
      </c>
      <c r="C68" s="27" t="s">
        <v>29</v>
      </c>
      <c r="D68" s="27" t="s">
        <v>410</v>
      </c>
      <c r="E68" s="27">
        <v>3</v>
      </c>
      <c r="F68" s="27" t="s">
        <v>262</v>
      </c>
      <c r="G68" s="27" t="s">
        <v>330</v>
      </c>
      <c r="H68" s="27" t="s">
        <v>372</v>
      </c>
      <c r="I68" s="32">
        <v>12</v>
      </c>
      <c r="J68" s="27"/>
      <c r="K68" s="27"/>
      <c r="L68" s="27"/>
      <c r="M68" s="27"/>
      <c r="N68" s="27" t="s">
        <v>186</v>
      </c>
      <c r="O68" s="27">
        <v>5</v>
      </c>
      <c r="P68" s="33" t="s">
        <v>301</v>
      </c>
      <c r="Q68" s="27" t="s">
        <v>333</v>
      </c>
      <c r="R68" s="35">
        <v>60</v>
      </c>
      <c r="S68" s="27">
        <v>37</v>
      </c>
      <c r="T68" s="27" t="s">
        <v>1430</v>
      </c>
      <c r="U68" s="27" t="s">
        <v>933</v>
      </c>
      <c r="V68" s="28" t="s">
        <v>1052</v>
      </c>
      <c r="W68" s="29" t="s">
        <v>1053</v>
      </c>
      <c r="X68" s="27" t="s">
        <v>173</v>
      </c>
      <c r="Y68" s="36" t="s">
        <v>586</v>
      </c>
      <c r="Z68" s="36" t="s">
        <v>889</v>
      </c>
      <c r="AA68" s="37">
        <v>1</v>
      </c>
      <c r="AB68" s="37" t="str">
        <f t="shared" si="0"/>
        <v>Kinh tế vi mô</v>
      </c>
      <c r="AC68" s="39" t="s">
        <v>1471</v>
      </c>
    </row>
    <row r="69" spans="1:29" s="37" customFormat="1" ht="49.5" hidden="1" customHeight="1" x14ac:dyDescent="0.2">
      <c r="A69" s="27">
        <v>61</v>
      </c>
      <c r="B69" s="27" t="s">
        <v>278</v>
      </c>
      <c r="C69" s="27" t="s">
        <v>29</v>
      </c>
      <c r="D69" s="27" t="s">
        <v>411</v>
      </c>
      <c r="E69" s="27">
        <v>3</v>
      </c>
      <c r="F69" s="27" t="s">
        <v>261</v>
      </c>
      <c r="G69" s="27" t="s">
        <v>370</v>
      </c>
      <c r="H69" s="27" t="s">
        <v>372</v>
      </c>
      <c r="I69" s="32">
        <v>12</v>
      </c>
      <c r="J69" s="27"/>
      <c r="K69" s="27"/>
      <c r="L69" s="27"/>
      <c r="M69" s="27"/>
      <c r="N69" s="27" t="s">
        <v>296</v>
      </c>
      <c r="O69" s="27">
        <v>5</v>
      </c>
      <c r="P69" s="33" t="s">
        <v>297</v>
      </c>
      <c r="Q69" s="27" t="s">
        <v>314</v>
      </c>
      <c r="R69" s="35">
        <v>60</v>
      </c>
      <c r="S69" s="27">
        <v>37</v>
      </c>
      <c r="T69" s="27" t="s">
        <v>1054</v>
      </c>
      <c r="U69" s="27" t="s">
        <v>1055</v>
      </c>
      <c r="V69" s="28" t="s">
        <v>1056</v>
      </c>
      <c r="W69" s="29" t="s">
        <v>1057</v>
      </c>
      <c r="X69" s="27" t="s">
        <v>173</v>
      </c>
      <c r="Y69" s="36" t="s">
        <v>586</v>
      </c>
      <c r="Z69" s="36" t="s">
        <v>889</v>
      </c>
      <c r="AA69" s="37">
        <v>1</v>
      </c>
      <c r="AB69" s="37" t="str">
        <f t="shared" si="0"/>
        <v>Kinh tế vi mô</v>
      </c>
      <c r="AC69" s="39" t="s">
        <v>1472</v>
      </c>
    </row>
    <row r="70" spans="1:29" s="37" customFormat="1" ht="33" hidden="1" customHeight="1" x14ac:dyDescent="0.2">
      <c r="A70" s="27">
        <v>62</v>
      </c>
      <c r="B70" s="27" t="s">
        <v>278</v>
      </c>
      <c r="C70" s="27" t="s">
        <v>29</v>
      </c>
      <c r="D70" s="27" t="s">
        <v>412</v>
      </c>
      <c r="E70" s="27">
        <v>3</v>
      </c>
      <c r="F70" s="27" t="s">
        <v>262</v>
      </c>
      <c r="G70" s="27" t="s">
        <v>331</v>
      </c>
      <c r="H70" s="27" t="s">
        <v>372</v>
      </c>
      <c r="I70" s="32">
        <v>12</v>
      </c>
      <c r="J70" s="27"/>
      <c r="K70" s="27"/>
      <c r="L70" s="27"/>
      <c r="M70" s="27"/>
      <c r="N70" s="27" t="s">
        <v>186</v>
      </c>
      <c r="O70" s="27">
        <v>6</v>
      </c>
      <c r="P70" s="33" t="s">
        <v>301</v>
      </c>
      <c r="Q70" s="27" t="s">
        <v>334</v>
      </c>
      <c r="R70" s="35">
        <v>60</v>
      </c>
      <c r="S70" s="27">
        <v>39</v>
      </c>
      <c r="T70" s="27" t="s">
        <v>1058</v>
      </c>
      <c r="U70" s="27" t="s">
        <v>1059</v>
      </c>
      <c r="V70" s="28" t="s">
        <v>1060</v>
      </c>
      <c r="W70" s="29" t="s">
        <v>1061</v>
      </c>
      <c r="X70" s="27" t="s">
        <v>173</v>
      </c>
      <c r="Y70" s="36" t="s">
        <v>586</v>
      </c>
      <c r="Z70" s="36" t="s">
        <v>889</v>
      </c>
      <c r="AA70" s="37">
        <v>1</v>
      </c>
      <c r="AB70" s="37" t="str">
        <f t="shared" si="0"/>
        <v>Kinh tế vi mô</v>
      </c>
      <c r="AC70" s="39" t="s">
        <v>1473</v>
      </c>
    </row>
    <row r="71" spans="1:29" s="37" customFormat="1" ht="33" hidden="1" customHeight="1" x14ac:dyDescent="0.2">
      <c r="A71" s="27">
        <v>63</v>
      </c>
      <c r="B71" s="27" t="s">
        <v>241</v>
      </c>
      <c r="C71" s="27" t="s">
        <v>283</v>
      </c>
      <c r="D71" s="27" t="s">
        <v>1450</v>
      </c>
      <c r="E71" s="27">
        <v>4</v>
      </c>
      <c r="F71" s="27" t="s">
        <v>261</v>
      </c>
      <c r="G71" s="27" t="s">
        <v>308</v>
      </c>
      <c r="H71" s="27" t="s">
        <v>368</v>
      </c>
      <c r="I71" s="32">
        <v>10</v>
      </c>
      <c r="J71" s="27"/>
      <c r="K71" s="27"/>
      <c r="L71" s="27"/>
      <c r="M71" s="27"/>
      <c r="N71" s="27" t="s">
        <v>186</v>
      </c>
      <c r="O71" s="27">
        <v>2</v>
      </c>
      <c r="P71" s="33" t="s">
        <v>303</v>
      </c>
      <c r="Q71" s="27" t="s">
        <v>314</v>
      </c>
      <c r="R71" s="35">
        <v>60</v>
      </c>
      <c r="S71" s="27">
        <v>37</v>
      </c>
      <c r="T71" s="27" t="s">
        <v>1062</v>
      </c>
      <c r="U71" s="27" t="s">
        <v>1063</v>
      </c>
      <c r="V71" s="28" t="s">
        <v>1064</v>
      </c>
      <c r="W71" s="29" t="s">
        <v>1065</v>
      </c>
      <c r="X71" s="27" t="s">
        <v>173</v>
      </c>
      <c r="Y71" s="36" t="s">
        <v>586</v>
      </c>
      <c r="Z71" s="36" t="s">
        <v>889</v>
      </c>
      <c r="AA71" s="37">
        <v>1</v>
      </c>
      <c r="AB71" s="37" t="str">
        <f t="shared" si="0"/>
        <v>Kinh tế vi mô**</v>
      </c>
      <c r="AC71" s="39" t="s">
        <v>1474</v>
      </c>
    </row>
    <row r="72" spans="1:29" s="37" customFormat="1" ht="33" hidden="1" customHeight="1" x14ac:dyDescent="0.2">
      <c r="A72" s="27">
        <v>64</v>
      </c>
      <c r="B72" s="27" t="s">
        <v>241</v>
      </c>
      <c r="C72" s="27" t="s">
        <v>283</v>
      </c>
      <c r="D72" s="27" t="s">
        <v>1451</v>
      </c>
      <c r="E72" s="27">
        <v>4</v>
      </c>
      <c r="F72" s="27" t="s">
        <v>261</v>
      </c>
      <c r="G72" s="27" t="s">
        <v>300</v>
      </c>
      <c r="H72" s="27" t="s">
        <v>368</v>
      </c>
      <c r="I72" s="32">
        <v>10</v>
      </c>
      <c r="J72" s="27"/>
      <c r="K72" s="27"/>
      <c r="L72" s="27"/>
      <c r="M72" s="27"/>
      <c r="N72" s="27" t="s">
        <v>186</v>
      </c>
      <c r="O72" s="27">
        <v>3</v>
      </c>
      <c r="P72" s="33" t="s">
        <v>303</v>
      </c>
      <c r="Q72" s="27" t="s">
        <v>310</v>
      </c>
      <c r="R72" s="35">
        <v>60</v>
      </c>
      <c r="S72" s="27">
        <v>38</v>
      </c>
      <c r="T72" s="27" t="s">
        <v>1066</v>
      </c>
      <c r="U72" s="27" t="s">
        <v>1063</v>
      </c>
      <c r="V72" s="28" t="s">
        <v>1067</v>
      </c>
      <c r="W72" s="29" t="s">
        <v>1068</v>
      </c>
      <c r="X72" s="27" t="s">
        <v>173</v>
      </c>
      <c r="Y72" s="36" t="s">
        <v>586</v>
      </c>
      <c r="Z72" s="36" t="s">
        <v>889</v>
      </c>
      <c r="AA72" s="37">
        <v>1</v>
      </c>
      <c r="AB72" s="37" t="str">
        <f t="shared" si="0"/>
        <v>Kinh tế vi mô**</v>
      </c>
      <c r="AC72" s="39" t="s">
        <v>1474</v>
      </c>
    </row>
    <row r="73" spans="1:29" s="37" customFormat="1" ht="33" hidden="1" customHeight="1" x14ac:dyDescent="0.2">
      <c r="A73" s="27">
        <v>65</v>
      </c>
      <c r="B73" s="27" t="s">
        <v>241</v>
      </c>
      <c r="C73" s="27" t="s">
        <v>283</v>
      </c>
      <c r="D73" s="27" t="s">
        <v>1452</v>
      </c>
      <c r="E73" s="27">
        <v>4</v>
      </c>
      <c r="F73" s="27" t="s">
        <v>261</v>
      </c>
      <c r="G73" s="27" t="s">
        <v>309</v>
      </c>
      <c r="H73" s="27" t="s">
        <v>368</v>
      </c>
      <c r="I73" s="32">
        <v>10</v>
      </c>
      <c r="J73" s="27"/>
      <c r="K73" s="27"/>
      <c r="L73" s="27"/>
      <c r="M73" s="27"/>
      <c r="N73" s="27" t="s">
        <v>186</v>
      </c>
      <c r="O73" s="27">
        <v>3</v>
      </c>
      <c r="P73" s="33" t="s">
        <v>303</v>
      </c>
      <c r="Q73" s="27" t="s">
        <v>315</v>
      </c>
      <c r="R73" s="35">
        <v>60</v>
      </c>
      <c r="S73" s="27">
        <v>38</v>
      </c>
      <c r="T73" s="27" t="s">
        <v>1069</v>
      </c>
      <c r="U73" s="27" t="s">
        <v>1055</v>
      </c>
      <c r="V73" s="28" t="s">
        <v>1070</v>
      </c>
      <c r="W73" s="29" t="s">
        <v>1071</v>
      </c>
      <c r="X73" s="27" t="s">
        <v>173</v>
      </c>
      <c r="Y73" s="36" t="s">
        <v>586</v>
      </c>
      <c r="Z73" s="36" t="s">
        <v>889</v>
      </c>
      <c r="AA73" s="37">
        <v>1</v>
      </c>
      <c r="AB73" s="37" t="str">
        <f t="shared" si="0"/>
        <v>Kinh tế vi mô**</v>
      </c>
      <c r="AC73" s="39" t="s">
        <v>1472</v>
      </c>
    </row>
    <row r="74" spans="1:29" s="37" customFormat="1" ht="53.25" hidden="1" customHeight="1" x14ac:dyDescent="0.2">
      <c r="A74" s="27">
        <v>66</v>
      </c>
      <c r="B74" s="27" t="s">
        <v>241</v>
      </c>
      <c r="C74" s="27" t="s">
        <v>283</v>
      </c>
      <c r="D74" s="27" t="s">
        <v>1453</v>
      </c>
      <c r="E74" s="27">
        <v>4</v>
      </c>
      <c r="F74" s="27" t="s">
        <v>261</v>
      </c>
      <c r="G74" s="27" t="s">
        <v>322</v>
      </c>
      <c r="H74" s="27" t="s">
        <v>369</v>
      </c>
      <c r="I74" s="32">
        <v>10</v>
      </c>
      <c r="J74" s="27"/>
      <c r="K74" s="27"/>
      <c r="L74" s="27"/>
      <c r="M74" s="27"/>
      <c r="N74" s="27" t="s">
        <v>296</v>
      </c>
      <c r="O74" s="27">
        <v>3</v>
      </c>
      <c r="P74" s="38" t="s">
        <v>326</v>
      </c>
      <c r="Q74" s="27" t="s">
        <v>310</v>
      </c>
      <c r="R74" s="35">
        <v>60</v>
      </c>
      <c r="S74" s="27">
        <v>39</v>
      </c>
      <c r="T74" s="27" t="s">
        <v>1054</v>
      </c>
      <c r="U74" s="27" t="s">
        <v>1072</v>
      </c>
      <c r="V74" s="28" t="s">
        <v>1056</v>
      </c>
      <c r="W74" s="29" t="s">
        <v>1057</v>
      </c>
      <c r="X74" s="27" t="s">
        <v>173</v>
      </c>
      <c r="Y74" s="36" t="s">
        <v>586</v>
      </c>
      <c r="Z74" s="36" t="s">
        <v>889</v>
      </c>
      <c r="AA74" s="37">
        <v>1</v>
      </c>
      <c r="AB74" s="37" t="str">
        <f t="shared" ref="AB74:AB137" si="1">B74</f>
        <v>Kinh tế vi mô**</v>
      </c>
      <c r="AC74" s="39" t="s">
        <v>1475</v>
      </c>
    </row>
    <row r="75" spans="1:29" s="37" customFormat="1" ht="33" hidden="1" customHeight="1" x14ac:dyDescent="0.2">
      <c r="A75" s="27">
        <v>67</v>
      </c>
      <c r="B75" s="27" t="s">
        <v>241</v>
      </c>
      <c r="C75" s="27" t="s">
        <v>283</v>
      </c>
      <c r="D75" s="27" t="s">
        <v>1454</v>
      </c>
      <c r="E75" s="27">
        <v>4</v>
      </c>
      <c r="F75" s="27" t="s">
        <v>261</v>
      </c>
      <c r="G75" s="27" t="s">
        <v>299</v>
      </c>
      <c r="H75" s="27" t="s">
        <v>368</v>
      </c>
      <c r="I75" s="32">
        <v>10</v>
      </c>
      <c r="J75" s="27"/>
      <c r="K75" s="27"/>
      <c r="L75" s="27"/>
      <c r="M75" s="27"/>
      <c r="N75" s="27" t="s">
        <v>186</v>
      </c>
      <c r="O75" s="27">
        <v>4</v>
      </c>
      <c r="P75" s="33" t="s">
        <v>303</v>
      </c>
      <c r="Q75" s="27" t="s">
        <v>311</v>
      </c>
      <c r="R75" s="35">
        <v>60</v>
      </c>
      <c r="S75" s="27">
        <v>39</v>
      </c>
      <c r="T75" s="27" t="s">
        <v>1073</v>
      </c>
      <c r="U75" s="27" t="s">
        <v>1055</v>
      </c>
      <c r="V75" s="28" t="s">
        <v>1074</v>
      </c>
      <c r="W75" s="29" t="s">
        <v>1075</v>
      </c>
      <c r="X75" s="27" t="s">
        <v>173</v>
      </c>
      <c r="Y75" s="36" t="s">
        <v>586</v>
      </c>
      <c r="Z75" s="36" t="s">
        <v>889</v>
      </c>
      <c r="AA75" s="37">
        <v>1</v>
      </c>
      <c r="AB75" s="37" t="str">
        <f t="shared" si="1"/>
        <v>Kinh tế vi mô**</v>
      </c>
      <c r="AC75" s="39" t="s">
        <v>1476</v>
      </c>
    </row>
    <row r="76" spans="1:29" s="37" customFormat="1" ht="33" hidden="1" customHeight="1" x14ac:dyDescent="0.2">
      <c r="A76" s="27">
        <v>68</v>
      </c>
      <c r="B76" s="27" t="s">
        <v>241</v>
      </c>
      <c r="C76" s="27" t="s">
        <v>283</v>
      </c>
      <c r="D76" s="27" t="s">
        <v>1455</v>
      </c>
      <c r="E76" s="27">
        <v>4</v>
      </c>
      <c r="F76" s="27" t="s">
        <v>261</v>
      </c>
      <c r="G76" s="27" t="s">
        <v>323</v>
      </c>
      <c r="H76" s="27" t="s">
        <v>369</v>
      </c>
      <c r="I76" s="32">
        <v>10</v>
      </c>
      <c r="J76" s="27"/>
      <c r="K76" s="27"/>
      <c r="L76" s="27"/>
      <c r="M76" s="27"/>
      <c r="N76" s="27" t="s">
        <v>296</v>
      </c>
      <c r="O76" s="27">
        <v>4</v>
      </c>
      <c r="P76" s="38" t="s">
        <v>326</v>
      </c>
      <c r="Q76" s="27" t="s">
        <v>311</v>
      </c>
      <c r="R76" s="35">
        <v>60</v>
      </c>
      <c r="S76" s="27">
        <v>40</v>
      </c>
      <c r="T76" s="27" t="s">
        <v>1076</v>
      </c>
      <c r="U76" s="27" t="s">
        <v>1077</v>
      </c>
      <c r="V76" s="28" t="s">
        <v>1028</v>
      </c>
      <c r="W76" s="29" t="s">
        <v>1078</v>
      </c>
      <c r="X76" s="27" t="s">
        <v>173</v>
      </c>
      <c r="Y76" s="36" t="s">
        <v>586</v>
      </c>
      <c r="Z76" s="36" t="s">
        <v>889</v>
      </c>
      <c r="AA76" s="37">
        <v>1</v>
      </c>
      <c r="AB76" s="37" t="str">
        <f t="shared" si="1"/>
        <v>Kinh tế vi mô**</v>
      </c>
      <c r="AC76" s="39" t="s">
        <v>1477</v>
      </c>
    </row>
    <row r="77" spans="1:29" s="102" customFormat="1" ht="33" hidden="1" customHeight="1" x14ac:dyDescent="0.2">
      <c r="A77" s="95">
        <v>69</v>
      </c>
      <c r="B77" s="95" t="s">
        <v>241</v>
      </c>
      <c r="C77" s="95" t="s">
        <v>283</v>
      </c>
      <c r="D77" s="95" t="s">
        <v>1456</v>
      </c>
      <c r="E77" s="95">
        <v>4</v>
      </c>
      <c r="F77" s="95" t="s">
        <v>261</v>
      </c>
      <c r="G77" s="95" t="s">
        <v>306</v>
      </c>
      <c r="H77" s="95" t="s">
        <v>368</v>
      </c>
      <c r="I77" s="96">
        <v>10</v>
      </c>
      <c r="J77" s="95"/>
      <c r="K77" s="95"/>
      <c r="L77" s="95"/>
      <c r="M77" s="95"/>
      <c r="N77" s="95" t="s">
        <v>186</v>
      </c>
      <c r="O77" s="95">
        <v>5</v>
      </c>
      <c r="P77" s="97" t="s">
        <v>303</v>
      </c>
      <c r="Q77" s="95" t="s">
        <v>312</v>
      </c>
      <c r="R77" s="98">
        <v>60</v>
      </c>
      <c r="S77" s="95">
        <v>38</v>
      </c>
      <c r="T77" s="95" t="s">
        <v>1079</v>
      </c>
      <c r="U77" s="95" t="s">
        <v>933</v>
      </c>
      <c r="V77" s="99" t="s">
        <v>1080</v>
      </c>
      <c r="W77" s="100" t="s">
        <v>1081</v>
      </c>
      <c r="X77" s="95" t="s">
        <v>173</v>
      </c>
      <c r="Y77" s="101" t="s">
        <v>586</v>
      </c>
      <c r="Z77" s="101" t="s">
        <v>889</v>
      </c>
      <c r="AA77" s="102">
        <v>1</v>
      </c>
      <c r="AB77" s="102" t="str">
        <f t="shared" si="1"/>
        <v>Kinh tế vi mô**</v>
      </c>
      <c r="AC77" s="95" t="s">
        <v>833</v>
      </c>
    </row>
    <row r="78" spans="1:29" s="37" customFormat="1" ht="33" hidden="1" customHeight="1" x14ac:dyDescent="0.2">
      <c r="A78" s="27">
        <v>70</v>
      </c>
      <c r="B78" s="27" t="s">
        <v>241</v>
      </c>
      <c r="C78" s="27" t="s">
        <v>283</v>
      </c>
      <c r="D78" s="27" t="s">
        <v>1457</v>
      </c>
      <c r="E78" s="27">
        <v>4</v>
      </c>
      <c r="F78" s="27" t="s">
        <v>261</v>
      </c>
      <c r="G78" s="27" t="s">
        <v>324</v>
      </c>
      <c r="H78" s="27" t="s">
        <v>369</v>
      </c>
      <c r="I78" s="32">
        <v>10</v>
      </c>
      <c r="J78" s="27"/>
      <c r="K78" s="27"/>
      <c r="L78" s="27"/>
      <c r="M78" s="27"/>
      <c r="N78" s="27" t="s">
        <v>296</v>
      </c>
      <c r="O78" s="27">
        <v>5</v>
      </c>
      <c r="P78" s="38" t="s">
        <v>326</v>
      </c>
      <c r="Q78" s="27" t="s">
        <v>312</v>
      </c>
      <c r="R78" s="35">
        <v>60</v>
      </c>
      <c r="S78" s="27">
        <v>41</v>
      </c>
      <c r="T78" s="27" t="s">
        <v>1082</v>
      </c>
      <c r="U78" s="27" t="s">
        <v>1083</v>
      </c>
      <c r="V78" s="28" t="s">
        <v>1084</v>
      </c>
      <c r="W78" s="29" t="s">
        <v>1085</v>
      </c>
      <c r="X78" s="27" t="s">
        <v>173</v>
      </c>
      <c r="Y78" s="36" t="s">
        <v>586</v>
      </c>
      <c r="Z78" s="36" t="s">
        <v>889</v>
      </c>
      <c r="AA78" s="37">
        <v>1</v>
      </c>
      <c r="AB78" s="37" t="str">
        <f t="shared" si="1"/>
        <v>Kinh tế vi mô**</v>
      </c>
      <c r="AC78" s="39" t="s">
        <v>1478</v>
      </c>
    </row>
    <row r="79" spans="1:29" s="37" customFormat="1" ht="33" hidden="1" customHeight="1" x14ac:dyDescent="0.2">
      <c r="A79" s="27">
        <v>71</v>
      </c>
      <c r="B79" s="27" t="s">
        <v>241</v>
      </c>
      <c r="C79" s="27" t="s">
        <v>283</v>
      </c>
      <c r="D79" s="27" t="s">
        <v>1458</v>
      </c>
      <c r="E79" s="27">
        <v>4</v>
      </c>
      <c r="F79" s="27" t="s">
        <v>261</v>
      </c>
      <c r="G79" s="27" t="s">
        <v>307</v>
      </c>
      <c r="H79" s="27" t="s">
        <v>368</v>
      </c>
      <c r="I79" s="32">
        <v>10</v>
      </c>
      <c r="J79" s="27"/>
      <c r="K79" s="27"/>
      <c r="L79" s="27"/>
      <c r="M79" s="27"/>
      <c r="N79" s="27" t="s">
        <v>186</v>
      </c>
      <c r="O79" s="27">
        <v>6</v>
      </c>
      <c r="P79" s="33" t="s">
        <v>303</v>
      </c>
      <c r="Q79" s="27" t="s">
        <v>313</v>
      </c>
      <c r="R79" s="35">
        <v>60</v>
      </c>
      <c r="S79" s="27">
        <v>39</v>
      </c>
      <c r="T79" s="27" t="s">
        <v>1034</v>
      </c>
      <c r="U79" s="27" t="s">
        <v>1086</v>
      </c>
      <c r="V79" s="28" t="s">
        <v>1087</v>
      </c>
      <c r="W79" s="29" t="s">
        <v>1037</v>
      </c>
      <c r="X79" s="27" t="s">
        <v>173</v>
      </c>
      <c r="Y79" s="36" t="s">
        <v>586</v>
      </c>
      <c r="Z79" s="36" t="s">
        <v>889</v>
      </c>
      <c r="AA79" s="37">
        <v>1</v>
      </c>
      <c r="AB79" s="37" t="str">
        <f t="shared" si="1"/>
        <v>Kinh tế vi mô**</v>
      </c>
      <c r="AC79" s="39" t="s">
        <v>1467</v>
      </c>
    </row>
    <row r="80" spans="1:29" s="37" customFormat="1" ht="31.5" hidden="1" customHeight="1" x14ac:dyDescent="0.2">
      <c r="A80" s="27">
        <v>72</v>
      </c>
      <c r="B80" s="27" t="s">
        <v>241</v>
      </c>
      <c r="C80" s="27" t="s">
        <v>283</v>
      </c>
      <c r="D80" s="27" t="s">
        <v>1459</v>
      </c>
      <c r="E80" s="27">
        <v>4</v>
      </c>
      <c r="F80" s="27" t="s">
        <v>261</v>
      </c>
      <c r="G80" s="27" t="s">
        <v>325</v>
      </c>
      <c r="H80" s="27" t="s">
        <v>369</v>
      </c>
      <c r="I80" s="32">
        <v>10</v>
      </c>
      <c r="J80" s="27"/>
      <c r="K80" s="27"/>
      <c r="L80" s="27"/>
      <c r="M80" s="27"/>
      <c r="N80" s="27" t="s">
        <v>296</v>
      </c>
      <c r="O80" s="27">
        <v>6</v>
      </c>
      <c r="P80" s="38" t="s">
        <v>326</v>
      </c>
      <c r="Q80" s="27" t="s">
        <v>313</v>
      </c>
      <c r="R80" s="35">
        <v>60</v>
      </c>
      <c r="S80" s="27">
        <v>42</v>
      </c>
      <c r="T80" s="27" t="s">
        <v>1088</v>
      </c>
      <c r="U80" s="27" t="s">
        <v>933</v>
      </c>
      <c r="V80" s="28" t="s">
        <v>1089</v>
      </c>
      <c r="W80" s="29" t="s">
        <v>1090</v>
      </c>
      <c r="X80" s="27" t="s">
        <v>173</v>
      </c>
      <c r="Y80" s="36" t="s">
        <v>586</v>
      </c>
      <c r="Z80" s="36" t="s">
        <v>889</v>
      </c>
      <c r="AA80" s="37">
        <v>1</v>
      </c>
      <c r="AB80" s="37" t="str">
        <f t="shared" si="1"/>
        <v>Kinh tế vi mô**</v>
      </c>
      <c r="AC80" s="27" t="s">
        <v>834</v>
      </c>
    </row>
    <row r="81" spans="1:29" s="37" customFormat="1" ht="31.5" hidden="1" customHeight="1" x14ac:dyDescent="0.2">
      <c r="A81" s="27">
        <v>73</v>
      </c>
      <c r="B81" s="27" t="s">
        <v>190</v>
      </c>
      <c r="C81" s="27" t="s">
        <v>56</v>
      </c>
      <c r="D81" s="27" t="s">
        <v>413</v>
      </c>
      <c r="E81" s="27">
        <v>3</v>
      </c>
      <c r="F81" s="27" t="s">
        <v>240</v>
      </c>
      <c r="G81" s="27" t="s">
        <v>607</v>
      </c>
      <c r="H81" s="27" t="s">
        <v>608</v>
      </c>
      <c r="I81" s="32">
        <v>3</v>
      </c>
      <c r="J81" s="27"/>
      <c r="K81" s="27" t="s">
        <v>43</v>
      </c>
      <c r="L81" s="27" t="s">
        <v>352</v>
      </c>
      <c r="M81" s="27"/>
      <c r="N81" s="27" t="s">
        <v>186</v>
      </c>
      <c r="O81" s="27">
        <v>3</v>
      </c>
      <c r="P81" s="33" t="s">
        <v>336</v>
      </c>
      <c r="Q81" s="27" t="s">
        <v>342</v>
      </c>
      <c r="R81" s="35">
        <v>100</v>
      </c>
      <c r="S81" s="27">
        <v>100</v>
      </c>
      <c r="T81" s="27" t="s">
        <v>1091</v>
      </c>
      <c r="U81" s="27" t="s">
        <v>933</v>
      </c>
      <c r="V81" s="28" t="s">
        <v>1092</v>
      </c>
      <c r="W81" s="29" t="s">
        <v>1093</v>
      </c>
      <c r="X81" s="27" t="s">
        <v>173</v>
      </c>
      <c r="Y81" s="36"/>
      <c r="Z81" s="36" t="s">
        <v>891</v>
      </c>
      <c r="AA81" s="37">
        <v>1</v>
      </c>
      <c r="AB81" s="37" t="str">
        <f t="shared" si="1"/>
        <v>Kinh tế vĩ mô chuyên sâu</v>
      </c>
      <c r="AC81" s="39" t="s">
        <v>1479</v>
      </c>
    </row>
    <row r="82" spans="1:29" s="37" customFormat="1" ht="31.5" hidden="1" customHeight="1" x14ac:dyDescent="0.2">
      <c r="A82" s="27">
        <v>74</v>
      </c>
      <c r="B82" s="27" t="s">
        <v>190</v>
      </c>
      <c r="C82" s="27" t="s">
        <v>56</v>
      </c>
      <c r="D82" s="27" t="s">
        <v>414</v>
      </c>
      <c r="E82" s="27">
        <v>3</v>
      </c>
      <c r="F82" s="27" t="s">
        <v>240</v>
      </c>
      <c r="G82" s="27" t="s">
        <v>68</v>
      </c>
      <c r="H82" s="27">
        <v>84</v>
      </c>
      <c r="I82" s="32">
        <v>3</v>
      </c>
      <c r="J82" s="27"/>
      <c r="K82" s="27" t="s">
        <v>43</v>
      </c>
      <c r="L82" s="27" t="s">
        <v>352</v>
      </c>
      <c r="M82" s="27"/>
      <c r="N82" s="27" t="s">
        <v>186</v>
      </c>
      <c r="O82" s="27">
        <v>4</v>
      </c>
      <c r="P82" s="33" t="s">
        <v>301</v>
      </c>
      <c r="Q82" s="27" t="s">
        <v>358</v>
      </c>
      <c r="R82" s="32">
        <v>85</v>
      </c>
      <c r="S82" s="27">
        <v>84</v>
      </c>
      <c r="T82" s="27" t="s">
        <v>1094</v>
      </c>
      <c r="U82" s="27" t="s">
        <v>933</v>
      </c>
      <c r="V82" s="28" t="s">
        <v>1095</v>
      </c>
      <c r="W82" s="29" t="s">
        <v>1096</v>
      </c>
      <c r="X82" s="27" t="s">
        <v>173</v>
      </c>
      <c r="Y82" s="36"/>
      <c r="Z82" s="36" t="s">
        <v>891</v>
      </c>
      <c r="AA82" s="37">
        <v>1</v>
      </c>
      <c r="AB82" s="37" t="str">
        <f t="shared" si="1"/>
        <v>Kinh tế vĩ mô chuyên sâu</v>
      </c>
      <c r="AC82" s="39" t="s">
        <v>1480</v>
      </c>
    </row>
    <row r="83" spans="1:29" s="37" customFormat="1" ht="31.5" hidden="1" customHeight="1" x14ac:dyDescent="0.2">
      <c r="A83" s="27">
        <v>75</v>
      </c>
      <c r="B83" s="27" t="s">
        <v>190</v>
      </c>
      <c r="C83" s="27" t="s">
        <v>56</v>
      </c>
      <c r="D83" s="27" t="s">
        <v>415</v>
      </c>
      <c r="E83" s="27">
        <v>3</v>
      </c>
      <c r="F83" s="27" t="s">
        <v>240</v>
      </c>
      <c r="G83" s="27" t="s">
        <v>107</v>
      </c>
      <c r="H83" s="27">
        <v>121</v>
      </c>
      <c r="I83" s="32">
        <v>3</v>
      </c>
      <c r="J83" s="27"/>
      <c r="K83" s="27" t="s">
        <v>43</v>
      </c>
      <c r="L83" s="27" t="s">
        <v>352</v>
      </c>
      <c r="M83" s="27"/>
      <c r="N83" s="27" t="s">
        <v>296</v>
      </c>
      <c r="O83" s="27">
        <v>5</v>
      </c>
      <c r="P83" s="33" t="s">
        <v>297</v>
      </c>
      <c r="Q83" s="27" t="s">
        <v>357</v>
      </c>
      <c r="R83" s="35">
        <v>100</v>
      </c>
      <c r="S83" s="27">
        <v>100</v>
      </c>
      <c r="T83" s="27" t="s">
        <v>1091</v>
      </c>
      <c r="U83" s="27" t="s">
        <v>933</v>
      </c>
      <c r="V83" s="28" t="s">
        <v>1097</v>
      </c>
      <c r="W83" s="29" t="s">
        <v>1098</v>
      </c>
      <c r="X83" s="27" t="s">
        <v>173</v>
      </c>
      <c r="Y83" s="36"/>
      <c r="Z83" s="36" t="s">
        <v>891</v>
      </c>
      <c r="AA83" s="37">
        <v>1</v>
      </c>
      <c r="AB83" s="37" t="str">
        <f t="shared" si="1"/>
        <v>Kinh tế vĩ mô chuyên sâu</v>
      </c>
      <c r="AC83" s="39" t="s">
        <v>1479</v>
      </c>
    </row>
    <row r="84" spans="1:29" s="37" customFormat="1" ht="31.5" hidden="1" customHeight="1" x14ac:dyDescent="0.2">
      <c r="A84" s="27">
        <v>76</v>
      </c>
      <c r="B84" s="27" t="s">
        <v>198</v>
      </c>
      <c r="C84" s="27" t="s">
        <v>158</v>
      </c>
      <c r="D84" s="27" t="s">
        <v>691</v>
      </c>
      <c r="E84" s="27">
        <v>4</v>
      </c>
      <c r="F84" s="27" t="s">
        <v>250</v>
      </c>
      <c r="G84" s="27" t="s">
        <v>299</v>
      </c>
      <c r="H84" s="27">
        <v>45</v>
      </c>
      <c r="I84" s="32">
        <v>2</v>
      </c>
      <c r="J84" s="27"/>
      <c r="K84" s="27" t="s">
        <v>197</v>
      </c>
      <c r="L84" s="27" t="s">
        <v>283</v>
      </c>
      <c r="M84" s="27" t="s">
        <v>355</v>
      </c>
      <c r="N84" s="27" t="s">
        <v>186</v>
      </c>
      <c r="O84" s="27">
        <v>2</v>
      </c>
      <c r="P84" s="33" t="s">
        <v>303</v>
      </c>
      <c r="Q84" s="33" t="s">
        <v>184</v>
      </c>
      <c r="R84" s="35">
        <v>60</v>
      </c>
      <c r="S84" s="27">
        <v>44</v>
      </c>
      <c r="T84" s="27" t="s">
        <v>1099</v>
      </c>
      <c r="U84" s="27" t="s">
        <v>933</v>
      </c>
      <c r="V84" s="28" t="s">
        <v>1100</v>
      </c>
      <c r="W84" s="29" t="s">
        <v>1101</v>
      </c>
      <c r="X84" s="27" t="s">
        <v>173</v>
      </c>
      <c r="Y84" s="36" t="s">
        <v>586</v>
      </c>
      <c r="Z84" s="36" t="s">
        <v>891</v>
      </c>
      <c r="AA84" s="37">
        <v>1</v>
      </c>
      <c r="AB84" s="37" t="str">
        <f t="shared" si="1"/>
        <v>Kinh tế vi mô chuyên sâu **</v>
      </c>
      <c r="AC84" s="39" t="s">
        <v>1481</v>
      </c>
    </row>
    <row r="85" spans="1:29" s="37" customFormat="1" ht="38.25" hidden="1" customHeight="1" x14ac:dyDescent="0.2">
      <c r="A85" s="27">
        <v>77</v>
      </c>
      <c r="B85" s="27" t="s">
        <v>198</v>
      </c>
      <c r="C85" s="27" t="s">
        <v>158</v>
      </c>
      <c r="D85" s="27" t="s">
        <v>692</v>
      </c>
      <c r="E85" s="27">
        <v>4</v>
      </c>
      <c r="F85" s="27" t="s">
        <v>250</v>
      </c>
      <c r="G85" s="27" t="s">
        <v>300</v>
      </c>
      <c r="H85" s="27">
        <v>47</v>
      </c>
      <c r="I85" s="32">
        <v>2</v>
      </c>
      <c r="J85" s="27"/>
      <c r="K85" s="27" t="s">
        <v>197</v>
      </c>
      <c r="L85" s="27" t="s">
        <v>283</v>
      </c>
      <c r="M85" s="27" t="s">
        <v>355</v>
      </c>
      <c r="N85" s="27" t="s">
        <v>186</v>
      </c>
      <c r="O85" s="27">
        <v>6</v>
      </c>
      <c r="P85" s="33" t="s">
        <v>303</v>
      </c>
      <c r="Q85" s="33" t="s">
        <v>182</v>
      </c>
      <c r="R85" s="35">
        <v>60</v>
      </c>
      <c r="S85" s="27">
        <v>43</v>
      </c>
      <c r="T85" s="27" t="s">
        <v>1102</v>
      </c>
      <c r="U85" s="27" t="s">
        <v>933</v>
      </c>
      <c r="V85" s="28" t="s">
        <v>1103</v>
      </c>
      <c r="W85" s="29" t="s">
        <v>1104</v>
      </c>
      <c r="X85" s="27" t="s">
        <v>173</v>
      </c>
      <c r="Y85" s="36" t="s">
        <v>586</v>
      </c>
      <c r="Z85" s="36" t="s">
        <v>891</v>
      </c>
      <c r="AA85" s="37">
        <v>1</v>
      </c>
      <c r="AB85" s="37" t="str">
        <f t="shared" si="1"/>
        <v>Kinh tế vi mô chuyên sâu **</v>
      </c>
      <c r="AC85" s="39" t="s">
        <v>1482</v>
      </c>
    </row>
    <row r="86" spans="1:29" s="37" customFormat="1" ht="31.5" hidden="1" customHeight="1" x14ac:dyDescent="0.2">
      <c r="A86" s="27">
        <v>78</v>
      </c>
      <c r="B86" s="27" t="s">
        <v>875</v>
      </c>
      <c r="C86" s="27" t="s">
        <v>853</v>
      </c>
      <c r="D86" s="27" t="s">
        <v>857</v>
      </c>
      <c r="E86" s="27">
        <v>4</v>
      </c>
      <c r="F86" s="27" t="s">
        <v>192</v>
      </c>
      <c r="G86" s="27" t="s">
        <v>299</v>
      </c>
      <c r="H86" s="27" t="s">
        <v>374</v>
      </c>
      <c r="I86" s="32">
        <v>3</v>
      </c>
      <c r="J86" s="27"/>
      <c r="K86" s="27" t="s">
        <v>205</v>
      </c>
      <c r="L86" s="27" t="s">
        <v>349</v>
      </c>
      <c r="M86" s="27" t="s">
        <v>355</v>
      </c>
      <c r="N86" s="27" t="s">
        <v>186</v>
      </c>
      <c r="O86" s="27">
        <v>4</v>
      </c>
      <c r="P86" s="33" t="s">
        <v>303</v>
      </c>
      <c r="Q86" s="33" t="s">
        <v>305</v>
      </c>
      <c r="R86" s="35">
        <v>50</v>
      </c>
      <c r="S86" s="27">
        <v>32</v>
      </c>
      <c r="T86" s="27" t="s">
        <v>1105</v>
      </c>
      <c r="U86" s="27" t="s">
        <v>933</v>
      </c>
      <c r="V86" s="28" t="s">
        <v>1106</v>
      </c>
      <c r="W86" s="29" t="s">
        <v>1107</v>
      </c>
      <c r="X86" s="27" t="s">
        <v>173</v>
      </c>
      <c r="Y86" s="36" t="s">
        <v>586</v>
      </c>
      <c r="Z86" s="36" t="s">
        <v>891</v>
      </c>
      <c r="AA86" s="37">
        <v>1</v>
      </c>
      <c r="AB86" s="37" t="str">
        <f t="shared" si="1"/>
        <v>Kinh tế vĩ mô chuyên sâu**</v>
      </c>
      <c r="AC86" s="27" t="s">
        <v>854</v>
      </c>
    </row>
    <row r="87" spans="1:29" s="37" customFormat="1" ht="38.25" hidden="1" customHeight="1" x14ac:dyDescent="0.2">
      <c r="A87" s="27">
        <v>79</v>
      </c>
      <c r="B87" s="27" t="s">
        <v>875</v>
      </c>
      <c r="C87" s="27" t="s">
        <v>853</v>
      </c>
      <c r="D87" s="27" t="s">
        <v>874</v>
      </c>
      <c r="E87" s="27">
        <v>4</v>
      </c>
      <c r="F87" s="27" t="s">
        <v>192</v>
      </c>
      <c r="G87" s="27" t="s">
        <v>300</v>
      </c>
      <c r="H87" s="27" t="s">
        <v>374</v>
      </c>
      <c r="I87" s="32">
        <v>3</v>
      </c>
      <c r="J87" s="27"/>
      <c r="K87" s="27" t="s">
        <v>205</v>
      </c>
      <c r="L87" s="27" t="s">
        <v>349</v>
      </c>
      <c r="M87" s="27" t="s">
        <v>355</v>
      </c>
      <c r="N87" s="27" t="s">
        <v>296</v>
      </c>
      <c r="O87" s="27">
        <v>4</v>
      </c>
      <c r="P87" s="33" t="s">
        <v>326</v>
      </c>
      <c r="Q87" s="33" t="s">
        <v>337</v>
      </c>
      <c r="R87" s="35">
        <v>50</v>
      </c>
      <c r="S87" s="27">
        <v>30</v>
      </c>
      <c r="T87" s="27" t="s">
        <v>1105</v>
      </c>
      <c r="U87" s="27" t="s">
        <v>933</v>
      </c>
      <c r="V87" s="28" t="s">
        <v>1106</v>
      </c>
      <c r="W87" s="29" t="s">
        <v>1107</v>
      </c>
      <c r="X87" s="27" t="s">
        <v>173</v>
      </c>
      <c r="Y87" s="36" t="s">
        <v>586</v>
      </c>
      <c r="Z87" s="36" t="s">
        <v>891</v>
      </c>
      <c r="AA87" s="37">
        <v>1</v>
      </c>
      <c r="AB87" s="37" t="str">
        <f t="shared" si="1"/>
        <v>Kinh tế vĩ mô chuyên sâu**</v>
      </c>
      <c r="AC87" s="27" t="s">
        <v>854</v>
      </c>
    </row>
    <row r="88" spans="1:29" s="37" customFormat="1" ht="29.25" hidden="1" customHeight="1" x14ac:dyDescent="0.2">
      <c r="A88" s="27">
        <v>80</v>
      </c>
      <c r="B88" s="27" t="s">
        <v>246</v>
      </c>
      <c r="C88" s="27" t="s">
        <v>247</v>
      </c>
      <c r="D88" s="27" t="s">
        <v>416</v>
      </c>
      <c r="E88" s="27">
        <v>3</v>
      </c>
      <c r="F88" s="27" t="s">
        <v>192</v>
      </c>
      <c r="G88" s="27" t="s">
        <v>118</v>
      </c>
      <c r="H88" s="27">
        <v>67</v>
      </c>
      <c r="I88" s="32">
        <v>3</v>
      </c>
      <c r="J88" s="27"/>
      <c r="K88" s="27"/>
      <c r="L88" s="27"/>
      <c r="M88" s="27"/>
      <c r="N88" s="27" t="s">
        <v>186</v>
      </c>
      <c r="O88" s="27">
        <v>2</v>
      </c>
      <c r="P88" s="33" t="s">
        <v>336</v>
      </c>
      <c r="Q88" s="33" t="s">
        <v>337</v>
      </c>
      <c r="R88" s="35">
        <v>70</v>
      </c>
      <c r="S88" s="27">
        <v>65</v>
      </c>
      <c r="T88" s="27" t="s">
        <v>721</v>
      </c>
      <c r="U88" s="27" t="s">
        <v>918</v>
      </c>
      <c r="V88" s="28" t="s">
        <v>1108</v>
      </c>
      <c r="W88" s="29" t="s">
        <v>1109</v>
      </c>
      <c r="X88" s="27" t="s">
        <v>216</v>
      </c>
      <c r="Y88" s="36" t="s">
        <v>586</v>
      </c>
      <c r="Z88" s="36" t="s">
        <v>891</v>
      </c>
      <c r="AA88" s="37">
        <v>1</v>
      </c>
      <c r="AB88" s="37" t="str">
        <f t="shared" si="1"/>
        <v>Kỹ năng bổ trợ</v>
      </c>
      <c r="AC88" s="27" t="s">
        <v>721</v>
      </c>
    </row>
    <row r="89" spans="1:29" s="37" customFormat="1" ht="31.5" hidden="1" customHeight="1" x14ac:dyDescent="0.2">
      <c r="A89" s="27">
        <v>81</v>
      </c>
      <c r="B89" s="27" t="s">
        <v>246</v>
      </c>
      <c r="C89" s="27" t="s">
        <v>247</v>
      </c>
      <c r="D89" s="27" t="s">
        <v>417</v>
      </c>
      <c r="E89" s="27">
        <v>3</v>
      </c>
      <c r="F89" s="27" t="s">
        <v>199</v>
      </c>
      <c r="G89" s="27" t="s">
        <v>206</v>
      </c>
      <c r="H89" s="27">
        <v>47</v>
      </c>
      <c r="I89" s="32">
        <v>3</v>
      </c>
      <c r="J89" s="27"/>
      <c r="K89" s="27"/>
      <c r="L89" s="27"/>
      <c r="M89" s="27"/>
      <c r="N89" s="27" t="s">
        <v>296</v>
      </c>
      <c r="O89" s="27">
        <v>2</v>
      </c>
      <c r="P89" s="33" t="s">
        <v>298</v>
      </c>
      <c r="Q89" s="33" t="s">
        <v>337</v>
      </c>
      <c r="R89" s="35">
        <v>70</v>
      </c>
      <c r="S89" s="27">
        <v>62</v>
      </c>
      <c r="T89" s="27" t="s">
        <v>964</v>
      </c>
      <c r="U89" s="27" t="s">
        <v>918</v>
      </c>
      <c r="V89" s="28" t="s">
        <v>919</v>
      </c>
      <c r="W89" s="29" t="s">
        <v>920</v>
      </c>
      <c r="X89" s="27" t="s">
        <v>216</v>
      </c>
      <c r="Y89" s="36" t="s">
        <v>586</v>
      </c>
      <c r="Z89" s="36" t="s">
        <v>891</v>
      </c>
      <c r="AA89" s="37">
        <v>1</v>
      </c>
      <c r="AB89" s="37" t="str">
        <f t="shared" si="1"/>
        <v>Kỹ năng bổ trợ</v>
      </c>
      <c r="AC89" s="27" t="s">
        <v>720</v>
      </c>
    </row>
    <row r="90" spans="1:29" s="37" customFormat="1" ht="29.25" hidden="1" customHeight="1" x14ac:dyDescent="0.2">
      <c r="A90" s="27">
        <v>82</v>
      </c>
      <c r="B90" s="27" t="s">
        <v>246</v>
      </c>
      <c r="C90" s="27" t="s">
        <v>247</v>
      </c>
      <c r="D90" s="27" t="s">
        <v>418</v>
      </c>
      <c r="E90" s="27">
        <v>3</v>
      </c>
      <c r="F90" s="27" t="s">
        <v>240</v>
      </c>
      <c r="G90" s="27" t="s">
        <v>69</v>
      </c>
      <c r="H90" s="27">
        <v>80</v>
      </c>
      <c r="I90" s="32">
        <v>3</v>
      </c>
      <c r="J90" s="27"/>
      <c r="K90" s="27"/>
      <c r="L90" s="27"/>
      <c r="M90" s="27"/>
      <c r="N90" s="27" t="s">
        <v>296</v>
      </c>
      <c r="O90" s="27">
        <v>4</v>
      </c>
      <c r="P90" s="33" t="s">
        <v>298</v>
      </c>
      <c r="Q90" s="27" t="s">
        <v>356</v>
      </c>
      <c r="R90" s="32">
        <v>85</v>
      </c>
      <c r="S90" s="27">
        <v>85</v>
      </c>
      <c r="T90" s="27" t="s">
        <v>722</v>
      </c>
      <c r="U90" s="27" t="s">
        <v>998</v>
      </c>
      <c r="V90" s="28" t="s">
        <v>1110</v>
      </c>
      <c r="W90" s="29" t="s">
        <v>1111</v>
      </c>
      <c r="X90" s="27" t="s">
        <v>216</v>
      </c>
      <c r="Y90" s="36"/>
      <c r="Z90" s="36" t="s">
        <v>891</v>
      </c>
      <c r="AA90" s="37">
        <v>1</v>
      </c>
      <c r="AB90" s="37" t="str">
        <f t="shared" si="1"/>
        <v>Kỹ năng bổ trợ</v>
      </c>
      <c r="AC90" s="27" t="s">
        <v>722</v>
      </c>
    </row>
    <row r="91" spans="1:29" s="37" customFormat="1" ht="29.25" hidden="1" customHeight="1" x14ac:dyDescent="0.2">
      <c r="A91" s="27">
        <v>83</v>
      </c>
      <c r="B91" s="27" t="s">
        <v>103</v>
      </c>
      <c r="C91" s="27" t="s">
        <v>104</v>
      </c>
      <c r="D91" s="27" t="s">
        <v>419</v>
      </c>
      <c r="E91" s="27">
        <v>2</v>
      </c>
      <c r="F91" s="27" t="s">
        <v>262</v>
      </c>
      <c r="G91" s="27" t="s">
        <v>345</v>
      </c>
      <c r="H91" s="27" t="s">
        <v>341</v>
      </c>
      <c r="I91" s="32">
        <v>14</v>
      </c>
      <c r="J91" s="27"/>
      <c r="K91" s="27"/>
      <c r="L91" s="27"/>
      <c r="M91" s="27"/>
      <c r="N91" s="27" t="s">
        <v>186</v>
      </c>
      <c r="O91" s="27">
        <v>5</v>
      </c>
      <c r="P91" s="33" t="s">
        <v>316</v>
      </c>
      <c r="Q91" s="27" t="s">
        <v>343</v>
      </c>
      <c r="R91" s="35">
        <v>100</v>
      </c>
      <c r="S91" s="27">
        <v>95</v>
      </c>
      <c r="T91" s="27" t="s">
        <v>724</v>
      </c>
      <c r="U91" s="27" t="s">
        <v>1112</v>
      </c>
      <c r="V91" s="28" t="s">
        <v>1113</v>
      </c>
      <c r="W91" s="29" t="s">
        <v>1114</v>
      </c>
      <c r="X91" s="27" t="s">
        <v>216</v>
      </c>
      <c r="Y91" s="36"/>
      <c r="Z91" s="36" t="s">
        <v>889</v>
      </c>
      <c r="AA91" s="37">
        <v>1</v>
      </c>
      <c r="AB91" s="37" t="str">
        <f t="shared" si="1"/>
        <v>Kỹ năng làm việc theo nhóm</v>
      </c>
      <c r="AC91" s="27" t="s">
        <v>724</v>
      </c>
    </row>
    <row r="92" spans="1:29" s="37" customFormat="1" ht="29.25" hidden="1" customHeight="1" x14ac:dyDescent="0.2">
      <c r="A92" s="27">
        <v>84</v>
      </c>
      <c r="B92" s="27" t="s">
        <v>103</v>
      </c>
      <c r="C92" s="27" t="s">
        <v>104</v>
      </c>
      <c r="D92" s="27" t="s">
        <v>420</v>
      </c>
      <c r="E92" s="27">
        <v>2</v>
      </c>
      <c r="F92" s="27" t="s">
        <v>262</v>
      </c>
      <c r="G92" s="27" t="s">
        <v>344</v>
      </c>
      <c r="H92" s="27" t="s">
        <v>341</v>
      </c>
      <c r="I92" s="32">
        <v>14</v>
      </c>
      <c r="J92" s="27"/>
      <c r="K92" s="27"/>
      <c r="L92" s="27"/>
      <c r="M92" s="27"/>
      <c r="N92" s="27" t="s">
        <v>186</v>
      </c>
      <c r="O92" s="27">
        <v>6</v>
      </c>
      <c r="P92" s="33" t="s">
        <v>316</v>
      </c>
      <c r="Q92" s="27" t="s">
        <v>342</v>
      </c>
      <c r="R92" s="35">
        <v>100</v>
      </c>
      <c r="S92" s="27">
        <v>95</v>
      </c>
      <c r="T92" s="27" t="s">
        <v>722</v>
      </c>
      <c r="U92" s="27" t="s">
        <v>998</v>
      </c>
      <c r="V92" s="28" t="s">
        <v>1110</v>
      </c>
      <c r="W92" s="29" t="s">
        <v>1111</v>
      </c>
      <c r="X92" s="27" t="s">
        <v>216</v>
      </c>
      <c r="Y92" s="36"/>
      <c r="Z92" s="36" t="s">
        <v>889</v>
      </c>
      <c r="AA92" s="37">
        <v>1</v>
      </c>
      <c r="AB92" s="37" t="str">
        <f t="shared" si="1"/>
        <v>Kỹ năng làm việc theo nhóm</v>
      </c>
      <c r="AC92" s="27" t="s">
        <v>722</v>
      </c>
    </row>
    <row r="93" spans="1:29" s="37" customFormat="1" ht="31.5" hidden="1" customHeight="1" x14ac:dyDescent="0.2">
      <c r="A93" s="27">
        <v>85</v>
      </c>
      <c r="B93" s="27" t="s">
        <v>103</v>
      </c>
      <c r="C93" s="27" t="s">
        <v>104</v>
      </c>
      <c r="D93" s="27" t="s">
        <v>421</v>
      </c>
      <c r="E93" s="27">
        <v>2</v>
      </c>
      <c r="F93" s="27" t="s">
        <v>261</v>
      </c>
      <c r="G93" s="27" t="s">
        <v>308</v>
      </c>
      <c r="H93" s="27" t="s">
        <v>368</v>
      </c>
      <c r="I93" s="32">
        <v>14</v>
      </c>
      <c r="J93" s="27"/>
      <c r="K93" s="27"/>
      <c r="L93" s="27"/>
      <c r="M93" s="27"/>
      <c r="N93" s="27" t="s">
        <v>186</v>
      </c>
      <c r="O93" s="27">
        <v>2</v>
      </c>
      <c r="P93" s="33" t="s">
        <v>316</v>
      </c>
      <c r="Q93" s="27" t="s">
        <v>314</v>
      </c>
      <c r="R93" s="35">
        <v>60</v>
      </c>
      <c r="S93" s="27">
        <v>37</v>
      </c>
      <c r="T93" s="27" t="s">
        <v>1115</v>
      </c>
      <c r="U93" s="27" t="s">
        <v>1116</v>
      </c>
      <c r="V93" s="28" t="s">
        <v>1117</v>
      </c>
      <c r="W93" s="29" t="s">
        <v>1118</v>
      </c>
      <c r="X93" s="27" t="s">
        <v>216</v>
      </c>
      <c r="Y93" s="36" t="s">
        <v>586</v>
      </c>
      <c r="Z93" s="36" t="s">
        <v>889</v>
      </c>
      <c r="AA93" s="37">
        <v>1</v>
      </c>
      <c r="AB93" s="37" t="str">
        <f t="shared" si="1"/>
        <v>Kỹ năng làm việc theo nhóm</v>
      </c>
      <c r="AC93" s="27" t="s">
        <v>1483</v>
      </c>
    </row>
    <row r="94" spans="1:29" s="37" customFormat="1" ht="29.25" hidden="1" customHeight="1" x14ac:dyDescent="0.2">
      <c r="A94" s="27">
        <v>86</v>
      </c>
      <c r="B94" s="27" t="s">
        <v>103</v>
      </c>
      <c r="C94" s="27" t="s">
        <v>104</v>
      </c>
      <c r="D94" s="27" t="s">
        <v>422</v>
      </c>
      <c r="E94" s="27">
        <v>2</v>
      </c>
      <c r="F94" s="27" t="s">
        <v>262</v>
      </c>
      <c r="G94" s="27" t="s">
        <v>609</v>
      </c>
      <c r="H94" s="27" t="s">
        <v>341</v>
      </c>
      <c r="I94" s="32">
        <v>14</v>
      </c>
      <c r="J94" s="27"/>
      <c r="K94" s="27"/>
      <c r="L94" s="27"/>
      <c r="M94" s="27"/>
      <c r="N94" s="27" t="s">
        <v>296</v>
      </c>
      <c r="O94" s="27">
        <v>2</v>
      </c>
      <c r="P94" s="33" t="s">
        <v>339</v>
      </c>
      <c r="Q94" s="27" t="s">
        <v>343</v>
      </c>
      <c r="R94" s="35">
        <v>100</v>
      </c>
      <c r="S94" s="27">
        <v>88</v>
      </c>
      <c r="T94" s="27" t="s">
        <v>722</v>
      </c>
      <c r="U94" s="27" t="s">
        <v>998</v>
      </c>
      <c r="V94" s="28" t="s">
        <v>1110</v>
      </c>
      <c r="W94" s="29" t="s">
        <v>1111</v>
      </c>
      <c r="X94" s="27" t="s">
        <v>216</v>
      </c>
      <c r="Y94" s="36"/>
      <c r="Z94" s="36" t="s">
        <v>889</v>
      </c>
      <c r="AA94" s="37">
        <v>1</v>
      </c>
      <c r="AB94" s="37" t="str">
        <f t="shared" si="1"/>
        <v>Kỹ năng làm việc theo nhóm</v>
      </c>
      <c r="AC94" s="27" t="s">
        <v>722</v>
      </c>
    </row>
    <row r="95" spans="1:29" s="37" customFormat="1" ht="29.25" hidden="1" customHeight="1" x14ac:dyDescent="0.2">
      <c r="A95" s="27">
        <v>87</v>
      </c>
      <c r="B95" s="27" t="s">
        <v>103</v>
      </c>
      <c r="C95" s="27" t="s">
        <v>104</v>
      </c>
      <c r="D95" s="27" t="s">
        <v>423</v>
      </c>
      <c r="E95" s="27">
        <v>2</v>
      </c>
      <c r="F95" s="27" t="s">
        <v>262</v>
      </c>
      <c r="G95" s="27" t="s">
        <v>346</v>
      </c>
      <c r="H95" s="27" t="s">
        <v>341</v>
      </c>
      <c r="I95" s="32">
        <v>14</v>
      </c>
      <c r="J95" s="27"/>
      <c r="K95" s="27"/>
      <c r="L95" s="27"/>
      <c r="M95" s="27"/>
      <c r="N95" s="27" t="s">
        <v>296</v>
      </c>
      <c r="O95" s="27">
        <v>2</v>
      </c>
      <c r="P95" s="33" t="s">
        <v>304</v>
      </c>
      <c r="Q95" s="27" t="s">
        <v>342</v>
      </c>
      <c r="R95" s="35">
        <v>100</v>
      </c>
      <c r="S95" s="27">
        <v>90</v>
      </c>
      <c r="T95" s="27" t="s">
        <v>724</v>
      </c>
      <c r="U95" s="27" t="s">
        <v>1112</v>
      </c>
      <c r="V95" s="28" t="s">
        <v>1113</v>
      </c>
      <c r="W95" s="29" t="s">
        <v>1114</v>
      </c>
      <c r="X95" s="27" t="s">
        <v>216</v>
      </c>
      <c r="Y95" s="36"/>
      <c r="Z95" s="36" t="s">
        <v>889</v>
      </c>
      <c r="AA95" s="37">
        <v>1</v>
      </c>
      <c r="AB95" s="37" t="str">
        <f t="shared" si="1"/>
        <v>Kỹ năng làm việc theo nhóm</v>
      </c>
      <c r="AC95" s="27" t="s">
        <v>724</v>
      </c>
    </row>
    <row r="96" spans="1:29" s="37" customFormat="1" ht="29.25" hidden="1" customHeight="1" x14ac:dyDescent="0.2">
      <c r="A96" s="27">
        <v>88</v>
      </c>
      <c r="B96" s="27" t="s">
        <v>103</v>
      </c>
      <c r="C96" s="27" t="s">
        <v>104</v>
      </c>
      <c r="D96" s="27" t="s">
        <v>424</v>
      </c>
      <c r="E96" s="27">
        <v>2</v>
      </c>
      <c r="F96" s="27" t="s">
        <v>261</v>
      </c>
      <c r="G96" s="27" t="s">
        <v>300</v>
      </c>
      <c r="H96" s="27" t="s">
        <v>368</v>
      </c>
      <c r="I96" s="32">
        <v>14</v>
      </c>
      <c r="J96" s="27"/>
      <c r="K96" s="27"/>
      <c r="L96" s="27"/>
      <c r="M96" s="27"/>
      <c r="N96" s="27" t="s">
        <v>186</v>
      </c>
      <c r="O96" s="27">
        <v>3</v>
      </c>
      <c r="P96" s="33" t="s">
        <v>316</v>
      </c>
      <c r="Q96" s="27" t="s">
        <v>310</v>
      </c>
      <c r="R96" s="35">
        <v>60</v>
      </c>
      <c r="S96" s="27">
        <v>38</v>
      </c>
      <c r="T96" s="27" t="s">
        <v>721</v>
      </c>
      <c r="U96" s="27" t="s">
        <v>918</v>
      </c>
      <c r="V96" s="28" t="s">
        <v>1108</v>
      </c>
      <c r="W96" s="29" t="s">
        <v>1109</v>
      </c>
      <c r="X96" s="27" t="s">
        <v>216</v>
      </c>
      <c r="Y96" s="36" t="s">
        <v>586</v>
      </c>
      <c r="Z96" s="36" t="s">
        <v>889</v>
      </c>
      <c r="AA96" s="37">
        <v>1</v>
      </c>
      <c r="AB96" s="37" t="str">
        <f t="shared" si="1"/>
        <v>Kỹ năng làm việc theo nhóm</v>
      </c>
      <c r="AC96" s="27" t="s">
        <v>721</v>
      </c>
    </row>
    <row r="97" spans="1:29" s="37" customFormat="1" ht="31.5" hidden="1" customHeight="1" x14ac:dyDescent="0.2">
      <c r="A97" s="27">
        <v>89</v>
      </c>
      <c r="B97" s="27" t="s">
        <v>103</v>
      </c>
      <c r="C97" s="27" t="s">
        <v>104</v>
      </c>
      <c r="D97" s="27" t="s">
        <v>425</v>
      </c>
      <c r="E97" s="27">
        <v>2</v>
      </c>
      <c r="F97" s="27" t="s">
        <v>261</v>
      </c>
      <c r="G97" s="27" t="s">
        <v>309</v>
      </c>
      <c r="H97" s="27" t="s">
        <v>368</v>
      </c>
      <c r="I97" s="32">
        <v>14</v>
      </c>
      <c r="J97" s="27"/>
      <c r="K97" s="27"/>
      <c r="L97" s="27"/>
      <c r="M97" s="27"/>
      <c r="N97" s="27" t="s">
        <v>186</v>
      </c>
      <c r="O97" s="27">
        <v>3</v>
      </c>
      <c r="P97" s="33" t="s">
        <v>316</v>
      </c>
      <c r="Q97" s="27" t="s">
        <v>315</v>
      </c>
      <c r="R97" s="35">
        <v>60</v>
      </c>
      <c r="S97" s="27">
        <v>39</v>
      </c>
      <c r="T97" s="27" t="s">
        <v>964</v>
      </c>
      <c r="U97" s="27" t="s">
        <v>918</v>
      </c>
      <c r="V97" s="28" t="s">
        <v>919</v>
      </c>
      <c r="W97" s="29" t="s">
        <v>920</v>
      </c>
      <c r="X97" s="27" t="s">
        <v>216</v>
      </c>
      <c r="Y97" s="36" t="s">
        <v>586</v>
      </c>
      <c r="Z97" s="36" t="s">
        <v>889</v>
      </c>
      <c r="AA97" s="37">
        <v>1</v>
      </c>
      <c r="AB97" s="37" t="str">
        <f t="shared" si="1"/>
        <v>Kỹ năng làm việc theo nhóm</v>
      </c>
      <c r="AC97" s="27" t="s">
        <v>720</v>
      </c>
    </row>
    <row r="98" spans="1:29" s="37" customFormat="1" ht="29.25" hidden="1" customHeight="1" x14ac:dyDescent="0.2">
      <c r="A98" s="27">
        <v>90</v>
      </c>
      <c r="B98" s="27" t="s">
        <v>103</v>
      </c>
      <c r="C98" s="27" t="s">
        <v>104</v>
      </c>
      <c r="D98" s="27" t="s">
        <v>426</v>
      </c>
      <c r="E98" s="27">
        <v>2</v>
      </c>
      <c r="F98" s="27" t="s">
        <v>261</v>
      </c>
      <c r="G98" s="27" t="s">
        <v>322</v>
      </c>
      <c r="H98" s="27" t="s">
        <v>369</v>
      </c>
      <c r="I98" s="32">
        <v>14</v>
      </c>
      <c r="J98" s="27"/>
      <c r="K98" s="27"/>
      <c r="L98" s="27"/>
      <c r="M98" s="27"/>
      <c r="N98" s="27" t="s">
        <v>296</v>
      </c>
      <c r="O98" s="27">
        <v>3</v>
      </c>
      <c r="P98" s="33" t="s">
        <v>328</v>
      </c>
      <c r="Q98" s="27" t="s">
        <v>310</v>
      </c>
      <c r="R98" s="35">
        <v>60</v>
      </c>
      <c r="S98" s="27">
        <v>39</v>
      </c>
      <c r="T98" s="27" t="s">
        <v>723</v>
      </c>
      <c r="U98" s="27" t="s">
        <v>918</v>
      </c>
      <c r="V98" s="28" t="s">
        <v>1119</v>
      </c>
      <c r="W98" s="29" t="s">
        <v>1120</v>
      </c>
      <c r="X98" s="27" t="s">
        <v>216</v>
      </c>
      <c r="Y98" s="36" t="s">
        <v>586</v>
      </c>
      <c r="Z98" s="36" t="s">
        <v>889</v>
      </c>
      <c r="AA98" s="37">
        <v>1</v>
      </c>
      <c r="AB98" s="37" t="str">
        <f t="shared" si="1"/>
        <v>Kỹ năng làm việc theo nhóm</v>
      </c>
      <c r="AC98" s="27" t="s">
        <v>723</v>
      </c>
    </row>
    <row r="99" spans="1:29" s="37" customFormat="1" ht="31.5" hidden="1" customHeight="1" x14ac:dyDescent="0.2">
      <c r="A99" s="27">
        <v>91</v>
      </c>
      <c r="B99" s="27" t="s">
        <v>103</v>
      </c>
      <c r="C99" s="27" t="s">
        <v>104</v>
      </c>
      <c r="D99" s="27" t="s">
        <v>427</v>
      </c>
      <c r="E99" s="27">
        <v>2</v>
      </c>
      <c r="F99" s="27" t="s">
        <v>261</v>
      </c>
      <c r="G99" s="27" t="s">
        <v>299</v>
      </c>
      <c r="H99" s="27" t="s">
        <v>368</v>
      </c>
      <c r="I99" s="32">
        <v>14</v>
      </c>
      <c r="J99" s="27"/>
      <c r="K99" s="27"/>
      <c r="L99" s="27"/>
      <c r="M99" s="27"/>
      <c r="N99" s="27" t="s">
        <v>186</v>
      </c>
      <c r="O99" s="27">
        <v>4</v>
      </c>
      <c r="P99" s="33" t="s">
        <v>316</v>
      </c>
      <c r="Q99" s="27" t="s">
        <v>311</v>
      </c>
      <c r="R99" s="35">
        <v>60</v>
      </c>
      <c r="S99" s="27">
        <v>39</v>
      </c>
      <c r="T99" s="27" t="s">
        <v>964</v>
      </c>
      <c r="U99" s="27" t="s">
        <v>918</v>
      </c>
      <c r="V99" s="28" t="s">
        <v>919</v>
      </c>
      <c r="W99" s="29" t="s">
        <v>920</v>
      </c>
      <c r="X99" s="27" t="s">
        <v>216</v>
      </c>
      <c r="Y99" s="36" t="s">
        <v>586</v>
      </c>
      <c r="Z99" s="36" t="s">
        <v>889</v>
      </c>
      <c r="AA99" s="37">
        <v>1</v>
      </c>
      <c r="AB99" s="37" t="str">
        <f t="shared" si="1"/>
        <v>Kỹ năng làm việc theo nhóm</v>
      </c>
      <c r="AC99" s="27" t="s">
        <v>720</v>
      </c>
    </row>
    <row r="100" spans="1:29" s="37" customFormat="1" ht="31.5" hidden="1" customHeight="1" x14ac:dyDescent="0.2">
      <c r="A100" s="27">
        <v>92</v>
      </c>
      <c r="B100" s="27" t="s">
        <v>103</v>
      </c>
      <c r="C100" s="27" t="s">
        <v>104</v>
      </c>
      <c r="D100" s="27" t="s">
        <v>428</v>
      </c>
      <c r="E100" s="27">
        <v>2</v>
      </c>
      <c r="F100" s="27" t="s">
        <v>261</v>
      </c>
      <c r="G100" s="27" t="s">
        <v>323</v>
      </c>
      <c r="H100" s="27" t="s">
        <v>369</v>
      </c>
      <c r="I100" s="32">
        <v>14</v>
      </c>
      <c r="J100" s="27"/>
      <c r="K100" s="27"/>
      <c r="L100" s="27"/>
      <c r="M100" s="27"/>
      <c r="N100" s="27" t="s">
        <v>296</v>
      </c>
      <c r="O100" s="27">
        <v>4</v>
      </c>
      <c r="P100" s="33" t="s">
        <v>328</v>
      </c>
      <c r="Q100" s="27" t="s">
        <v>311</v>
      </c>
      <c r="R100" s="35">
        <v>60</v>
      </c>
      <c r="S100" s="27">
        <v>38</v>
      </c>
      <c r="T100" s="27" t="s">
        <v>1121</v>
      </c>
      <c r="U100" s="27" t="s">
        <v>918</v>
      </c>
      <c r="V100" s="28" t="s">
        <v>1119</v>
      </c>
      <c r="W100" s="29" t="s">
        <v>1120</v>
      </c>
      <c r="X100" s="27" t="s">
        <v>216</v>
      </c>
      <c r="Y100" s="36" t="s">
        <v>586</v>
      </c>
      <c r="Z100" s="36" t="s">
        <v>889</v>
      </c>
      <c r="AA100" s="37">
        <v>1</v>
      </c>
      <c r="AB100" s="37" t="str">
        <f t="shared" si="1"/>
        <v>Kỹ năng làm việc theo nhóm</v>
      </c>
      <c r="AC100" s="27" t="s">
        <v>725</v>
      </c>
    </row>
    <row r="101" spans="1:29" s="37" customFormat="1" ht="31.5" hidden="1" customHeight="1" x14ac:dyDescent="0.2">
      <c r="A101" s="27">
        <v>93</v>
      </c>
      <c r="B101" s="27" t="s">
        <v>103</v>
      </c>
      <c r="C101" s="27" t="s">
        <v>104</v>
      </c>
      <c r="D101" s="27" t="s">
        <v>429</v>
      </c>
      <c r="E101" s="27">
        <v>2</v>
      </c>
      <c r="F101" s="27" t="s">
        <v>261</v>
      </c>
      <c r="G101" s="27" t="s">
        <v>306</v>
      </c>
      <c r="H101" s="27" t="s">
        <v>368</v>
      </c>
      <c r="I101" s="32">
        <v>14</v>
      </c>
      <c r="J101" s="27"/>
      <c r="K101" s="27"/>
      <c r="L101" s="27"/>
      <c r="M101" s="27"/>
      <c r="N101" s="27" t="s">
        <v>186</v>
      </c>
      <c r="O101" s="27">
        <v>5</v>
      </c>
      <c r="P101" s="33" t="s">
        <v>316</v>
      </c>
      <c r="Q101" s="27" t="s">
        <v>312</v>
      </c>
      <c r="R101" s="35">
        <v>60</v>
      </c>
      <c r="S101" s="27">
        <v>38</v>
      </c>
      <c r="T101" s="27" t="s">
        <v>1121</v>
      </c>
      <c r="U101" s="27" t="s">
        <v>918</v>
      </c>
      <c r="V101" s="28" t="s">
        <v>1119</v>
      </c>
      <c r="W101" s="29" t="s">
        <v>1120</v>
      </c>
      <c r="X101" s="27" t="s">
        <v>216</v>
      </c>
      <c r="Y101" s="36" t="s">
        <v>586</v>
      </c>
      <c r="Z101" s="36" t="s">
        <v>889</v>
      </c>
      <c r="AA101" s="37">
        <v>1</v>
      </c>
      <c r="AB101" s="37" t="str">
        <f t="shared" si="1"/>
        <v>Kỹ năng làm việc theo nhóm</v>
      </c>
      <c r="AC101" s="27" t="s">
        <v>725</v>
      </c>
    </row>
    <row r="102" spans="1:29" s="37" customFormat="1" ht="31.5" hidden="1" customHeight="1" x14ac:dyDescent="0.2">
      <c r="A102" s="27">
        <v>94</v>
      </c>
      <c r="B102" s="27" t="s">
        <v>103</v>
      </c>
      <c r="C102" s="27" t="s">
        <v>104</v>
      </c>
      <c r="D102" s="27" t="s">
        <v>430</v>
      </c>
      <c r="E102" s="27">
        <v>2</v>
      </c>
      <c r="F102" s="27" t="s">
        <v>261</v>
      </c>
      <c r="G102" s="27" t="s">
        <v>324</v>
      </c>
      <c r="H102" s="27" t="s">
        <v>369</v>
      </c>
      <c r="I102" s="32">
        <v>14</v>
      </c>
      <c r="J102" s="27"/>
      <c r="K102" s="27"/>
      <c r="L102" s="27"/>
      <c r="M102" s="27"/>
      <c r="N102" s="27" t="s">
        <v>296</v>
      </c>
      <c r="O102" s="27">
        <v>5</v>
      </c>
      <c r="P102" s="33" t="s">
        <v>328</v>
      </c>
      <c r="Q102" s="27" t="s">
        <v>312</v>
      </c>
      <c r="R102" s="35">
        <v>60</v>
      </c>
      <c r="S102" s="27">
        <v>41</v>
      </c>
      <c r="T102" s="27" t="s">
        <v>1122</v>
      </c>
      <c r="U102" s="27" t="s">
        <v>918</v>
      </c>
      <c r="V102" s="28" t="s">
        <v>1108</v>
      </c>
      <c r="W102" s="29" t="s">
        <v>1109</v>
      </c>
      <c r="X102" s="27" t="s">
        <v>216</v>
      </c>
      <c r="Y102" s="36" t="s">
        <v>586</v>
      </c>
      <c r="Z102" s="36" t="s">
        <v>889</v>
      </c>
      <c r="AA102" s="37">
        <v>1</v>
      </c>
      <c r="AB102" s="37" t="str">
        <f t="shared" si="1"/>
        <v>Kỹ năng làm việc theo nhóm</v>
      </c>
      <c r="AC102" s="27" t="s">
        <v>726</v>
      </c>
    </row>
    <row r="103" spans="1:29" s="37" customFormat="1" ht="31.5" hidden="1" customHeight="1" x14ac:dyDescent="0.2">
      <c r="A103" s="27">
        <v>95</v>
      </c>
      <c r="B103" s="27" t="s">
        <v>103</v>
      </c>
      <c r="C103" s="27" t="s">
        <v>104</v>
      </c>
      <c r="D103" s="27" t="s">
        <v>431</v>
      </c>
      <c r="E103" s="27">
        <v>2</v>
      </c>
      <c r="F103" s="27" t="s">
        <v>261</v>
      </c>
      <c r="G103" s="27" t="s">
        <v>307</v>
      </c>
      <c r="H103" s="27" t="s">
        <v>368</v>
      </c>
      <c r="I103" s="32">
        <v>14</v>
      </c>
      <c r="J103" s="27"/>
      <c r="K103" s="27"/>
      <c r="L103" s="27"/>
      <c r="M103" s="27"/>
      <c r="N103" s="27" t="s">
        <v>186</v>
      </c>
      <c r="O103" s="27">
        <v>6</v>
      </c>
      <c r="P103" s="33" t="s">
        <v>316</v>
      </c>
      <c r="Q103" s="27" t="s">
        <v>313</v>
      </c>
      <c r="R103" s="35">
        <v>60</v>
      </c>
      <c r="S103" s="27">
        <v>38</v>
      </c>
      <c r="T103" s="27" t="s">
        <v>1123</v>
      </c>
      <c r="U103" s="27" t="s">
        <v>918</v>
      </c>
      <c r="V103" s="28" t="s">
        <v>1108</v>
      </c>
      <c r="W103" s="29" t="s">
        <v>1109</v>
      </c>
      <c r="X103" s="27" t="s">
        <v>216</v>
      </c>
      <c r="Y103" s="36" t="s">
        <v>586</v>
      </c>
      <c r="Z103" s="36" t="s">
        <v>889</v>
      </c>
      <c r="AA103" s="37">
        <v>1</v>
      </c>
      <c r="AB103" s="37" t="str">
        <f t="shared" si="1"/>
        <v>Kỹ năng làm việc theo nhóm</v>
      </c>
      <c r="AC103" s="27" t="s">
        <v>727</v>
      </c>
    </row>
    <row r="104" spans="1:29" s="37" customFormat="1" ht="31.5" hidden="1" customHeight="1" x14ac:dyDescent="0.2">
      <c r="A104" s="27">
        <v>96</v>
      </c>
      <c r="B104" s="27" t="s">
        <v>103</v>
      </c>
      <c r="C104" s="27" t="s">
        <v>104</v>
      </c>
      <c r="D104" s="27" t="s">
        <v>432</v>
      </c>
      <c r="E104" s="27">
        <v>2</v>
      </c>
      <c r="F104" s="27" t="s">
        <v>261</v>
      </c>
      <c r="G104" s="27" t="s">
        <v>325</v>
      </c>
      <c r="H104" s="27" t="s">
        <v>369</v>
      </c>
      <c r="I104" s="32">
        <v>14</v>
      </c>
      <c r="J104" s="27"/>
      <c r="K104" s="27"/>
      <c r="L104" s="27"/>
      <c r="M104" s="27"/>
      <c r="N104" s="27" t="s">
        <v>296</v>
      </c>
      <c r="O104" s="27">
        <v>6</v>
      </c>
      <c r="P104" s="33" t="s">
        <v>328</v>
      </c>
      <c r="Q104" s="27" t="s">
        <v>313</v>
      </c>
      <c r="R104" s="35">
        <v>60</v>
      </c>
      <c r="S104" s="27">
        <v>42</v>
      </c>
      <c r="T104" s="27" t="s">
        <v>1123</v>
      </c>
      <c r="U104" s="27" t="s">
        <v>918</v>
      </c>
      <c r="V104" s="28" t="s">
        <v>1108</v>
      </c>
      <c r="W104" s="29" t="s">
        <v>1109</v>
      </c>
      <c r="X104" s="27" t="s">
        <v>216</v>
      </c>
      <c r="Y104" s="36" t="s">
        <v>586</v>
      </c>
      <c r="Z104" s="36" t="s">
        <v>889</v>
      </c>
      <c r="AA104" s="37">
        <v>1</v>
      </c>
      <c r="AB104" s="37" t="str">
        <f t="shared" si="1"/>
        <v>Kỹ năng làm việc theo nhóm</v>
      </c>
      <c r="AC104" s="27" t="s">
        <v>727</v>
      </c>
    </row>
    <row r="105" spans="1:29" s="37" customFormat="1" ht="31.5" hidden="1" customHeight="1" x14ac:dyDescent="0.2">
      <c r="A105" s="27">
        <v>97</v>
      </c>
      <c r="B105" s="27" t="s">
        <v>284</v>
      </c>
      <c r="C105" s="27" t="s">
        <v>271</v>
      </c>
      <c r="D105" s="27" t="s">
        <v>271</v>
      </c>
      <c r="E105" s="27">
        <v>3</v>
      </c>
      <c r="F105" s="27" t="s">
        <v>168</v>
      </c>
      <c r="G105" s="27" t="s">
        <v>180</v>
      </c>
      <c r="H105" s="27">
        <v>15</v>
      </c>
      <c r="I105" s="32">
        <v>1</v>
      </c>
      <c r="J105" s="27"/>
      <c r="K105" s="27"/>
      <c r="L105" s="27"/>
      <c r="M105" s="27"/>
      <c r="N105" s="27" t="s">
        <v>296</v>
      </c>
      <c r="O105" s="27">
        <v>2</v>
      </c>
      <c r="P105" s="33" t="s">
        <v>297</v>
      </c>
      <c r="Q105" s="33" t="s">
        <v>182</v>
      </c>
      <c r="R105" s="35">
        <v>50</v>
      </c>
      <c r="S105" s="27">
        <v>20</v>
      </c>
      <c r="T105" s="27" t="s">
        <v>728</v>
      </c>
      <c r="U105" s="27" t="s">
        <v>918</v>
      </c>
      <c r="V105" s="28" t="s">
        <v>1124</v>
      </c>
      <c r="W105" s="29" t="s">
        <v>1125</v>
      </c>
      <c r="X105" s="27" t="s">
        <v>216</v>
      </c>
      <c r="Y105" s="36"/>
      <c r="Z105" s="36" t="s">
        <v>891</v>
      </c>
      <c r="AA105" s="37">
        <v>1</v>
      </c>
      <c r="AB105" s="37" t="str">
        <f t="shared" si="1"/>
        <v>Lãnh đạo trong tổ chức*** (Tương đương Lãnh đạo***)</v>
      </c>
      <c r="AC105" s="27" t="s">
        <v>728</v>
      </c>
    </row>
    <row r="106" spans="1:29" s="37" customFormat="1" ht="38.25" hidden="1" customHeight="1" x14ac:dyDescent="0.2">
      <c r="A106" s="27">
        <v>98</v>
      </c>
      <c r="B106" s="27" t="s">
        <v>86</v>
      </c>
      <c r="C106" s="27" t="s">
        <v>85</v>
      </c>
      <c r="D106" s="27" t="s">
        <v>433</v>
      </c>
      <c r="E106" s="27">
        <v>3</v>
      </c>
      <c r="F106" s="27" t="s">
        <v>250</v>
      </c>
      <c r="G106" s="27" t="s">
        <v>300</v>
      </c>
      <c r="H106" s="27">
        <v>47</v>
      </c>
      <c r="I106" s="32">
        <v>6</v>
      </c>
      <c r="J106" s="27"/>
      <c r="K106" s="27" t="s">
        <v>589</v>
      </c>
      <c r="L106" s="27" t="s">
        <v>349</v>
      </c>
      <c r="M106" s="27" t="s">
        <v>355</v>
      </c>
      <c r="N106" s="27" t="s">
        <v>186</v>
      </c>
      <c r="O106" s="27">
        <v>2</v>
      </c>
      <c r="P106" s="33" t="s">
        <v>301</v>
      </c>
      <c r="Q106" s="33" t="s">
        <v>182</v>
      </c>
      <c r="R106" s="35">
        <v>60</v>
      </c>
      <c r="S106" s="27">
        <v>39</v>
      </c>
      <c r="T106" s="27" t="s">
        <v>664</v>
      </c>
      <c r="U106" s="27" t="s">
        <v>977</v>
      </c>
      <c r="V106" s="28" t="s">
        <v>1126</v>
      </c>
      <c r="W106" s="29" t="s">
        <v>1127</v>
      </c>
      <c r="X106" s="27" t="s">
        <v>170</v>
      </c>
      <c r="Y106" s="36" t="s">
        <v>586</v>
      </c>
      <c r="Z106" s="36" t="s">
        <v>891</v>
      </c>
      <c r="AA106" s="37">
        <v>1</v>
      </c>
      <c r="AB106" s="37" t="str">
        <f t="shared" si="1"/>
        <v>Lịch sử các học thuyết kinh tế</v>
      </c>
      <c r="AC106" s="27" t="s">
        <v>664</v>
      </c>
    </row>
    <row r="107" spans="1:29" s="37" customFormat="1" ht="29.25" hidden="1" customHeight="1" x14ac:dyDescent="0.2">
      <c r="A107" s="27">
        <v>99</v>
      </c>
      <c r="B107" s="27" t="s">
        <v>86</v>
      </c>
      <c r="C107" s="27" t="s">
        <v>85</v>
      </c>
      <c r="D107" s="27" t="s">
        <v>434</v>
      </c>
      <c r="E107" s="27">
        <v>3</v>
      </c>
      <c r="F107" s="27" t="s">
        <v>250</v>
      </c>
      <c r="G107" s="27" t="s">
        <v>299</v>
      </c>
      <c r="H107" s="27">
        <v>45</v>
      </c>
      <c r="I107" s="32">
        <v>6</v>
      </c>
      <c r="J107" s="27"/>
      <c r="K107" s="27" t="s">
        <v>589</v>
      </c>
      <c r="L107" s="27" t="s">
        <v>349</v>
      </c>
      <c r="M107" s="27" t="s">
        <v>355</v>
      </c>
      <c r="N107" s="27" t="s">
        <v>186</v>
      </c>
      <c r="O107" s="27">
        <v>3</v>
      </c>
      <c r="P107" s="33" t="s">
        <v>301</v>
      </c>
      <c r="Q107" s="33" t="s">
        <v>184</v>
      </c>
      <c r="R107" s="35">
        <v>60</v>
      </c>
      <c r="S107" s="27">
        <v>45</v>
      </c>
      <c r="T107" s="27" t="s">
        <v>664</v>
      </c>
      <c r="U107" s="27" t="s">
        <v>977</v>
      </c>
      <c r="V107" s="28" t="s">
        <v>1126</v>
      </c>
      <c r="W107" s="29" t="s">
        <v>1127</v>
      </c>
      <c r="X107" s="27" t="s">
        <v>170</v>
      </c>
      <c r="Y107" s="36" t="s">
        <v>586</v>
      </c>
      <c r="Z107" s="36" t="s">
        <v>891</v>
      </c>
      <c r="AA107" s="37">
        <v>1</v>
      </c>
      <c r="AB107" s="37" t="str">
        <f t="shared" si="1"/>
        <v>Lịch sử các học thuyết kinh tế</v>
      </c>
      <c r="AC107" s="27" t="s">
        <v>661</v>
      </c>
    </row>
    <row r="108" spans="1:29" s="37" customFormat="1" ht="31.5" hidden="1" customHeight="1" x14ac:dyDescent="0.2">
      <c r="A108" s="27">
        <v>100</v>
      </c>
      <c r="B108" s="27" t="s">
        <v>86</v>
      </c>
      <c r="C108" s="27" t="s">
        <v>85</v>
      </c>
      <c r="D108" s="27" t="s">
        <v>435</v>
      </c>
      <c r="E108" s="27">
        <v>3</v>
      </c>
      <c r="F108" s="27" t="s">
        <v>240</v>
      </c>
      <c r="G108" s="27" t="s">
        <v>107</v>
      </c>
      <c r="H108" s="27">
        <v>121</v>
      </c>
      <c r="I108" s="32">
        <v>6</v>
      </c>
      <c r="J108" s="27"/>
      <c r="K108" s="27" t="s">
        <v>589</v>
      </c>
      <c r="L108" s="27" t="s">
        <v>352</v>
      </c>
      <c r="M108" s="27"/>
      <c r="N108" s="27" t="s">
        <v>296</v>
      </c>
      <c r="O108" s="27">
        <v>3</v>
      </c>
      <c r="P108" s="33" t="s">
        <v>297</v>
      </c>
      <c r="Q108" s="27" t="s">
        <v>357</v>
      </c>
      <c r="R108" s="35">
        <v>100</v>
      </c>
      <c r="S108" s="27">
        <v>61</v>
      </c>
      <c r="T108" s="27" t="s">
        <v>661</v>
      </c>
      <c r="U108" s="27" t="s">
        <v>977</v>
      </c>
      <c r="V108" s="28" t="s">
        <v>1128</v>
      </c>
      <c r="W108" s="29" t="s">
        <v>1129</v>
      </c>
      <c r="X108" s="27" t="s">
        <v>170</v>
      </c>
      <c r="Y108" s="36"/>
      <c r="Z108" s="36" t="s">
        <v>891</v>
      </c>
      <c r="AA108" s="37">
        <v>1</v>
      </c>
      <c r="AB108" s="37" t="str">
        <f t="shared" si="1"/>
        <v>Lịch sử các học thuyết kinh tế</v>
      </c>
      <c r="AC108" s="27" t="s">
        <v>882</v>
      </c>
    </row>
    <row r="109" spans="1:29" s="37" customFormat="1" ht="31.5" hidden="1" customHeight="1" x14ac:dyDescent="0.2">
      <c r="A109" s="27">
        <v>101</v>
      </c>
      <c r="B109" s="27" t="s">
        <v>86</v>
      </c>
      <c r="C109" s="27" t="s">
        <v>85</v>
      </c>
      <c r="D109" s="27" t="s">
        <v>436</v>
      </c>
      <c r="E109" s="27">
        <v>3</v>
      </c>
      <c r="F109" s="27" t="s">
        <v>240</v>
      </c>
      <c r="G109" s="27" t="s">
        <v>57</v>
      </c>
      <c r="H109" s="27">
        <v>98</v>
      </c>
      <c r="I109" s="32">
        <v>6</v>
      </c>
      <c r="J109" s="27"/>
      <c r="K109" s="27" t="s">
        <v>589</v>
      </c>
      <c r="L109" s="27" t="s">
        <v>352</v>
      </c>
      <c r="M109" s="27"/>
      <c r="N109" s="27" t="s">
        <v>186</v>
      </c>
      <c r="O109" s="27">
        <v>4</v>
      </c>
      <c r="P109" s="33" t="s">
        <v>336</v>
      </c>
      <c r="Q109" s="27" t="s">
        <v>357</v>
      </c>
      <c r="R109" s="35">
        <v>100</v>
      </c>
      <c r="S109" s="27">
        <v>100</v>
      </c>
      <c r="T109" s="27" t="s">
        <v>665</v>
      </c>
      <c r="U109" s="27" t="s">
        <v>977</v>
      </c>
      <c r="V109" s="28" t="s">
        <v>1130</v>
      </c>
      <c r="W109" s="29" t="s">
        <v>1131</v>
      </c>
      <c r="X109" s="27" t="s">
        <v>170</v>
      </c>
      <c r="Y109" s="36"/>
      <c r="Z109" s="36" t="s">
        <v>891</v>
      </c>
      <c r="AA109" s="37">
        <v>1</v>
      </c>
      <c r="AB109" s="37" t="str">
        <f t="shared" si="1"/>
        <v>Lịch sử các học thuyết kinh tế</v>
      </c>
      <c r="AC109" s="27" t="s">
        <v>665</v>
      </c>
    </row>
    <row r="110" spans="1:29" s="37" customFormat="1" ht="31.5" hidden="1" customHeight="1" x14ac:dyDescent="0.2">
      <c r="A110" s="27">
        <v>102</v>
      </c>
      <c r="B110" s="27" t="s">
        <v>86</v>
      </c>
      <c r="C110" s="27" t="s">
        <v>85</v>
      </c>
      <c r="D110" s="27" t="s">
        <v>437</v>
      </c>
      <c r="E110" s="27">
        <v>3</v>
      </c>
      <c r="F110" s="27" t="s">
        <v>240</v>
      </c>
      <c r="G110" s="27" t="s">
        <v>607</v>
      </c>
      <c r="H110" s="27" t="s">
        <v>608</v>
      </c>
      <c r="I110" s="32">
        <v>6</v>
      </c>
      <c r="J110" s="27"/>
      <c r="K110" s="27" t="s">
        <v>589</v>
      </c>
      <c r="L110" s="27" t="s">
        <v>352</v>
      </c>
      <c r="M110" s="27"/>
      <c r="N110" s="27" t="s">
        <v>296</v>
      </c>
      <c r="O110" s="27">
        <v>4</v>
      </c>
      <c r="P110" s="33" t="s">
        <v>298</v>
      </c>
      <c r="Q110" s="27" t="s">
        <v>342</v>
      </c>
      <c r="R110" s="35">
        <v>100</v>
      </c>
      <c r="S110" s="27">
        <v>98</v>
      </c>
      <c r="T110" s="27" t="s">
        <v>661</v>
      </c>
      <c r="U110" s="27" t="s">
        <v>977</v>
      </c>
      <c r="V110" s="28" t="s">
        <v>1128</v>
      </c>
      <c r="W110" s="29" t="s">
        <v>1129</v>
      </c>
      <c r="X110" s="27" t="s">
        <v>170</v>
      </c>
      <c r="Y110" s="36"/>
      <c r="Z110" s="36" t="s">
        <v>891</v>
      </c>
      <c r="AA110" s="37">
        <v>1</v>
      </c>
      <c r="AB110" s="37" t="str">
        <f t="shared" si="1"/>
        <v>Lịch sử các học thuyết kinh tế</v>
      </c>
      <c r="AC110" s="27" t="s">
        <v>661</v>
      </c>
    </row>
    <row r="111" spans="1:29" s="37" customFormat="1" ht="31.5" hidden="1" customHeight="1" x14ac:dyDescent="0.2">
      <c r="A111" s="27">
        <v>103</v>
      </c>
      <c r="B111" s="27" t="s">
        <v>86</v>
      </c>
      <c r="C111" s="27" t="s">
        <v>85</v>
      </c>
      <c r="D111" s="27" t="s">
        <v>438</v>
      </c>
      <c r="E111" s="27">
        <v>3</v>
      </c>
      <c r="F111" s="27" t="s">
        <v>168</v>
      </c>
      <c r="G111" s="27" t="s">
        <v>68</v>
      </c>
      <c r="H111" s="27">
        <v>25</v>
      </c>
      <c r="I111" s="32">
        <v>6</v>
      </c>
      <c r="J111" s="27"/>
      <c r="K111" s="27" t="s">
        <v>589</v>
      </c>
      <c r="L111" s="27" t="s">
        <v>352</v>
      </c>
      <c r="M111" s="27"/>
      <c r="N111" s="27" t="s">
        <v>186</v>
      </c>
      <c r="O111" s="27">
        <v>5</v>
      </c>
      <c r="P111" s="33" t="s">
        <v>336</v>
      </c>
      <c r="Q111" s="27" t="s">
        <v>365</v>
      </c>
      <c r="R111" s="35">
        <v>80</v>
      </c>
      <c r="S111" s="27">
        <v>18</v>
      </c>
      <c r="T111" s="27" t="s">
        <v>1132</v>
      </c>
      <c r="U111" s="27" t="s">
        <v>977</v>
      </c>
      <c r="V111" s="28" t="s">
        <v>1133</v>
      </c>
      <c r="W111" s="29" t="s">
        <v>1134</v>
      </c>
      <c r="X111" s="27" t="s">
        <v>170</v>
      </c>
      <c r="Y111" s="36"/>
      <c r="Z111" s="36" t="s">
        <v>891</v>
      </c>
      <c r="AA111" s="37">
        <v>1</v>
      </c>
      <c r="AB111" s="37" t="str">
        <f t="shared" si="1"/>
        <v>Lịch sử các học thuyết kinh tế</v>
      </c>
      <c r="AC111" s="27" t="s">
        <v>883</v>
      </c>
    </row>
    <row r="112" spans="1:29" s="37" customFormat="1" ht="31.5" hidden="1" customHeight="1" x14ac:dyDescent="0.2">
      <c r="A112" s="27">
        <v>104</v>
      </c>
      <c r="B112" s="27" t="s">
        <v>102</v>
      </c>
      <c r="C112" s="27" t="s">
        <v>101</v>
      </c>
      <c r="D112" s="27" t="s">
        <v>876</v>
      </c>
      <c r="E112" s="27">
        <v>2</v>
      </c>
      <c r="F112" s="27" t="s">
        <v>262</v>
      </c>
      <c r="G112" s="27" t="s">
        <v>329</v>
      </c>
      <c r="H112" s="27" t="s">
        <v>372</v>
      </c>
      <c r="I112" s="32">
        <v>3</v>
      </c>
      <c r="J112" s="27"/>
      <c r="K112" s="27"/>
      <c r="L112" s="27"/>
      <c r="M112" s="27"/>
      <c r="N112" s="27" t="s">
        <v>186</v>
      </c>
      <c r="O112" s="27">
        <v>4</v>
      </c>
      <c r="P112" s="33" t="s">
        <v>302</v>
      </c>
      <c r="Q112" s="27" t="s">
        <v>332</v>
      </c>
      <c r="R112" s="35">
        <v>60</v>
      </c>
      <c r="S112" s="27">
        <v>34</v>
      </c>
      <c r="T112" s="27" t="s">
        <v>795</v>
      </c>
      <c r="U112" s="27" t="s">
        <v>1135</v>
      </c>
      <c r="V112" s="28" t="s">
        <v>1136</v>
      </c>
      <c r="W112" s="29" t="s">
        <v>1137</v>
      </c>
      <c r="X112" s="27" t="s">
        <v>144</v>
      </c>
      <c r="Y112" s="36" t="s">
        <v>586</v>
      </c>
      <c r="Z112" s="36" t="s">
        <v>889</v>
      </c>
      <c r="AA112" s="37">
        <v>1</v>
      </c>
      <c r="AB112" s="37" t="str">
        <f t="shared" si="1"/>
        <v>Lịch sử văn minh thế giới</v>
      </c>
      <c r="AC112" s="27" t="s">
        <v>795</v>
      </c>
    </row>
    <row r="113" spans="1:29" s="49" customFormat="1" ht="31.5" hidden="1" customHeight="1" x14ac:dyDescent="0.2">
      <c r="A113" s="27">
        <v>105</v>
      </c>
      <c r="B113" s="44" t="s">
        <v>102</v>
      </c>
      <c r="C113" s="44" t="s">
        <v>101</v>
      </c>
      <c r="D113" s="44" t="s">
        <v>877</v>
      </c>
      <c r="E113" s="44">
        <v>2</v>
      </c>
      <c r="F113" s="44" t="s">
        <v>262</v>
      </c>
      <c r="G113" s="44" t="s">
        <v>330</v>
      </c>
      <c r="H113" s="44" t="s">
        <v>372</v>
      </c>
      <c r="I113" s="44">
        <v>3</v>
      </c>
      <c r="J113" s="44"/>
      <c r="K113" s="44"/>
      <c r="L113" s="44"/>
      <c r="M113" s="44"/>
      <c r="N113" s="44" t="s">
        <v>296</v>
      </c>
      <c r="O113" s="44">
        <v>4</v>
      </c>
      <c r="P113" s="45" t="s">
        <v>339</v>
      </c>
      <c r="Q113" s="44" t="s">
        <v>333</v>
      </c>
      <c r="R113" s="45">
        <v>60</v>
      </c>
      <c r="S113" s="44">
        <v>37</v>
      </c>
      <c r="T113" s="44" t="s">
        <v>795</v>
      </c>
      <c r="U113" s="44" t="s">
        <v>1135</v>
      </c>
      <c r="V113" s="46" t="s">
        <v>1136</v>
      </c>
      <c r="W113" s="47" t="s">
        <v>1137</v>
      </c>
      <c r="X113" s="44" t="s">
        <v>144</v>
      </c>
      <c r="Y113" s="48" t="s">
        <v>586</v>
      </c>
      <c r="Z113" s="48" t="s">
        <v>889</v>
      </c>
      <c r="AA113" s="49">
        <v>1</v>
      </c>
      <c r="AB113" s="37" t="str">
        <f t="shared" si="1"/>
        <v>Lịch sử văn minh thế giới</v>
      </c>
      <c r="AC113" s="44" t="s">
        <v>796</v>
      </c>
    </row>
    <row r="114" spans="1:29" s="49" customFormat="1" ht="31.5" hidden="1" customHeight="1" x14ac:dyDescent="0.2">
      <c r="A114" s="27">
        <v>106</v>
      </c>
      <c r="B114" s="44" t="s">
        <v>102</v>
      </c>
      <c r="C114" s="44" t="s">
        <v>101</v>
      </c>
      <c r="D114" s="44" t="s">
        <v>878</v>
      </c>
      <c r="E114" s="44">
        <v>2</v>
      </c>
      <c r="F114" s="44" t="s">
        <v>262</v>
      </c>
      <c r="G114" s="44" t="s">
        <v>331</v>
      </c>
      <c r="H114" s="44" t="s">
        <v>372</v>
      </c>
      <c r="I114" s="44">
        <v>3</v>
      </c>
      <c r="J114" s="44"/>
      <c r="K114" s="44"/>
      <c r="L114" s="44"/>
      <c r="M114" s="44"/>
      <c r="N114" s="44" t="s">
        <v>296</v>
      </c>
      <c r="O114" s="44">
        <v>4</v>
      </c>
      <c r="P114" s="38" t="s">
        <v>1445</v>
      </c>
      <c r="Q114" s="44" t="s">
        <v>334</v>
      </c>
      <c r="R114" s="45">
        <v>60</v>
      </c>
      <c r="S114" s="44">
        <v>39</v>
      </c>
      <c r="T114" s="44" t="s">
        <v>795</v>
      </c>
      <c r="U114" s="44" t="s">
        <v>1135</v>
      </c>
      <c r="V114" s="46" t="s">
        <v>1136</v>
      </c>
      <c r="W114" s="47" t="s">
        <v>1137</v>
      </c>
      <c r="X114" s="44" t="s">
        <v>144</v>
      </c>
      <c r="Y114" s="48" t="s">
        <v>586</v>
      </c>
      <c r="Z114" s="48" t="s">
        <v>889</v>
      </c>
      <c r="AA114" s="49">
        <v>1</v>
      </c>
      <c r="AB114" s="37" t="str">
        <f t="shared" si="1"/>
        <v>Lịch sử văn minh thế giới</v>
      </c>
      <c r="AC114" s="44" t="s">
        <v>796</v>
      </c>
    </row>
    <row r="115" spans="1:29" s="37" customFormat="1" ht="31.5" hidden="1" customHeight="1" x14ac:dyDescent="0.2">
      <c r="A115" s="27">
        <v>107</v>
      </c>
      <c r="B115" s="27" t="s">
        <v>230</v>
      </c>
      <c r="C115" s="27" t="s">
        <v>231</v>
      </c>
      <c r="D115" s="27" t="s">
        <v>231</v>
      </c>
      <c r="E115" s="27">
        <v>3</v>
      </c>
      <c r="F115" s="27" t="s">
        <v>192</v>
      </c>
      <c r="G115" s="27" t="s">
        <v>107</v>
      </c>
      <c r="H115" s="27">
        <v>94</v>
      </c>
      <c r="I115" s="32">
        <v>1</v>
      </c>
      <c r="J115" s="27"/>
      <c r="K115" s="27" t="s">
        <v>43</v>
      </c>
      <c r="L115" s="27" t="s">
        <v>352</v>
      </c>
      <c r="M115" s="27"/>
      <c r="N115" s="27" t="s">
        <v>296</v>
      </c>
      <c r="O115" s="27">
        <v>6</v>
      </c>
      <c r="P115" s="33" t="s">
        <v>297</v>
      </c>
      <c r="Q115" s="27" t="s">
        <v>363</v>
      </c>
      <c r="R115" s="35">
        <v>80</v>
      </c>
      <c r="S115" s="27">
        <v>80</v>
      </c>
      <c r="T115" s="27" t="s">
        <v>1138</v>
      </c>
      <c r="U115" s="27" t="s">
        <v>913</v>
      </c>
      <c r="V115" s="28" t="s">
        <v>1139</v>
      </c>
      <c r="W115" s="29" t="s">
        <v>1140</v>
      </c>
      <c r="X115" s="27" t="s">
        <v>174</v>
      </c>
      <c r="Y115" s="36"/>
      <c r="Z115" s="36" t="s">
        <v>891</v>
      </c>
      <c r="AA115" s="37">
        <v>1</v>
      </c>
      <c r="AB115" s="37" t="str">
        <f t="shared" si="1"/>
        <v>Logistics</v>
      </c>
      <c r="AC115" s="27" t="s">
        <v>688</v>
      </c>
    </row>
    <row r="116" spans="1:29" s="37" customFormat="1" ht="31.5" hidden="1" customHeight="1" x14ac:dyDescent="0.2">
      <c r="A116" s="27">
        <v>108</v>
      </c>
      <c r="B116" s="27" t="s">
        <v>71</v>
      </c>
      <c r="C116" s="27" t="s">
        <v>74</v>
      </c>
      <c r="D116" s="27" t="s">
        <v>74</v>
      </c>
      <c r="E116" s="27">
        <v>3</v>
      </c>
      <c r="F116" s="27" t="s">
        <v>168</v>
      </c>
      <c r="G116" s="27" t="s">
        <v>57</v>
      </c>
      <c r="H116" s="27">
        <v>23</v>
      </c>
      <c r="I116" s="32">
        <v>1</v>
      </c>
      <c r="J116" s="27" t="s">
        <v>70</v>
      </c>
      <c r="K116" s="27" t="s">
        <v>75</v>
      </c>
      <c r="L116" s="27" t="s">
        <v>352</v>
      </c>
      <c r="M116" s="27"/>
      <c r="N116" s="27" t="s">
        <v>296</v>
      </c>
      <c r="O116" s="27">
        <v>5</v>
      </c>
      <c r="P116" s="33" t="s">
        <v>298</v>
      </c>
      <c r="Q116" s="27" t="s">
        <v>356</v>
      </c>
      <c r="R116" s="32">
        <v>85</v>
      </c>
      <c r="S116" s="27">
        <v>14</v>
      </c>
      <c r="T116" s="27" t="s">
        <v>666</v>
      </c>
      <c r="U116" s="27" t="s">
        <v>977</v>
      </c>
      <c r="V116" s="28" t="s">
        <v>1141</v>
      </c>
      <c r="W116" s="29" t="s">
        <v>1142</v>
      </c>
      <c r="X116" s="27" t="s">
        <v>170</v>
      </c>
      <c r="Y116" s="36"/>
      <c r="Z116" s="36" t="s">
        <v>891</v>
      </c>
      <c r="AA116" s="37">
        <v>1</v>
      </c>
      <c r="AB116" s="37" t="str">
        <f t="shared" si="1"/>
        <v>Lợi ích kinh tế và quan hệ phân phối</v>
      </c>
      <c r="AC116" s="27" t="s">
        <v>666</v>
      </c>
    </row>
    <row r="117" spans="1:29" s="37" customFormat="1" ht="31.5" hidden="1" customHeight="1" x14ac:dyDescent="0.2">
      <c r="A117" s="27">
        <v>109</v>
      </c>
      <c r="B117" s="27" t="s">
        <v>280</v>
      </c>
      <c r="C117" s="27" t="s">
        <v>279</v>
      </c>
      <c r="D117" s="27" t="s">
        <v>279</v>
      </c>
      <c r="E117" s="27">
        <v>3</v>
      </c>
      <c r="F117" s="27" t="s">
        <v>199</v>
      </c>
      <c r="G117" s="27" t="s">
        <v>206</v>
      </c>
      <c r="H117" s="27">
        <v>47</v>
      </c>
      <c r="I117" s="32">
        <v>1</v>
      </c>
      <c r="J117" s="27"/>
      <c r="K117" s="27"/>
      <c r="L117" s="27"/>
      <c r="M117" s="27"/>
      <c r="N117" s="27" t="s">
        <v>296</v>
      </c>
      <c r="O117" s="27">
        <v>2</v>
      </c>
      <c r="P117" s="33" t="s">
        <v>297</v>
      </c>
      <c r="Q117" s="33" t="s">
        <v>337</v>
      </c>
      <c r="R117" s="35">
        <v>70</v>
      </c>
      <c r="S117" s="27">
        <v>47</v>
      </c>
      <c r="T117" s="27" t="s">
        <v>830</v>
      </c>
      <c r="U117" s="27" t="s">
        <v>1143</v>
      </c>
      <c r="V117" s="28" t="s">
        <v>1144</v>
      </c>
      <c r="W117" s="29" t="s">
        <v>1145</v>
      </c>
      <c r="X117" s="27" t="s">
        <v>216</v>
      </c>
      <c r="Y117" s="36" t="s">
        <v>586</v>
      </c>
      <c r="Z117" s="36" t="s">
        <v>891</v>
      </c>
      <c r="AA117" s="37">
        <v>1</v>
      </c>
      <c r="AB117" s="37" t="str">
        <f t="shared" si="1"/>
        <v>Luật doanh nghiệp***</v>
      </c>
      <c r="AC117" s="27" t="s">
        <v>830</v>
      </c>
    </row>
    <row r="118" spans="1:29" s="37" customFormat="1" ht="28.5" hidden="1" customHeight="1" x14ac:dyDescent="0.2">
      <c r="A118" s="27">
        <v>110</v>
      </c>
      <c r="B118" s="27" t="s">
        <v>58</v>
      </c>
      <c r="C118" s="27" t="s">
        <v>59</v>
      </c>
      <c r="D118" s="27" t="s">
        <v>439</v>
      </c>
      <c r="E118" s="27">
        <v>2</v>
      </c>
      <c r="F118" s="27" t="s">
        <v>240</v>
      </c>
      <c r="G118" s="27" t="s">
        <v>68</v>
      </c>
      <c r="H118" s="27">
        <v>84</v>
      </c>
      <c r="I118" s="32">
        <v>8</v>
      </c>
      <c r="J118" s="27"/>
      <c r="K118" s="27" t="s">
        <v>60</v>
      </c>
      <c r="L118" s="27" t="s">
        <v>352</v>
      </c>
      <c r="M118" s="27"/>
      <c r="N118" s="27" t="s">
        <v>186</v>
      </c>
      <c r="O118" s="27">
        <v>2</v>
      </c>
      <c r="P118" s="33" t="s">
        <v>338</v>
      </c>
      <c r="Q118" s="27" t="s">
        <v>358</v>
      </c>
      <c r="R118" s="32">
        <v>85</v>
      </c>
      <c r="S118" s="27">
        <v>85</v>
      </c>
      <c r="T118" s="27" t="s">
        <v>757</v>
      </c>
      <c r="U118" s="27" t="s">
        <v>1146</v>
      </c>
      <c r="V118" s="28" t="s">
        <v>1147</v>
      </c>
      <c r="W118" s="29" t="s">
        <v>1148</v>
      </c>
      <c r="X118" s="27" t="s">
        <v>145</v>
      </c>
      <c r="Y118" s="36"/>
      <c r="Z118" s="36" t="s">
        <v>891</v>
      </c>
      <c r="AA118" s="37">
        <v>1</v>
      </c>
      <c r="AB118" s="37" t="str">
        <f t="shared" si="1"/>
        <v>Luật kinh tế</v>
      </c>
      <c r="AC118" s="27" t="s">
        <v>757</v>
      </c>
    </row>
    <row r="119" spans="1:29" s="37" customFormat="1" ht="28.5" hidden="1" customHeight="1" x14ac:dyDescent="0.2">
      <c r="A119" s="27">
        <v>111</v>
      </c>
      <c r="B119" s="27" t="s">
        <v>58</v>
      </c>
      <c r="C119" s="27" t="s">
        <v>59</v>
      </c>
      <c r="D119" s="27" t="s">
        <v>440</v>
      </c>
      <c r="E119" s="27">
        <v>2</v>
      </c>
      <c r="F119" s="27" t="s">
        <v>250</v>
      </c>
      <c r="G119" s="27" t="s">
        <v>300</v>
      </c>
      <c r="H119" s="27">
        <v>47</v>
      </c>
      <c r="I119" s="32">
        <v>8</v>
      </c>
      <c r="J119" s="27"/>
      <c r="K119" s="27" t="s">
        <v>60</v>
      </c>
      <c r="L119" s="27" t="s">
        <v>352</v>
      </c>
      <c r="M119" s="27"/>
      <c r="N119" s="27" t="s">
        <v>186</v>
      </c>
      <c r="O119" s="27">
        <v>2</v>
      </c>
      <c r="P119" s="33" t="s">
        <v>302</v>
      </c>
      <c r="Q119" s="33" t="s">
        <v>182</v>
      </c>
      <c r="R119" s="35">
        <v>60</v>
      </c>
      <c r="S119" s="27">
        <v>42</v>
      </c>
      <c r="T119" s="27" t="s">
        <v>758</v>
      </c>
      <c r="U119" s="27" t="s">
        <v>1146</v>
      </c>
      <c r="V119" s="28" t="s">
        <v>1149</v>
      </c>
      <c r="W119" s="29" t="s">
        <v>1150</v>
      </c>
      <c r="X119" s="27" t="s">
        <v>145</v>
      </c>
      <c r="Y119" s="36" t="s">
        <v>586</v>
      </c>
      <c r="Z119" s="36" t="s">
        <v>891</v>
      </c>
      <c r="AA119" s="37">
        <v>1</v>
      </c>
      <c r="AB119" s="37" t="str">
        <f t="shared" si="1"/>
        <v>Luật kinh tế</v>
      </c>
      <c r="AC119" s="27" t="s">
        <v>758</v>
      </c>
    </row>
    <row r="120" spans="1:29" s="37" customFormat="1" ht="28.5" hidden="1" customHeight="1" x14ac:dyDescent="0.2">
      <c r="A120" s="27">
        <v>112</v>
      </c>
      <c r="B120" s="27" t="s">
        <v>58</v>
      </c>
      <c r="C120" s="27" t="s">
        <v>59</v>
      </c>
      <c r="D120" s="27" t="s">
        <v>441</v>
      </c>
      <c r="E120" s="27">
        <v>2</v>
      </c>
      <c r="F120" s="27" t="s">
        <v>240</v>
      </c>
      <c r="G120" s="27" t="s">
        <v>107</v>
      </c>
      <c r="H120" s="27">
        <v>121</v>
      </c>
      <c r="I120" s="32">
        <v>8</v>
      </c>
      <c r="J120" s="27"/>
      <c r="K120" s="27" t="s">
        <v>60</v>
      </c>
      <c r="L120" s="27" t="s">
        <v>352</v>
      </c>
      <c r="M120" s="27"/>
      <c r="N120" s="27" t="s">
        <v>296</v>
      </c>
      <c r="O120" s="27">
        <v>2</v>
      </c>
      <c r="P120" s="33" t="s">
        <v>304</v>
      </c>
      <c r="Q120" s="27" t="s">
        <v>357</v>
      </c>
      <c r="R120" s="35">
        <v>100</v>
      </c>
      <c r="S120" s="27">
        <v>100</v>
      </c>
      <c r="T120" s="27" t="s">
        <v>758</v>
      </c>
      <c r="U120" s="27" t="s">
        <v>1146</v>
      </c>
      <c r="V120" s="28" t="s">
        <v>1149</v>
      </c>
      <c r="W120" s="29" t="s">
        <v>1150</v>
      </c>
      <c r="X120" s="27" t="s">
        <v>145</v>
      </c>
      <c r="Y120" s="36"/>
      <c r="Z120" s="36" t="s">
        <v>891</v>
      </c>
      <c r="AA120" s="37">
        <v>1</v>
      </c>
      <c r="AB120" s="37" t="str">
        <f t="shared" si="1"/>
        <v>Luật kinh tế</v>
      </c>
      <c r="AC120" s="27" t="s">
        <v>758</v>
      </c>
    </row>
    <row r="121" spans="1:29" s="37" customFormat="1" ht="28.5" hidden="1" customHeight="1" x14ac:dyDescent="0.2">
      <c r="A121" s="27">
        <v>113</v>
      </c>
      <c r="B121" s="27" t="s">
        <v>58</v>
      </c>
      <c r="C121" s="27" t="s">
        <v>59</v>
      </c>
      <c r="D121" s="27" t="s">
        <v>442</v>
      </c>
      <c r="E121" s="27">
        <v>2</v>
      </c>
      <c r="F121" s="27" t="s">
        <v>250</v>
      </c>
      <c r="G121" s="27" t="s">
        <v>299</v>
      </c>
      <c r="H121" s="27">
        <v>45</v>
      </c>
      <c r="I121" s="32">
        <v>8</v>
      </c>
      <c r="J121" s="27"/>
      <c r="K121" s="27" t="s">
        <v>60</v>
      </c>
      <c r="L121" s="27" t="s">
        <v>352</v>
      </c>
      <c r="M121" s="27"/>
      <c r="N121" s="27" t="s">
        <v>186</v>
      </c>
      <c r="O121" s="27">
        <v>3</v>
      </c>
      <c r="P121" s="33" t="s">
        <v>302</v>
      </c>
      <c r="Q121" s="33" t="s">
        <v>184</v>
      </c>
      <c r="R121" s="35">
        <v>60</v>
      </c>
      <c r="S121" s="27">
        <v>48</v>
      </c>
      <c r="T121" s="27" t="s">
        <v>757</v>
      </c>
      <c r="U121" s="27" t="s">
        <v>1146</v>
      </c>
      <c r="V121" s="28" t="s">
        <v>1147</v>
      </c>
      <c r="W121" s="29" t="s">
        <v>1148</v>
      </c>
      <c r="X121" s="27" t="s">
        <v>145</v>
      </c>
      <c r="Y121" s="36" t="s">
        <v>586</v>
      </c>
      <c r="Z121" s="36" t="s">
        <v>891</v>
      </c>
      <c r="AA121" s="37">
        <v>1</v>
      </c>
      <c r="AB121" s="37" t="str">
        <f t="shared" si="1"/>
        <v>Luật kinh tế</v>
      </c>
      <c r="AC121" s="27" t="s">
        <v>757</v>
      </c>
    </row>
    <row r="122" spans="1:29" s="37" customFormat="1" ht="28.5" hidden="1" customHeight="1" x14ac:dyDescent="0.2">
      <c r="A122" s="27">
        <v>114</v>
      </c>
      <c r="B122" s="27" t="s">
        <v>58</v>
      </c>
      <c r="C122" s="27" t="s">
        <v>59</v>
      </c>
      <c r="D122" s="27" t="s">
        <v>443</v>
      </c>
      <c r="E122" s="27">
        <v>2</v>
      </c>
      <c r="F122" s="27" t="s">
        <v>199</v>
      </c>
      <c r="G122" s="27" t="s">
        <v>69</v>
      </c>
      <c r="H122" s="27">
        <v>112</v>
      </c>
      <c r="I122" s="32">
        <v>8</v>
      </c>
      <c r="J122" s="27"/>
      <c r="K122" s="27" t="s">
        <v>60</v>
      </c>
      <c r="L122" s="27" t="s">
        <v>352</v>
      </c>
      <c r="M122" s="27"/>
      <c r="N122" s="27" t="s">
        <v>296</v>
      </c>
      <c r="O122" s="27">
        <v>3</v>
      </c>
      <c r="P122" s="33" t="s">
        <v>304</v>
      </c>
      <c r="Q122" s="27" t="s">
        <v>364</v>
      </c>
      <c r="R122" s="35">
        <v>80</v>
      </c>
      <c r="S122" s="27">
        <v>79</v>
      </c>
      <c r="T122" s="27" t="s">
        <v>759</v>
      </c>
      <c r="U122" s="27" t="s">
        <v>1146</v>
      </c>
      <c r="V122" s="28" t="s">
        <v>1151</v>
      </c>
      <c r="W122" s="29" t="s">
        <v>1152</v>
      </c>
      <c r="X122" s="27" t="s">
        <v>145</v>
      </c>
      <c r="Y122" s="36"/>
      <c r="Z122" s="36" t="s">
        <v>891</v>
      </c>
      <c r="AA122" s="37">
        <v>1</v>
      </c>
      <c r="AB122" s="37" t="str">
        <f t="shared" si="1"/>
        <v>Luật kinh tế</v>
      </c>
      <c r="AC122" s="27" t="s">
        <v>759</v>
      </c>
    </row>
    <row r="123" spans="1:29" s="37" customFormat="1" ht="28.5" hidden="1" customHeight="1" x14ac:dyDescent="0.2">
      <c r="A123" s="27">
        <v>115</v>
      </c>
      <c r="B123" s="27" t="s">
        <v>58</v>
      </c>
      <c r="C123" s="27" t="s">
        <v>59</v>
      </c>
      <c r="D123" s="27" t="s">
        <v>444</v>
      </c>
      <c r="E123" s="27">
        <v>2</v>
      </c>
      <c r="F123" s="27" t="s">
        <v>250</v>
      </c>
      <c r="G123" s="27" t="s">
        <v>128</v>
      </c>
      <c r="H123" s="33">
        <v>26</v>
      </c>
      <c r="I123" s="32">
        <v>8</v>
      </c>
      <c r="J123" s="27"/>
      <c r="K123" s="27" t="s">
        <v>60</v>
      </c>
      <c r="L123" s="27" t="s">
        <v>352</v>
      </c>
      <c r="M123" s="27"/>
      <c r="N123" s="27" t="s">
        <v>296</v>
      </c>
      <c r="O123" s="27">
        <v>4</v>
      </c>
      <c r="P123" s="33" t="s">
        <v>304</v>
      </c>
      <c r="Q123" s="33" t="s">
        <v>305</v>
      </c>
      <c r="R123" s="35">
        <v>40</v>
      </c>
      <c r="S123" s="27">
        <v>21</v>
      </c>
      <c r="T123" s="27" t="s">
        <v>759</v>
      </c>
      <c r="U123" s="27" t="s">
        <v>1146</v>
      </c>
      <c r="V123" s="28" t="s">
        <v>1151</v>
      </c>
      <c r="W123" s="29" t="s">
        <v>1152</v>
      </c>
      <c r="X123" s="27" t="s">
        <v>145</v>
      </c>
      <c r="Y123" s="36" t="s">
        <v>586</v>
      </c>
      <c r="Z123" s="36" t="s">
        <v>891</v>
      </c>
      <c r="AA123" s="37">
        <v>1</v>
      </c>
      <c r="AB123" s="37" t="str">
        <f t="shared" si="1"/>
        <v>Luật kinh tế</v>
      </c>
      <c r="AC123" s="27" t="s">
        <v>759</v>
      </c>
    </row>
    <row r="124" spans="1:29" s="37" customFormat="1" ht="28.5" hidden="1" customHeight="1" x14ac:dyDescent="0.2">
      <c r="A124" s="27">
        <v>116</v>
      </c>
      <c r="B124" s="27" t="s">
        <v>58</v>
      </c>
      <c r="C124" s="27" t="s">
        <v>59</v>
      </c>
      <c r="D124" s="27" t="s">
        <v>445</v>
      </c>
      <c r="E124" s="27">
        <v>2</v>
      </c>
      <c r="F124" s="27" t="s">
        <v>240</v>
      </c>
      <c r="G124" s="27" t="s">
        <v>654</v>
      </c>
      <c r="H124" s="27" t="s">
        <v>655</v>
      </c>
      <c r="I124" s="32">
        <v>8</v>
      </c>
      <c r="J124" s="27"/>
      <c r="K124" s="27" t="s">
        <v>60</v>
      </c>
      <c r="L124" s="27" t="s">
        <v>352</v>
      </c>
      <c r="M124" s="27"/>
      <c r="N124" s="27" t="s">
        <v>296</v>
      </c>
      <c r="O124" s="27">
        <v>5</v>
      </c>
      <c r="P124" s="33" t="s">
        <v>304</v>
      </c>
      <c r="Q124" s="27" t="s">
        <v>358</v>
      </c>
      <c r="R124" s="32">
        <v>85</v>
      </c>
      <c r="S124" s="27">
        <v>85</v>
      </c>
      <c r="T124" s="27" t="s">
        <v>758</v>
      </c>
      <c r="U124" s="27" t="s">
        <v>1146</v>
      </c>
      <c r="V124" s="28" t="s">
        <v>1149</v>
      </c>
      <c r="W124" s="29" t="s">
        <v>1150</v>
      </c>
      <c r="X124" s="27" t="s">
        <v>145</v>
      </c>
      <c r="Y124" s="36"/>
      <c r="Z124" s="36" t="s">
        <v>891</v>
      </c>
      <c r="AA124" s="37">
        <v>1</v>
      </c>
      <c r="AB124" s="37" t="str">
        <f t="shared" si="1"/>
        <v>Luật kinh tế</v>
      </c>
      <c r="AC124" s="27" t="s">
        <v>758</v>
      </c>
    </row>
    <row r="125" spans="1:29" s="37" customFormat="1" ht="28.5" hidden="1" customHeight="1" x14ac:dyDescent="0.2">
      <c r="A125" s="27">
        <v>117</v>
      </c>
      <c r="B125" s="27" t="s">
        <v>58</v>
      </c>
      <c r="C125" s="27" t="s">
        <v>59</v>
      </c>
      <c r="D125" s="27" t="s">
        <v>446</v>
      </c>
      <c r="E125" s="27">
        <v>2</v>
      </c>
      <c r="F125" s="27" t="s">
        <v>240</v>
      </c>
      <c r="G125" s="27" t="s">
        <v>57</v>
      </c>
      <c r="H125" s="27">
        <v>98</v>
      </c>
      <c r="I125" s="32">
        <v>8</v>
      </c>
      <c r="J125" s="27"/>
      <c r="K125" s="27" t="s">
        <v>60</v>
      </c>
      <c r="L125" s="27" t="s">
        <v>352</v>
      </c>
      <c r="M125" s="27"/>
      <c r="N125" s="27" t="s">
        <v>186</v>
      </c>
      <c r="O125" s="27">
        <v>6</v>
      </c>
      <c r="P125" s="33" t="s">
        <v>302</v>
      </c>
      <c r="Q125" s="27" t="s">
        <v>357</v>
      </c>
      <c r="R125" s="35">
        <v>100</v>
      </c>
      <c r="S125" s="27">
        <v>100</v>
      </c>
      <c r="T125" s="27" t="s">
        <v>760</v>
      </c>
      <c r="U125" s="27" t="s">
        <v>1146</v>
      </c>
      <c r="V125" s="28" t="s">
        <v>1153</v>
      </c>
      <c r="W125" s="29" t="s">
        <v>1154</v>
      </c>
      <c r="X125" s="27" t="s">
        <v>145</v>
      </c>
      <c r="Y125" s="36"/>
      <c r="Z125" s="36" t="s">
        <v>891</v>
      </c>
      <c r="AA125" s="37">
        <v>1</v>
      </c>
      <c r="AB125" s="37" t="str">
        <f t="shared" si="1"/>
        <v>Luật kinh tế</v>
      </c>
      <c r="AC125" s="27" t="s">
        <v>760</v>
      </c>
    </row>
    <row r="126" spans="1:29" s="37" customFormat="1" ht="28.5" hidden="1" customHeight="1" x14ac:dyDescent="0.2">
      <c r="A126" s="27">
        <v>118</v>
      </c>
      <c r="B126" s="27" t="s">
        <v>58</v>
      </c>
      <c r="C126" s="27" t="s">
        <v>211</v>
      </c>
      <c r="D126" s="27" t="s">
        <v>211</v>
      </c>
      <c r="E126" s="27">
        <v>3</v>
      </c>
      <c r="F126" s="27" t="s">
        <v>250</v>
      </c>
      <c r="G126" s="27" t="s">
        <v>132</v>
      </c>
      <c r="H126" s="27">
        <v>89</v>
      </c>
      <c r="I126" s="32">
        <v>1</v>
      </c>
      <c r="J126" s="27"/>
      <c r="K126" s="27" t="s">
        <v>60</v>
      </c>
      <c r="L126" s="27" t="s">
        <v>352</v>
      </c>
      <c r="M126" s="27"/>
      <c r="N126" s="33" t="s">
        <v>186</v>
      </c>
      <c r="O126" s="27">
        <v>4</v>
      </c>
      <c r="P126" s="33" t="s">
        <v>336</v>
      </c>
      <c r="Q126" s="27" t="s">
        <v>356</v>
      </c>
      <c r="R126" s="32">
        <v>85</v>
      </c>
      <c r="S126" s="27">
        <v>85</v>
      </c>
      <c r="T126" s="27" t="s">
        <v>760</v>
      </c>
      <c r="U126" s="27" t="s">
        <v>1146</v>
      </c>
      <c r="V126" s="28" t="s">
        <v>1153</v>
      </c>
      <c r="W126" s="29" t="s">
        <v>1154</v>
      </c>
      <c r="X126" s="27" t="s">
        <v>145</v>
      </c>
      <c r="Y126" s="36"/>
      <c r="Z126" s="36" t="s">
        <v>891</v>
      </c>
      <c r="AA126" s="37">
        <v>1</v>
      </c>
      <c r="AB126" s="37" t="str">
        <f t="shared" si="1"/>
        <v>Luật kinh tế</v>
      </c>
      <c r="AC126" s="27" t="s">
        <v>760</v>
      </c>
    </row>
    <row r="127" spans="1:29" s="37" customFormat="1" ht="31.5" hidden="1" customHeight="1" x14ac:dyDescent="0.2">
      <c r="A127" s="27">
        <v>119</v>
      </c>
      <c r="B127" s="27" t="s">
        <v>93</v>
      </c>
      <c r="C127" s="27" t="s">
        <v>92</v>
      </c>
      <c r="D127" s="27" t="s">
        <v>92</v>
      </c>
      <c r="E127" s="27">
        <v>3</v>
      </c>
      <c r="F127" s="27"/>
      <c r="G127" s="27" t="s">
        <v>68</v>
      </c>
      <c r="H127" s="27">
        <v>21</v>
      </c>
      <c r="I127" s="32">
        <v>1</v>
      </c>
      <c r="J127" s="27"/>
      <c r="K127" s="27" t="s">
        <v>48</v>
      </c>
      <c r="L127" s="27"/>
      <c r="M127" s="27"/>
      <c r="N127" s="33" t="s">
        <v>296</v>
      </c>
      <c r="O127" s="27">
        <v>2</v>
      </c>
      <c r="P127" s="33" t="s">
        <v>298</v>
      </c>
      <c r="Q127" s="27" t="s">
        <v>348</v>
      </c>
      <c r="R127" s="32">
        <v>60</v>
      </c>
      <c r="S127" s="27">
        <v>27</v>
      </c>
      <c r="T127" s="27" t="s">
        <v>1155</v>
      </c>
      <c r="U127" s="27" t="s">
        <v>1156</v>
      </c>
      <c r="V127" s="28" t="s">
        <v>1157</v>
      </c>
      <c r="W127" s="29" t="s">
        <v>1158</v>
      </c>
      <c r="X127" s="27" t="s">
        <v>173</v>
      </c>
      <c r="Y127" s="36"/>
      <c r="Z127" s="36" t="s">
        <v>891</v>
      </c>
      <c r="AA127" s="37">
        <v>1</v>
      </c>
      <c r="AB127" s="37" t="str">
        <f t="shared" si="1"/>
        <v>Lựa chọn công cộng</v>
      </c>
      <c r="AC127" s="27" t="s">
        <v>864</v>
      </c>
    </row>
    <row r="128" spans="1:29" s="37" customFormat="1" ht="31.5" hidden="1" customHeight="1" x14ac:dyDescent="0.2">
      <c r="A128" s="27">
        <v>120</v>
      </c>
      <c r="B128" s="27" t="s">
        <v>222</v>
      </c>
      <c r="C128" s="27" t="s">
        <v>227</v>
      </c>
      <c r="D128" s="27" t="s">
        <v>227</v>
      </c>
      <c r="E128" s="27">
        <v>3</v>
      </c>
      <c r="F128" s="27" t="s">
        <v>169</v>
      </c>
      <c r="G128" s="27" t="s">
        <v>69</v>
      </c>
      <c r="H128" s="27">
        <v>19</v>
      </c>
      <c r="I128" s="32">
        <v>1</v>
      </c>
      <c r="J128" s="27"/>
      <c r="K128" s="27"/>
      <c r="L128" s="27"/>
      <c r="M128" s="27"/>
      <c r="N128" s="33" t="s">
        <v>296</v>
      </c>
      <c r="O128" s="27">
        <v>3</v>
      </c>
      <c r="P128" s="33" t="s">
        <v>298</v>
      </c>
      <c r="Q128" s="27" t="s">
        <v>358</v>
      </c>
      <c r="R128" s="32">
        <v>85</v>
      </c>
      <c r="S128" s="27">
        <v>75</v>
      </c>
      <c r="T128" s="27" t="s">
        <v>1159</v>
      </c>
      <c r="U128" s="27" t="s">
        <v>1160</v>
      </c>
      <c r="V128" s="28" t="s">
        <v>1161</v>
      </c>
      <c r="W128" s="29" t="s">
        <v>1162</v>
      </c>
      <c r="X128" s="27" t="s">
        <v>216</v>
      </c>
      <c r="Y128" s="36"/>
      <c r="Z128" s="36" t="s">
        <v>891</v>
      </c>
      <c r="AA128" s="37">
        <v>1</v>
      </c>
      <c r="AB128" s="37" t="str">
        <f t="shared" si="1"/>
        <v>Marketing điện tử</v>
      </c>
      <c r="AC128" s="27" t="s">
        <v>729</v>
      </c>
    </row>
    <row r="129" spans="1:29" s="37" customFormat="1" ht="31.5" hidden="1" customHeight="1" x14ac:dyDescent="0.2">
      <c r="A129" s="27">
        <v>121</v>
      </c>
      <c r="B129" s="27" t="s">
        <v>109</v>
      </c>
      <c r="C129" s="27" t="s">
        <v>111</v>
      </c>
      <c r="D129" s="27" t="s">
        <v>447</v>
      </c>
      <c r="E129" s="27">
        <v>3</v>
      </c>
      <c r="F129" s="27" t="s">
        <v>169</v>
      </c>
      <c r="G129" s="27" t="s">
        <v>118</v>
      </c>
      <c r="H129" s="27">
        <v>16</v>
      </c>
      <c r="I129" s="32">
        <v>2</v>
      </c>
      <c r="J129" s="27"/>
      <c r="K129" s="27" t="s">
        <v>53</v>
      </c>
      <c r="L129" s="27" t="s">
        <v>352</v>
      </c>
      <c r="M129" s="27"/>
      <c r="N129" s="27" t="s">
        <v>186</v>
      </c>
      <c r="O129" s="27">
        <v>4</v>
      </c>
      <c r="P129" s="33" t="s">
        <v>336</v>
      </c>
      <c r="Q129" s="27" t="s">
        <v>335</v>
      </c>
      <c r="R129" s="35">
        <v>70</v>
      </c>
      <c r="S129" s="27">
        <v>30</v>
      </c>
      <c r="T129" s="27" t="s">
        <v>730</v>
      </c>
      <c r="U129" s="27" t="s">
        <v>918</v>
      </c>
      <c r="V129" s="28" t="s">
        <v>1163</v>
      </c>
      <c r="W129" s="29" t="s">
        <v>1164</v>
      </c>
      <c r="X129" s="27" t="s">
        <v>216</v>
      </c>
      <c r="Y129" s="36"/>
      <c r="Z129" s="36" t="s">
        <v>891</v>
      </c>
      <c r="AA129" s="37">
        <v>1</v>
      </c>
      <c r="AB129" s="37" t="str">
        <f t="shared" si="1"/>
        <v>Marketing quốc tế</v>
      </c>
      <c r="AC129" s="27" t="s">
        <v>730</v>
      </c>
    </row>
    <row r="130" spans="1:29" s="37" customFormat="1" ht="31.5" hidden="1" customHeight="1" x14ac:dyDescent="0.2">
      <c r="A130" s="27">
        <v>122</v>
      </c>
      <c r="B130" s="27" t="s">
        <v>109</v>
      </c>
      <c r="C130" s="27" t="s">
        <v>111</v>
      </c>
      <c r="D130" s="27" t="s">
        <v>448</v>
      </c>
      <c r="E130" s="27">
        <v>3</v>
      </c>
      <c r="F130" s="27" t="s">
        <v>169</v>
      </c>
      <c r="G130" s="27" t="s">
        <v>107</v>
      </c>
      <c r="H130" s="27">
        <v>34</v>
      </c>
      <c r="I130" s="32">
        <v>2</v>
      </c>
      <c r="J130" s="27"/>
      <c r="K130" s="27" t="s">
        <v>53</v>
      </c>
      <c r="L130" s="27" t="s">
        <v>352</v>
      </c>
      <c r="M130" s="27"/>
      <c r="N130" s="27" t="s">
        <v>186</v>
      </c>
      <c r="O130" s="27">
        <v>5</v>
      </c>
      <c r="P130" s="33" t="s">
        <v>336</v>
      </c>
      <c r="Q130" s="27" t="s">
        <v>358</v>
      </c>
      <c r="R130" s="32">
        <v>85</v>
      </c>
      <c r="S130" s="27">
        <v>21</v>
      </c>
      <c r="T130" s="27" t="s">
        <v>730</v>
      </c>
      <c r="U130" s="27" t="s">
        <v>918</v>
      </c>
      <c r="V130" s="28" t="s">
        <v>1163</v>
      </c>
      <c r="W130" s="29" t="s">
        <v>1165</v>
      </c>
      <c r="X130" s="27" t="s">
        <v>216</v>
      </c>
      <c r="Y130" s="36"/>
      <c r="Z130" s="36" t="s">
        <v>891</v>
      </c>
      <c r="AA130" s="37">
        <v>1</v>
      </c>
      <c r="AB130" s="37" t="str">
        <f t="shared" si="1"/>
        <v>Marketing quốc tế</v>
      </c>
      <c r="AC130" s="27" t="s">
        <v>730</v>
      </c>
    </row>
    <row r="131" spans="1:29" s="37" customFormat="1" ht="28.5" hidden="1" customHeight="1" x14ac:dyDescent="0.2">
      <c r="A131" s="27">
        <v>123</v>
      </c>
      <c r="B131" s="27" t="s">
        <v>276</v>
      </c>
      <c r="C131" s="27" t="s">
        <v>125</v>
      </c>
      <c r="D131" s="27" t="s">
        <v>125</v>
      </c>
      <c r="E131" s="27">
        <v>3</v>
      </c>
      <c r="F131" s="27" t="s">
        <v>169</v>
      </c>
      <c r="G131" s="27" t="s">
        <v>67</v>
      </c>
      <c r="H131" s="27">
        <v>14</v>
      </c>
      <c r="I131" s="32">
        <v>1</v>
      </c>
      <c r="J131" s="27"/>
      <c r="K131" s="27" t="s">
        <v>33</v>
      </c>
      <c r="L131" s="27"/>
      <c r="M131" s="27"/>
      <c r="N131" s="27" t="s">
        <v>186</v>
      </c>
      <c r="O131" s="27">
        <v>5</v>
      </c>
      <c r="P131" s="33" t="s">
        <v>336</v>
      </c>
      <c r="Q131" s="27" t="s">
        <v>335</v>
      </c>
      <c r="R131" s="32">
        <v>70</v>
      </c>
      <c r="S131" s="27">
        <v>14</v>
      </c>
      <c r="T131" s="27" t="s">
        <v>802</v>
      </c>
      <c r="U131" s="27" t="s">
        <v>910</v>
      </c>
      <c r="V131" s="28" t="s">
        <v>1024</v>
      </c>
      <c r="W131" s="29" t="s">
        <v>1025</v>
      </c>
      <c r="X131" s="27" t="s">
        <v>175</v>
      </c>
      <c r="Y131" s="36"/>
      <c r="Z131" s="36" t="s">
        <v>891</v>
      </c>
      <c r="AA131" s="37">
        <v>1</v>
      </c>
      <c r="AB131" s="37" t="str">
        <f t="shared" si="1"/>
        <v>Ngân hàng quốc tế</v>
      </c>
      <c r="AC131" s="27" t="s">
        <v>802</v>
      </c>
    </row>
    <row r="132" spans="1:29" s="37" customFormat="1" ht="28.5" hidden="1" customHeight="1" x14ac:dyDescent="0.2">
      <c r="A132" s="27">
        <v>124</v>
      </c>
      <c r="B132" s="27" t="s">
        <v>276</v>
      </c>
      <c r="C132" s="27" t="s">
        <v>285</v>
      </c>
      <c r="D132" s="27" t="s">
        <v>285</v>
      </c>
      <c r="E132" s="27">
        <v>3</v>
      </c>
      <c r="F132" s="27" t="s">
        <v>169</v>
      </c>
      <c r="G132" s="27" t="s">
        <v>128</v>
      </c>
      <c r="H132" s="27">
        <v>8</v>
      </c>
      <c r="I132" s="32">
        <v>1</v>
      </c>
      <c r="J132" s="27"/>
      <c r="K132" s="27" t="s">
        <v>210</v>
      </c>
      <c r="L132" s="27" t="s">
        <v>353</v>
      </c>
      <c r="M132" s="27" t="s">
        <v>355</v>
      </c>
      <c r="N132" s="27" t="s">
        <v>186</v>
      </c>
      <c r="O132" s="27">
        <v>6</v>
      </c>
      <c r="P132" s="33" t="s">
        <v>301</v>
      </c>
      <c r="Q132" s="27" t="s">
        <v>335</v>
      </c>
      <c r="R132" s="35">
        <v>50</v>
      </c>
      <c r="S132" s="27">
        <v>8</v>
      </c>
      <c r="T132" s="27" t="s">
        <v>817</v>
      </c>
      <c r="U132" s="27" t="s">
        <v>908</v>
      </c>
      <c r="V132" s="28"/>
      <c r="W132" s="29" t="s">
        <v>1166</v>
      </c>
      <c r="X132" s="27" t="s">
        <v>175</v>
      </c>
      <c r="Y132" s="36" t="s">
        <v>586</v>
      </c>
      <c r="Z132" s="36" t="s">
        <v>891</v>
      </c>
      <c r="AA132" s="37">
        <v>1</v>
      </c>
      <c r="AB132" s="37" t="str">
        <f t="shared" si="1"/>
        <v>Ngân hàng quốc tế</v>
      </c>
      <c r="AC132" s="27" t="s">
        <v>817</v>
      </c>
    </row>
    <row r="133" spans="1:29" s="37" customFormat="1" ht="38.25" hidden="1" customHeight="1" x14ac:dyDescent="0.2">
      <c r="A133" s="27">
        <v>125</v>
      </c>
      <c r="B133" s="27" t="s">
        <v>272</v>
      </c>
      <c r="C133" s="27" t="s">
        <v>286</v>
      </c>
      <c r="D133" s="27" t="s">
        <v>1460</v>
      </c>
      <c r="E133" s="27">
        <v>3</v>
      </c>
      <c r="F133" s="27" t="s">
        <v>168</v>
      </c>
      <c r="G133" s="27" t="s">
        <v>180</v>
      </c>
      <c r="H133" s="27">
        <v>15</v>
      </c>
      <c r="I133" s="32">
        <v>1</v>
      </c>
      <c r="J133" s="27"/>
      <c r="K133" s="27"/>
      <c r="L133" s="27"/>
      <c r="M133" s="27"/>
      <c r="N133" s="27" t="s">
        <v>296</v>
      </c>
      <c r="O133" s="27">
        <v>3</v>
      </c>
      <c r="P133" s="33" t="s">
        <v>297</v>
      </c>
      <c r="Q133" s="33" t="s">
        <v>182</v>
      </c>
      <c r="R133" s="35">
        <v>50</v>
      </c>
      <c r="S133" s="27">
        <v>16</v>
      </c>
      <c r="T133" s="27" t="s">
        <v>872</v>
      </c>
      <c r="U133" s="27" t="s">
        <v>918</v>
      </c>
      <c r="V133" s="28" t="s">
        <v>1167</v>
      </c>
      <c r="W133" s="29" t="s">
        <v>1168</v>
      </c>
      <c r="X133" s="27" t="s">
        <v>216</v>
      </c>
      <c r="Y133" s="36"/>
      <c r="Z133" s="36" t="s">
        <v>891</v>
      </c>
      <c r="AA133" s="37">
        <v>1</v>
      </c>
      <c r="AB133" s="37" t="str">
        <f t="shared" si="1"/>
        <v>Nghiệp chủ***</v>
      </c>
      <c r="AC133" s="27" t="s">
        <v>872</v>
      </c>
    </row>
    <row r="134" spans="1:29" s="37" customFormat="1" ht="31.5" hidden="1" customHeight="1" x14ac:dyDescent="0.2">
      <c r="A134" s="27">
        <v>126</v>
      </c>
      <c r="B134" s="27" t="s">
        <v>49</v>
      </c>
      <c r="C134" s="27" t="s">
        <v>30</v>
      </c>
      <c r="D134" s="27" t="s">
        <v>449</v>
      </c>
      <c r="E134" s="27">
        <v>3</v>
      </c>
      <c r="F134" s="27" t="s">
        <v>240</v>
      </c>
      <c r="G134" s="27" t="s">
        <v>69</v>
      </c>
      <c r="H134" s="27">
        <v>80</v>
      </c>
      <c r="I134" s="32">
        <v>3</v>
      </c>
      <c r="J134" s="27"/>
      <c r="K134" s="27"/>
      <c r="L134" s="27"/>
      <c r="M134" s="27"/>
      <c r="N134" s="27" t="s">
        <v>296</v>
      </c>
      <c r="O134" s="27">
        <v>2</v>
      </c>
      <c r="P134" s="33" t="s">
        <v>297</v>
      </c>
      <c r="Q134" s="27" t="s">
        <v>356</v>
      </c>
      <c r="R134" s="32">
        <v>85</v>
      </c>
      <c r="S134" s="27">
        <v>77</v>
      </c>
      <c r="T134" s="27" t="s">
        <v>1169</v>
      </c>
      <c r="U134" s="27" t="s">
        <v>937</v>
      </c>
      <c r="V134" s="28" t="s">
        <v>1170</v>
      </c>
      <c r="W134" s="29" t="s">
        <v>1171</v>
      </c>
      <c r="X134" s="27" t="s">
        <v>260</v>
      </c>
      <c r="Y134" s="36"/>
      <c r="Z134" s="36" t="s">
        <v>891</v>
      </c>
      <c r="AA134" s="37">
        <v>1</v>
      </c>
      <c r="AB134" s="37" t="str">
        <f t="shared" si="1"/>
        <v>Nguyên lý kế toán</v>
      </c>
      <c r="AC134" s="27" t="s">
        <v>819</v>
      </c>
    </row>
    <row r="135" spans="1:29" s="37" customFormat="1" ht="31.5" customHeight="1" x14ac:dyDescent="0.2">
      <c r="A135" s="27">
        <v>127</v>
      </c>
      <c r="B135" s="27" t="s">
        <v>49</v>
      </c>
      <c r="C135" s="27" t="s">
        <v>30</v>
      </c>
      <c r="D135" s="27" t="s">
        <v>450</v>
      </c>
      <c r="E135" s="27">
        <v>3</v>
      </c>
      <c r="F135" s="27" t="s">
        <v>262</v>
      </c>
      <c r="G135" s="27" t="s">
        <v>610</v>
      </c>
      <c r="H135" s="27"/>
      <c r="I135" s="32">
        <v>3</v>
      </c>
      <c r="J135" s="27"/>
      <c r="K135" s="27"/>
      <c r="L135" s="27"/>
      <c r="M135" s="27"/>
      <c r="N135" s="27" t="s">
        <v>186</v>
      </c>
      <c r="O135" s="27">
        <v>3</v>
      </c>
      <c r="P135" s="33" t="s">
        <v>301</v>
      </c>
      <c r="Q135" s="27" t="s">
        <v>343</v>
      </c>
      <c r="R135" s="35">
        <v>100</v>
      </c>
      <c r="S135" s="27">
        <v>43</v>
      </c>
      <c r="T135" s="27" t="s">
        <v>968</v>
      </c>
      <c r="U135" s="27" t="s">
        <v>937</v>
      </c>
      <c r="V135" s="28" t="s">
        <v>969</v>
      </c>
      <c r="W135" s="29" t="s">
        <v>970</v>
      </c>
      <c r="X135" s="27" t="s">
        <v>260</v>
      </c>
      <c r="Y135" s="36"/>
      <c r="Z135" s="36" t="s">
        <v>891</v>
      </c>
      <c r="AA135" s="37">
        <v>1</v>
      </c>
      <c r="AB135" s="37" t="str">
        <f t="shared" si="1"/>
        <v>Nguyên lý kế toán</v>
      </c>
      <c r="AC135" s="27" t="s">
        <v>756</v>
      </c>
    </row>
    <row r="136" spans="1:29" s="37" customFormat="1" ht="31.5" hidden="1" customHeight="1" x14ac:dyDescent="0.2">
      <c r="A136" s="27">
        <v>128</v>
      </c>
      <c r="B136" s="27" t="s">
        <v>49</v>
      </c>
      <c r="C136" s="27" t="s">
        <v>30</v>
      </c>
      <c r="D136" s="27" t="s">
        <v>451</v>
      </c>
      <c r="E136" s="27">
        <v>3</v>
      </c>
      <c r="F136" s="27" t="s">
        <v>250</v>
      </c>
      <c r="G136" s="27" t="s">
        <v>206</v>
      </c>
      <c r="H136" s="27">
        <v>51</v>
      </c>
      <c r="I136" s="32">
        <v>3</v>
      </c>
      <c r="J136" s="27"/>
      <c r="K136" s="27"/>
      <c r="L136" s="27"/>
      <c r="M136" s="27"/>
      <c r="N136" s="27" t="s">
        <v>296</v>
      </c>
      <c r="O136" s="27">
        <v>6</v>
      </c>
      <c r="P136" s="33" t="s">
        <v>297</v>
      </c>
      <c r="Q136" s="33" t="s">
        <v>184</v>
      </c>
      <c r="R136" s="35">
        <v>60</v>
      </c>
      <c r="S136" s="27">
        <v>47</v>
      </c>
      <c r="T136" s="27" t="s">
        <v>936</v>
      </c>
      <c r="U136" s="27" t="s">
        <v>1172</v>
      </c>
      <c r="V136" s="28" t="s">
        <v>1173</v>
      </c>
      <c r="W136" s="29" t="s">
        <v>1174</v>
      </c>
      <c r="X136" s="27" t="s">
        <v>731</v>
      </c>
      <c r="Y136" s="36" t="s">
        <v>586</v>
      </c>
      <c r="Z136" s="36" t="s">
        <v>891</v>
      </c>
      <c r="AA136" s="37">
        <v>1</v>
      </c>
      <c r="AB136" s="37" t="str">
        <f t="shared" si="1"/>
        <v>Nguyên lý kế toán</v>
      </c>
      <c r="AC136" s="27" t="s">
        <v>747</v>
      </c>
    </row>
    <row r="137" spans="1:29" s="37" customFormat="1" ht="38.25" customHeight="1" x14ac:dyDescent="0.2">
      <c r="A137" s="27">
        <v>129</v>
      </c>
      <c r="B137" s="27" t="s">
        <v>51</v>
      </c>
      <c r="C137" s="27" t="s">
        <v>53</v>
      </c>
      <c r="D137" s="27" t="s">
        <v>452</v>
      </c>
      <c r="E137" s="27">
        <v>3</v>
      </c>
      <c r="F137" s="27" t="s">
        <v>262</v>
      </c>
      <c r="G137" s="27" t="s">
        <v>610</v>
      </c>
      <c r="H137" s="27"/>
      <c r="I137" s="32">
        <v>5</v>
      </c>
      <c r="J137" s="27"/>
      <c r="K137" s="27"/>
      <c r="L137" s="27"/>
      <c r="M137" s="27"/>
      <c r="N137" s="33" t="s">
        <v>296</v>
      </c>
      <c r="O137" s="27">
        <v>4</v>
      </c>
      <c r="P137" s="33" t="s">
        <v>298</v>
      </c>
      <c r="Q137" s="27" t="s">
        <v>357</v>
      </c>
      <c r="R137" s="35">
        <v>100</v>
      </c>
      <c r="S137" s="27">
        <v>48</v>
      </c>
      <c r="T137" s="27" t="s">
        <v>732</v>
      </c>
      <c r="U137" s="27" t="s">
        <v>918</v>
      </c>
      <c r="V137" s="28" t="s">
        <v>1175</v>
      </c>
      <c r="W137" s="29" t="s">
        <v>1176</v>
      </c>
      <c r="X137" s="27" t="s">
        <v>216</v>
      </c>
      <c r="Y137" s="36"/>
      <c r="Z137" s="36" t="s">
        <v>891</v>
      </c>
      <c r="AA137" s="37">
        <v>1</v>
      </c>
      <c r="AB137" s="37" t="str">
        <f t="shared" si="1"/>
        <v>Nguyên lý marketing</v>
      </c>
      <c r="AC137" s="27" t="s">
        <v>732</v>
      </c>
    </row>
    <row r="138" spans="1:29" s="37" customFormat="1" ht="28.5" hidden="1" customHeight="1" x14ac:dyDescent="0.2">
      <c r="A138" s="27">
        <v>130</v>
      </c>
      <c r="B138" s="27" t="s">
        <v>51</v>
      </c>
      <c r="C138" s="27" t="s">
        <v>53</v>
      </c>
      <c r="D138" s="27" t="s">
        <v>453</v>
      </c>
      <c r="E138" s="27">
        <v>3</v>
      </c>
      <c r="F138" s="27" t="s">
        <v>250</v>
      </c>
      <c r="G138" s="27" t="s">
        <v>300</v>
      </c>
      <c r="H138" s="27">
        <v>47</v>
      </c>
      <c r="I138" s="32">
        <v>5</v>
      </c>
      <c r="J138" s="27"/>
      <c r="K138" s="27"/>
      <c r="L138" s="27"/>
      <c r="M138" s="27"/>
      <c r="N138" s="27" t="s">
        <v>186</v>
      </c>
      <c r="O138" s="27">
        <v>5</v>
      </c>
      <c r="P138" s="33" t="s">
        <v>301</v>
      </c>
      <c r="Q138" s="33" t="s">
        <v>182</v>
      </c>
      <c r="R138" s="35">
        <v>60</v>
      </c>
      <c r="S138" s="27">
        <v>60</v>
      </c>
      <c r="T138" s="27" t="s">
        <v>732</v>
      </c>
      <c r="U138" s="27" t="s">
        <v>918</v>
      </c>
      <c r="V138" s="28" t="s">
        <v>1175</v>
      </c>
      <c r="W138" s="29" t="s">
        <v>1176</v>
      </c>
      <c r="X138" s="27" t="s">
        <v>216</v>
      </c>
      <c r="Y138" s="36" t="s">
        <v>586</v>
      </c>
      <c r="Z138" s="36" t="s">
        <v>891</v>
      </c>
      <c r="AA138" s="37">
        <v>1</v>
      </c>
      <c r="AB138" s="37" t="str">
        <f t="shared" ref="AB138:AB201" si="2">B138</f>
        <v>Nguyên lý marketing</v>
      </c>
      <c r="AC138" s="27" t="s">
        <v>732</v>
      </c>
    </row>
    <row r="139" spans="1:29" s="37" customFormat="1" ht="28.5" hidden="1" customHeight="1" x14ac:dyDescent="0.2">
      <c r="A139" s="27">
        <v>131</v>
      </c>
      <c r="B139" s="27" t="s">
        <v>51</v>
      </c>
      <c r="C139" s="27" t="s">
        <v>53</v>
      </c>
      <c r="D139" s="27" t="s">
        <v>454</v>
      </c>
      <c r="E139" s="27">
        <v>3</v>
      </c>
      <c r="F139" s="27" t="s">
        <v>250</v>
      </c>
      <c r="G139" s="27" t="s">
        <v>128</v>
      </c>
      <c r="H139" s="33">
        <v>26</v>
      </c>
      <c r="I139" s="32">
        <v>5</v>
      </c>
      <c r="J139" s="27"/>
      <c r="K139" s="27"/>
      <c r="L139" s="27"/>
      <c r="M139" s="27"/>
      <c r="N139" s="27" t="s">
        <v>296</v>
      </c>
      <c r="O139" s="27">
        <v>6</v>
      </c>
      <c r="P139" s="33" t="s">
        <v>297</v>
      </c>
      <c r="Q139" s="33" t="s">
        <v>305</v>
      </c>
      <c r="R139" s="35">
        <v>40</v>
      </c>
      <c r="S139" s="27">
        <v>37</v>
      </c>
      <c r="T139" s="27" t="s">
        <v>733</v>
      </c>
      <c r="U139" s="27" t="s">
        <v>918</v>
      </c>
      <c r="V139" s="28" t="s">
        <v>1177</v>
      </c>
      <c r="W139" s="29" t="s">
        <v>1178</v>
      </c>
      <c r="X139" s="27" t="s">
        <v>216</v>
      </c>
      <c r="Y139" s="36" t="s">
        <v>586</v>
      </c>
      <c r="Z139" s="36" t="s">
        <v>891</v>
      </c>
      <c r="AA139" s="37">
        <v>1</v>
      </c>
      <c r="AB139" s="37" t="str">
        <f t="shared" si="2"/>
        <v>Nguyên lý marketing</v>
      </c>
      <c r="AC139" s="27" t="s">
        <v>733</v>
      </c>
    </row>
    <row r="140" spans="1:29" s="37" customFormat="1" ht="28.5" hidden="1" customHeight="1" x14ac:dyDescent="0.2">
      <c r="A140" s="27">
        <v>132</v>
      </c>
      <c r="B140" s="27" t="s">
        <v>50</v>
      </c>
      <c r="C140" s="27" t="s">
        <v>52</v>
      </c>
      <c r="D140" s="27" t="s">
        <v>455</v>
      </c>
      <c r="E140" s="27">
        <v>3</v>
      </c>
      <c r="F140" s="27" t="s">
        <v>613</v>
      </c>
      <c r="G140" s="27" t="s">
        <v>614</v>
      </c>
      <c r="H140" s="27">
        <v>89</v>
      </c>
      <c r="I140" s="32">
        <v>3</v>
      </c>
      <c r="J140" s="27"/>
      <c r="K140" s="27"/>
      <c r="L140" s="27"/>
      <c r="M140" s="27"/>
      <c r="N140" s="40" t="s">
        <v>186</v>
      </c>
      <c r="O140" s="27">
        <v>3</v>
      </c>
      <c r="P140" s="33" t="s">
        <v>336</v>
      </c>
      <c r="Q140" s="27" t="s">
        <v>356</v>
      </c>
      <c r="R140" s="32">
        <v>85</v>
      </c>
      <c r="S140" s="27">
        <v>86</v>
      </c>
      <c r="T140" s="27" t="s">
        <v>734</v>
      </c>
      <c r="U140" s="27" t="s">
        <v>918</v>
      </c>
      <c r="V140" s="28" t="s">
        <v>1119</v>
      </c>
      <c r="W140" s="29" t="s">
        <v>1120</v>
      </c>
      <c r="X140" s="27" t="s">
        <v>216</v>
      </c>
      <c r="Y140" s="36"/>
      <c r="Z140" s="36" t="s">
        <v>891</v>
      </c>
      <c r="AA140" s="37">
        <v>1</v>
      </c>
      <c r="AB140" s="37" t="str">
        <f t="shared" si="2"/>
        <v>Nguyên lý quản trị kinh doanh</v>
      </c>
      <c r="AC140" s="27" t="s">
        <v>734</v>
      </c>
    </row>
    <row r="141" spans="1:29" s="37" customFormat="1" ht="51.75" hidden="1" customHeight="1" x14ac:dyDescent="0.2">
      <c r="A141" s="27">
        <v>133</v>
      </c>
      <c r="B141" s="27" t="s">
        <v>50</v>
      </c>
      <c r="C141" s="27" t="s">
        <v>30</v>
      </c>
      <c r="D141" s="27" t="s">
        <v>456</v>
      </c>
      <c r="E141" s="27">
        <v>3</v>
      </c>
      <c r="F141" s="27" t="s">
        <v>262</v>
      </c>
      <c r="G141" s="27" t="s">
        <v>346</v>
      </c>
      <c r="H141" s="27" t="s">
        <v>341</v>
      </c>
      <c r="I141" s="32">
        <v>3</v>
      </c>
      <c r="J141" s="27"/>
      <c r="K141" s="27"/>
      <c r="L141" s="27"/>
      <c r="M141" s="27"/>
      <c r="N141" s="27" t="s">
        <v>296</v>
      </c>
      <c r="O141" s="27">
        <v>4</v>
      </c>
      <c r="P141" s="33" t="s">
        <v>297</v>
      </c>
      <c r="Q141" s="27" t="s">
        <v>342</v>
      </c>
      <c r="R141" s="35">
        <v>100</v>
      </c>
      <c r="S141" s="27">
        <v>89</v>
      </c>
      <c r="T141" s="27" t="s">
        <v>1121</v>
      </c>
      <c r="U141" s="27" t="s">
        <v>1116</v>
      </c>
      <c r="V141" s="28" t="s">
        <v>1117</v>
      </c>
      <c r="W141" s="29" t="s">
        <v>1118</v>
      </c>
      <c r="X141" s="27" t="s">
        <v>216</v>
      </c>
      <c r="Y141" s="36"/>
      <c r="Z141" s="36" t="s">
        <v>889</v>
      </c>
      <c r="AA141" s="37">
        <v>1</v>
      </c>
      <c r="AB141" s="37" t="str">
        <f t="shared" si="2"/>
        <v>Nguyên lý quản trị kinh doanh</v>
      </c>
      <c r="AC141" s="27" t="s">
        <v>725</v>
      </c>
    </row>
    <row r="142" spans="1:29" s="37" customFormat="1" ht="31.5" hidden="1" customHeight="1" x14ac:dyDescent="0.2">
      <c r="A142" s="27">
        <v>134</v>
      </c>
      <c r="B142" s="27" t="s">
        <v>50</v>
      </c>
      <c r="C142" s="27" t="s">
        <v>30</v>
      </c>
      <c r="D142" s="27" t="s">
        <v>457</v>
      </c>
      <c r="E142" s="27">
        <v>3</v>
      </c>
      <c r="F142" s="27" t="s">
        <v>262</v>
      </c>
      <c r="G142" s="27" t="s">
        <v>347</v>
      </c>
      <c r="H142" s="27" t="s">
        <v>341</v>
      </c>
      <c r="I142" s="32">
        <v>3</v>
      </c>
      <c r="J142" s="27"/>
      <c r="K142" s="27"/>
      <c r="L142" s="27"/>
      <c r="M142" s="27"/>
      <c r="N142" s="27" t="s">
        <v>296</v>
      </c>
      <c r="O142" s="27">
        <v>5</v>
      </c>
      <c r="P142" s="33" t="s">
        <v>297</v>
      </c>
      <c r="Q142" s="27" t="s">
        <v>343</v>
      </c>
      <c r="R142" s="35">
        <v>100</v>
      </c>
      <c r="S142" s="27">
        <v>89</v>
      </c>
      <c r="T142" s="27" t="s">
        <v>873</v>
      </c>
      <c r="U142" s="27" t="s">
        <v>1160</v>
      </c>
      <c r="V142" s="28" t="s">
        <v>1179</v>
      </c>
      <c r="W142" s="29" t="s">
        <v>1180</v>
      </c>
      <c r="X142" s="27" t="s">
        <v>216</v>
      </c>
      <c r="Y142" s="36"/>
      <c r="Z142" s="36" t="s">
        <v>889</v>
      </c>
      <c r="AA142" s="37">
        <v>1</v>
      </c>
      <c r="AB142" s="37" t="str">
        <f t="shared" si="2"/>
        <v>Nguyên lý quản trị kinh doanh</v>
      </c>
      <c r="AC142" s="27" t="s">
        <v>873</v>
      </c>
    </row>
    <row r="143" spans="1:29" s="37" customFormat="1" ht="31.5" hidden="1" customHeight="1" x14ac:dyDescent="0.2">
      <c r="A143" s="27">
        <v>135</v>
      </c>
      <c r="B143" s="27" t="s">
        <v>38</v>
      </c>
      <c r="C143" s="27" t="s">
        <v>39</v>
      </c>
      <c r="D143" s="27" t="s">
        <v>458</v>
      </c>
      <c r="E143" s="27">
        <v>3</v>
      </c>
      <c r="F143" s="27" t="s">
        <v>250</v>
      </c>
      <c r="G143" s="27" t="s">
        <v>132</v>
      </c>
      <c r="H143" s="27">
        <v>89</v>
      </c>
      <c r="I143" s="32">
        <v>11</v>
      </c>
      <c r="J143" s="27"/>
      <c r="K143" s="27" t="s">
        <v>40</v>
      </c>
      <c r="L143" s="27" t="s">
        <v>352</v>
      </c>
      <c r="M143" s="27"/>
      <c r="N143" s="27" t="s">
        <v>186</v>
      </c>
      <c r="O143" s="27">
        <v>2</v>
      </c>
      <c r="P143" s="33" t="s">
        <v>301</v>
      </c>
      <c r="Q143" s="27" t="s">
        <v>356</v>
      </c>
      <c r="R143" s="32">
        <v>85</v>
      </c>
      <c r="S143" s="27">
        <v>86</v>
      </c>
      <c r="T143" s="27" t="s">
        <v>1181</v>
      </c>
      <c r="U143" s="27" t="s">
        <v>933</v>
      </c>
      <c r="V143" s="28" t="s">
        <v>1182</v>
      </c>
      <c r="W143" s="29" t="s">
        <v>1183</v>
      </c>
      <c r="X143" s="27" t="s">
        <v>173</v>
      </c>
      <c r="Y143" s="36"/>
      <c r="Z143" s="36" t="s">
        <v>891</v>
      </c>
      <c r="AA143" s="37">
        <v>1</v>
      </c>
      <c r="AB143" s="37" t="str">
        <f t="shared" si="2"/>
        <v>Nguyên lý thống kê kinh tế</v>
      </c>
      <c r="AC143" s="27" t="s">
        <v>835</v>
      </c>
    </row>
    <row r="144" spans="1:29" s="37" customFormat="1" ht="31.5" hidden="1" customHeight="1" x14ac:dyDescent="0.2">
      <c r="A144" s="27">
        <v>136</v>
      </c>
      <c r="B144" s="27" t="s">
        <v>38</v>
      </c>
      <c r="C144" s="27" t="s">
        <v>39</v>
      </c>
      <c r="D144" s="27" t="s">
        <v>459</v>
      </c>
      <c r="E144" s="27">
        <v>3</v>
      </c>
      <c r="F144" s="27" t="s">
        <v>250</v>
      </c>
      <c r="G144" s="27" t="s">
        <v>128</v>
      </c>
      <c r="H144" s="33">
        <v>26</v>
      </c>
      <c r="I144" s="32">
        <v>11</v>
      </c>
      <c r="J144" s="27"/>
      <c r="K144" s="27" t="s">
        <v>40</v>
      </c>
      <c r="L144" s="27" t="s">
        <v>352</v>
      </c>
      <c r="M144" s="27"/>
      <c r="N144" s="27" t="s">
        <v>296</v>
      </c>
      <c r="O144" s="27">
        <v>2</v>
      </c>
      <c r="P144" s="33" t="s">
        <v>297</v>
      </c>
      <c r="Q144" s="33" t="s">
        <v>305</v>
      </c>
      <c r="R144" s="35">
        <v>40</v>
      </c>
      <c r="S144" s="27">
        <v>24</v>
      </c>
      <c r="T144" s="27" t="s">
        <v>1184</v>
      </c>
      <c r="U144" s="27" t="s">
        <v>933</v>
      </c>
      <c r="V144" s="28" t="s">
        <v>1185</v>
      </c>
      <c r="W144" s="29" t="s">
        <v>1186</v>
      </c>
      <c r="X144" s="27" t="s">
        <v>173</v>
      </c>
      <c r="Y144" s="36" t="s">
        <v>586</v>
      </c>
      <c r="Z144" s="36" t="s">
        <v>891</v>
      </c>
      <c r="AA144" s="37">
        <v>1</v>
      </c>
      <c r="AB144" s="37" t="str">
        <f t="shared" si="2"/>
        <v>Nguyên lý thống kê kinh tế</v>
      </c>
      <c r="AC144" s="27" t="s">
        <v>836</v>
      </c>
    </row>
    <row r="145" spans="1:29" s="37" customFormat="1" ht="31.5" hidden="1" customHeight="1" x14ac:dyDescent="0.2">
      <c r="A145" s="27">
        <v>137</v>
      </c>
      <c r="B145" s="27" t="s">
        <v>38</v>
      </c>
      <c r="C145" s="27" t="s">
        <v>39</v>
      </c>
      <c r="D145" s="27" t="s">
        <v>460</v>
      </c>
      <c r="E145" s="27">
        <v>3</v>
      </c>
      <c r="F145" s="27" t="s">
        <v>240</v>
      </c>
      <c r="G145" s="27" t="s">
        <v>615</v>
      </c>
      <c r="H145" s="27" t="s">
        <v>616</v>
      </c>
      <c r="I145" s="32">
        <v>11</v>
      </c>
      <c r="J145" s="27"/>
      <c r="K145" s="27" t="s">
        <v>40</v>
      </c>
      <c r="L145" s="27" t="s">
        <v>352</v>
      </c>
      <c r="M145" s="27"/>
      <c r="N145" s="27" t="s">
        <v>186</v>
      </c>
      <c r="O145" s="27">
        <v>3</v>
      </c>
      <c r="P145" s="33" t="s">
        <v>301</v>
      </c>
      <c r="Q145" s="27" t="s">
        <v>357</v>
      </c>
      <c r="R145" s="35">
        <v>100</v>
      </c>
      <c r="S145" s="27">
        <v>101</v>
      </c>
      <c r="T145" s="27" t="s">
        <v>1187</v>
      </c>
      <c r="U145" s="27" t="s">
        <v>1188</v>
      </c>
      <c r="V145" s="28" t="s">
        <v>1189</v>
      </c>
      <c r="W145" s="29" t="s">
        <v>1190</v>
      </c>
      <c r="X145" s="27" t="s">
        <v>173</v>
      </c>
      <c r="Y145" s="36"/>
      <c r="Z145" s="36" t="s">
        <v>891</v>
      </c>
      <c r="AA145" s="37">
        <v>1</v>
      </c>
      <c r="AB145" s="37" t="str">
        <f t="shared" si="2"/>
        <v>Nguyên lý thống kê kinh tế</v>
      </c>
      <c r="AC145" s="27" t="s">
        <v>837</v>
      </c>
    </row>
    <row r="146" spans="1:29" s="37" customFormat="1" ht="31.5" hidden="1" customHeight="1" x14ac:dyDescent="0.2">
      <c r="A146" s="27">
        <v>138</v>
      </c>
      <c r="B146" s="27" t="s">
        <v>38</v>
      </c>
      <c r="C146" s="27" t="s">
        <v>39</v>
      </c>
      <c r="D146" s="27" t="s">
        <v>461</v>
      </c>
      <c r="E146" s="27">
        <v>3</v>
      </c>
      <c r="F146" s="27" t="s">
        <v>250</v>
      </c>
      <c r="G146" s="27" t="s">
        <v>206</v>
      </c>
      <c r="H146" s="27">
        <v>51</v>
      </c>
      <c r="I146" s="32">
        <v>11</v>
      </c>
      <c r="J146" s="27"/>
      <c r="K146" s="27" t="s">
        <v>40</v>
      </c>
      <c r="L146" s="27" t="s">
        <v>352</v>
      </c>
      <c r="M146" s="27"/>
      <c r="N146" s="27" t="s">
        <v>296</v>
      </c>
      <c r="O146" s="27">
        <v>3</v>
      </c>
      <c r="P146" s="33" t="s">
        <v>297</v>
      </c>
      <c r="Q146" s="33" t="s">
        <v>184</v>
      </c>
      <c r="R146" s="35">
        <v>60</v>
      </c>
      <c r="S146" s="27">
        <v>51</v>
      </c>
      <c r="T146" s="27" t="s">
        <v>1191</v>
      </c>
      <c r="U146" s="27" t="s">
        <v>1188</v>
      </c>
      <c r="V146" s="28" t="s">
        <v>1189</v>
      </c>
      <c r="W146" s="29" t="s">
        <v>1190</v>
      </c>
      <c r="X146" s="27" t="s">
        <v>173</v>
      </c>
      <c r="Y146" s="36" t="s">
        <v>586</v>
      </c>
      <c r="Z146" s="36" t="s">
        <v>891</v>
      </c>
      <c r="AA146" s="37">
        <v>1</v>
      </c>
      <c r="AB146" s="37" t="str">
        <f t="shared" si="2"/>
        <v>Nguyên lý thống kê kinh tế</v>
      </c>
      <c r="AC146" s="27" t="s">
        <v>838</v>
      </c>
    </row>
    <row r="147" spans="1:29" s="37" customFormat="1" ht="31.5" hidden="1" customHeight="1" x14ac:dyDescent="0.2">
      <c r="A147" s="27">
        <v>139</v>
      </c>
      <c r="B147" s="27" t="s">
        <v>38</v>
      </c>
      <c r="C147" s="27" t="s">
        <v>39</v>
      </c>
      <c r="D147" s="27" t="s">
        <v>462</v>
      </c>
      <c r="E147" s="27">
        <v>3</v>
      </c>
      <c r="F147" s="27" t="s">
        <v>250</v>
      </c>
      <c r="G147" s="27" t="s">
        <v>300</v>
      </c>
      <c r="H147" s="27">
        <v>47</v>
      </c>
      <c r="I147" s="32">
        <v>11</v>
      </c>
      <c r="J147" s="27"/>
      <c r="K147" s="27" t="s">
        <v>40</v>
      </c>
      <c r="L147" s="27" t="s">
        <v>352</v>
      </c>
      <c r="M147" s="27"/>
      <c r="N147" s="27" t="s">
        <v>186</v>
      </c>
      <c r="O147" s="27">
        <v>4</v>
      </c>
      <c r="P147" s="33" t="s">
        <v>301</v>
      </c>
      <c r="Q147" s="33" t="s">
        <v>182</v>
      </c>
      <c r="R147" s="35">
        <v>60</v>
      </c>
      <c r="S147" s="27">
        <v>45</v>
      </c>
      <c r="T147" s="27" t="s">
        <v>1192</v>
      </c>
      <c r="U147" s="27" t="s">
        <v>1188</v>
      </c>
      <c r="V147" s="28" t="s">
        <v>1189</v>
      </c>
      <c r="W147" s="29" t="s">
        <v>1190</v>
      </c>
      <c r="X147" s="27" t="s">
        <v>173</v>
      </c>
      <c r="Y147" s="36" t="s">
        <v>586</v>
      </c>
      <c r="Z147" s="36" t="s">
        <v>891</v>
      </c>
      <c r="AA147" s="37">
        <v>1</v>
      </c>
      <c r="AB147" s="37" t="str">
        <f t="shared" si="2"/>
        <v>Nguyên lý thống kê kinh tế</v>
      </c>
      <c r="AC147" s="27" t="s">
        <v>839</v>
      </c>
    </row>
    <row r="148" spans="1:29" s="37" customFormat="1" ht="31.5" hidden="1" customHeight="1" x14ac:dyDescent="0.2">
      <c r="A148" s="27">
        <v>140</v>
      </c>
      <c r="B148" s="27" t="s">
        <v>38</v>
      </c>
      <c r="C148" s="27" t="s">
        <v>39</v>
      </c>
      <c r="D148" s="27" t="s">
        <v>463</v>
      </c>
      <c r="E148" s="27">
        <v>3</v>
      </c>
      <c r="F148" s="27" t="s">
        <v>240</v>
      </c>
      <c r="G148" s="27" t="s">
        <v>617</v>
      </c>
      <c r="H148" s="27" t="s">
        <v>618</v>
      </c>
      <c r="I148" s="32">
        <v>11</v>
      </c>
      <c r="J148" s="27"/>
      <c r="K148" s="27" t="s">
        <v>40</v>
      </c>
      <c r="L148" s="27" t="s">
        <v>352</v>
      </c>
      <c r="M148" s="27"/>
      <c r="N148" s="27" t="s">
        <v>296</v>
      </c>
      <c r="O148" s="27">
        <v>4</v>
      </c>
      <c r="P148" s="33" t="s">
        <v>297</v>
      </c>
      <c r="Q148" s="27" t="s">
        <v>357</v>
      </c>
      <c r="R148" s="35">
        <v>100</v>
      </c>
      <c r="S148" s="27">
        <v>102</v>
      </c>
      <c r="T148" s="27" t="s">
        <v>1192</v>
      </c>
      <c r="U148" s="27" t="s">
        <v>1188</v>
      </c>
      <c r="V148" s="28" t="s">
        <v>1189</v>
      </c>
      <c r="W148" s="29" t="s">
        <v>1190</v>
      </c>
      <c r="X148" s="27" t="s">
        <v>173</v>
      </c>
      <c r="Y148" s="36"/>
      <c r="Z148" s="36" t="s">
        <v>891</v>
      </c>
      <c r="AA148" s="37">
        <v>1</v>
      </c>
      <c r="AB148" s="37" t="str">
        <f t="shared" si="2"/>
        <v>Nguyên lý thống kê kinh tế</v>
      </c>
      <c r="AC148" s="27" t="s">
        <v>839</v>
      </c>
    </row>
    <row r="149" spans="1:29" s="37" customFormat="1" ht="38.25" hidden="1" customHeight="1" x14ac:dyDescent="0.2">
      <c r="A149" s="27">
        <v>141</v>
      </c>
      <c r="B149" s="27" t="s">
        <v>38</v>
      </c>
      <c r="C149" s="27" t="s">
        <v>39</v>
      </c>
      <c r="D149" s="27" t="s">
        <v>464</v>
      </c>
      <c r="E149" s="27">
        <v>3</v>
      </c>
      <c r="F149" s="27" t="s">
        <v>250</v>
      </c>
      <c r="G149" s="27" t="s">
        <v>299</v>
      </c>
      <c r="H149" s="27">
        <v>45</v>
      </c>
      <c r="I149" s="32">
        <v>11</v>
      </c>
      <c r="J149" s="27"/>
      <c r="K149" s="27" t="s">
        <v>40</v>
      </c>
      <c r="L149" s="27" t="s">
        <v>352</v>
      </c>
      <c r="M149" s="27"/>
      <c r="N149" s="27" t="s">
        <v>186</v>
      </c>
      <c r="O149" s="27">
        <v>5</v>
      </c>
      <c r="P149" s="33" t="s">
        <v>301</v>
      </c>
      <c r="Q149" s="33" t="s">
        <v>184</v>
      </c>
      <c r="R149" s="35">
        <v>60</v>
      </c>
      <c r="S149" s="27">
        <v>33</v>
      </c>
      <c r="T149" s="27" t="s">
        <v>1191</v>
      </c>
      <c r="U149" s="27" t="s">
        <v>1188</v>
      </c>
      <c r="V149" s="28" t="s">
        <v>1189</v>
      </c>
      <c r="W149" s="29" t="s">
        <v>1190</v>
      </c>
      <c r="X149" s="27" t="s">
        <v>173</v>
      </c>
      <c r="Y149" s="36" t="s">
        <v>586</v>
      </c>
      <c r="Z149" s="36" t="s">
        <v>891</v>
      </c>
      <c r="AA149" s="37">
        <v>1</v>
      </c>
      <c r="AB149" s="37" t="str">
        <f t="shared" si="2"/>
        <v>Nguyên lý thống kê kinh tế</v>
      </c>
      <c r="AC149" s="27" t="s">
        <v>838</v>
      </c>
    </row>
    <row r="150" spans="1:29" s="37" customFormat="1" ht="45" hidden="1" customHeight="1" x14ac:dyDescent="0.2">
      <c r="A150" s="27">
        <v>142</v>
      </c>
      <c r="B150" s="27" t="s">
        <v>38</v>
      </c>
      <c r="C150" s="27" t="s">
        <v>39</v>
      </c>
      <c r="D150" s="27" t="s">
        <v>465</v>
      </c>
      <c r="E150" s="27">
        <v>3</v>
      </c>
      <c r="F150" s="27" t="s">
        <v>240</v>
      </c>
      <c r="G150" s="27" t="s">
        <v>69</v>
      </c>
      <c r="H150" s="27">
        <v>80</v>
      </c>
      <c r="I150" s="32">
        <v>11</v>
      </c>
      <c r="J150" s="27"/>
      <c r="K150" s="27" t="s">
        <v>40</v>
      </c>
      <c r="L150" s="27" t="s">
        <v>352</v>
      </c>
      <c r="M150" s="27"/>
      <c r="N150" s="27" t="s">
        <v>296</v>
      </c>
      <c r="O150" s="27">
        <v>5</v>
      </c>
      <c r="P150" s="33" t="s">
        <v>297</v>
      </c>
      <c r="Q150" s="27" t="s">
        <v>356</v>
      </c>
      <c r="R150" s="32">
        <v>85</v>
      </c>
      <c r="S150" s="27">
        <v>85</v>
      </c>
      <c r="T150" s="27" t="s">
        <v>1193</v>
      </c>
      <c r="U150" s="27" t="s">
        <v>933</v>
      </c>
      <c r="V150" s="28" t="s">
        <v>1194</v>
      </c>
      <c r="W150" s="29" t="s">
        <v>1195</v>
      </c>
      <c r="X150" s="27" t="s">
        <v>173</v>
      </c>
      <c r="Y150" s="36"/>
      <c r="Z150" s="36" t="s">
        <v>891</v>
      </c>
      <c r="AA150" s="37">
        <v>1</v>
      </c>
      <c r="AB150" s="37" t="str">
        <f t="shared" si="2"/>
        <v>Nguyên lý thống kê kinh tế</v>
      </c>
      <c r="AC150" s="27" t="s">
        <v>840</v>
      </c>
    </row>
    <row r="151" spans="1:29" s="37" customFormat="1" ht="31.5" hidden="1" customHeight="1" x14ac:dyDescent="0.2">
      <c r="A151" s="27">
        <v>143</v>
      </c>
      <c r="B151" s="27" t="s">
        <v>38</v>
      </c>
      <c r="C151" s="27" t="s">
        <v>39</v>
      </c>
      <c r="D151" s="27" t="s">
        <v>466</v>
      </c>
      <c r="E151" s="27">
        <v>3</v>
      </c>
      <c r="F151" s="27" t="s">
        <v>619</v>
      </c>
      <c r="G151" s="27" t="s">
        <v>620</v>
      </c>
      <c r="H151" s="27">
        <v>84</v>
      </c>
      <c r="I151" s="32">
        <v>11</v>
      </c>
      <c r="J151" s="27"/>
      <c r="K151" s="27" t="s">
        <v>40</v>
      </c>
      <c r="L151" s="27" t="s">
        <v>352</v>
      </c>
      <c r="M151" s="27"/>
      <c r="N151" s="27" t="s">
        <v>186</v>
      </c>
      <c r="O151" s="27">
        <v>6</v>
      </c>
      <c r="P151" s="33" t="s">
        <v>301</v>
      </c>
      <c r="Q151" s="27" t="s">
        <v>358</v>
      </c>
      <c r="R151" s="32">
        <v>85</v>
      </c>
      <c r="S151" s="27">
        <v>70</v>
      </c>
      <c r="T151" s="27" t="s">
        <v>1196</v>
      </c>
      <c r="U151" s="27" t="s">
        <v>1197</v>
      </c>
      <c r="V151" s="28" t="s">
        <v>1198</v>
      </c>
      <c r="W151" s="29" t="s">
        <v>1199</v>
      </c>
      <c r="X151" s="27" t="s">
        <v>173</v>
      </c>
      <c r="Y151" s="36"/>
      <c r="Z151" s="36" t="s">
        <v>891</v>
      </c>
      <c r="AA151" s="37">
        <v>1</v>
      </c>
      <c r="AB151" s="37" t="str">
        <f t="shared" si="2"/>
        <v>Nguyên lý thống kê kinh tế</v>
      </c>
      <c r="AC151" s="27" t="s">
        <v>841</v>
      </c>
    </row>
    <row r="152" spans="1:29" s="37" customFormat="1" ht="47.25" hidden="1" customHeight="1" x14ac:dyDescent="0.2">
      <c r="A152" s="27">
        <v>144</v>
      </c>
      <c r="B152" s="27" t="s">
        <v>38</v>
      </c>
      <c r="C152" s="27" t="s">
        <v>39</v>
      </c>
      <c r="D152" s="27" t="s">
        <v>467</v>
      </c>
      <c r="E152" s="27">
        <v>3</v>
      </c>
      <c r="F152" s="27" t="s">
        <v>240</v>
      </c>
      <c r="G152" s="27" t="s">
        <v>105</v>
      </c>
      <c r="H152" s="27">
        <v>3</v>
      </c>
      <c r="I152" s="32">
        <v>11</v>
      </c>
      <c r="J152" s="27"/>
      <c r="K152" s="27" t="s">
        <v>40</v>
      </c>
      <c r="L152" s="27" t="s">
        <v>352</v>
      </c>
      <c r="M152" s="27"/>
      <c r="N152" s="27" t="s">
        <v>186</v>
      </c>
      <c r="O152" s="27">
        <v>6</v>
      </c>
      <c r="P152" s="33" t="s">
        <v>301</v>
      </c>
      <c r="Q152" s="27" t="s">
        <v>358</v>
      </c>
      <c r="R152" s="32">
        <v>85</v>
      </c>
      <c r="S152" s="27">
        <v>87</v>
      </c>
      <c r="T152" s="27" t="s">
        <v>1200</v>
      </c>
      <c r="U152" s="27" t="s">
        <v>1006</v>
      </c>
      <c r="V152" s="28" t="s">
        <v>1201</v>
      </c>
      <c r="W152" s="29" t="s">
        <v>1202</v>
      </c>
      <c r="X152" s="27" t="s">
        <v>173</v>
      </c>
      <c r="Y152" s="36"/>
      <c r="Z152" s="36" t="s">
        <v>891</v>
      </c>
      <c r="AA152" s="37">
        <v>1</v>
      </c>
      <c r="AB152" s="37" t="str">
        <f t="shared" si="2"/>
        <v>Nguyên lý thống kê kinh tế</v>
      </c>
      <c r="AC152" s="27" t="s">
        <v>842</v>
      </c>
    </row>
    <row r="153" spans="1:29" s="37" customFormat="1" ht="31.5" hidden="1" customHeight="1" x14ac:dyDescent="0.2">
      <c r="A153" s="27">
        <v>145</v>
      </c>
      <c r="B153" s="27" t="s">
        <v>38</v>
      </c>
      <c r="C153" s="27" t="s">
        <v>39</v>
      </c>
      <c r="D153" s="27" t="s">
        <v>468</v>
      </c>
      <c r="E153" s="27">
        <v>3</v>
      </c>
      <c r="F153" s="27" t="s">
        <v>240</v>
      </c>
      <c r="G153" s="27" t="s">
        <v>621</v>
      </c>
      <c r="H153" s="27" t="s">
        <v>622</v>
      </c>
      <c r="I153" s="32">
        <v>11</v>
      </c>
      <c r="J153" s="27"/>
      <c r="K153" s="27" t="s">
        <v>40</v>
      </c>
      <c r="L153" s="27" t="s">
        <v>352</v>
      </c>
      <c r="M153" s="27"/>
      <c r="N153" s="27" t="s">
        <v>296</v>
      </c>
      <c r="O153" s="27">
        <v>6</v>
      </c>
      <c r="P153" s="33" t="s">
        <v>297</v>
      </c>
      <c r="Q153" s="27" t="s">
        <v>358</v>
      </c>
      <c r="R153" s="32">
        <v>85</v>
      </c>
      <c r="S153" s="27">
        <v>88</v>
      </c>
      <c r="T153" s="27" t="s">
        <v>1203</v>
      </c>
      <c r="U153" s="27" t="s">
        <v>933</v>
      </c>
      <c r="V153" s="28" t="s">
        <v>1204</v>
      </c>
      <c r="W153" s="29" t="s">
        <v>1205</v>
      </c>
      <c r="X153" s="27" t="s">
        <v>173</v>
      </c>
      <c r="Y153" s="36"/>
      <c r="Z153" s="36" t="s">
        <v>891</v>
      </c>
      <c r="AA153" s="37">
        <v>1</v>
      </c>
      <c r="AB153" s="37" t="str">
        <f t="shared" si="2"/>
        <v>Nguyên lý thống kê kinh tế</v>
      </c>
      <c r="AC153" s="27" t="s">
        <v>843</v>
      </c>
    </row>
    <row r="154" spans="1:29" s="37" customFormat="1" ht="31.5" hidden="1" customHeight="1" x14ac:dyDescent="0.2">
      <c r="A154" s="27">
        <v>146</v>
      </c>
      <c r="B154" s="27" t="s">
        <v>91</v>
      </c>
      <c r="C154" s="27" t="s">
        <v>60</v>
      </c>
      <c r="D154" s="27" t="s">
        <v>469</v>
      </c>
      <c r="E154" s="27">
        <v>2</v>
      </c>
      <c r="F154" s="27" t="s">
        <v>262</v>
      </c>
      <c r="G154" s="27" t="s">
        <v>344</v>
      </c>
      <c r="H154" s="27" t="s">
        <v>341</v>
      </c>
      <c r="I154" s="32">
        <v>8</v>
      </c>
      <c r="J154" s="27"/>
      <c r="K154" s="27"/>
      <c r="L154" s="27"/>
      <c r="M154" s="27"/>
      <c r="N154" s="27" t="s">
        <v>186</v>
      </c>
      <c r="O154" s="27">
        <v>2</v>
      </c>
      <c r="P154" s="33" t="s">
        <v>338</v>
      </c>
      <c r="Q154" s="27" t="s">
        <v>342</v>
      </c>
      <c r="R154" s="35">
        <v>100</v>
      </c>
      <c r="S154" s="27">
        <v>105</v>
      </c>
      <c r="T154" s="27" t="s">
        <v>761</v>
      </c>
      <c r="U154" s="27" t="s">
        <v>1146</v>
      </c>
      <c r="V154" s="28" t="s">
        <v>1206</v>
      </c>
      <c r="W154" s="29" t="s">
        <v>1207</v>
      </c>
      <c r="X154" s="27" t="s">
        <v>145</v>
      </c>
      <c r="Y154" s="36"/>
      <c r="Z154" s="36" t="s">
        <v>889</v>
      </c>
      <c r="AA154" s="37">
        <v>1</v>
      </c>
      <c r="AB154" s="37" t="str">
        <f t="shared" si="2"/>
        <v>Nhà nước và pháp luật đại cương</v>
      </c>
      <c r="AC154" s="27" t="s">
        <v>761</v>
      </c>
    </row>
    <row r="155" spans="1:29" s="37" customFormat="1" ht="28.5" hidden="1" customHeight="1" x14ac:dyDescent="0.2">
      <c r="A155" s="27">
        <v>147</v>
      </c>
      <c r="B155" s="27" t="s">
        <v>91</v>
      </c>
      <c r="C155" s="27" t="s">
        <v>60</v>
      </c>
      <c r="D155" s="27" t="s">
        <v>470</v>
      </c>
      <c r="E155" s="27">
        <v>2</v>
      </c>
      <c r="F155" s="27" t="s">
        <v>262</v>
      </c>
      <c r="G155" s="27" t="s">
        <v>345</v>
      </c>
      <c r="H155" s="27" t="s">
        <v>341</v>
      </c>
      <c r="I155" s="32">
        <v>8</v>
      </c>
      <c r="J155" s="27"/>
      <c r="K155" s="27"/>
      <c r="L155" s="27"/>
      <c r="M155" s="27"/>
      <c r="N155" s="27" t="s">
        <v>186</v>
      </c>
      <c r="O155" s="27">
        <v>2</v>
      </c>
      <c r="P155" s="33" t="s">
        <v>302</v>
      </c>
      <c r="Q155" s="27" t="s">
        <v>343</v>
      </c>
      <c r="R155" s="35">
        <v>100</v>
      </c>
      <c r="S155" s="27">
        <v>103</v>
      </c>
      <c r="T155" s="27" t="s">
        <v>761</v>
      </c>
      <c r="U155" s="27" t="s">
        <v>1146</v>
      </c>
      <c r="V155" s="28" t="s">
        <v>1206</v>
      </c>
      <c r="W155" s="29" t="s">
        <v>1207</v>
      </c>
      <c r="X155" s="27" t="s">
        <v>145</v>
      </c>
      <c r="Y155" s="36"/>
      <c r="Z155" s="36" t="s">
        <v>889</v>
      </c>
      <c r="AA155" s="37">
        <v>1</v>
      </c>
      <c r="AB155" s="37" t="str">
        <f t="shared" si="2"/>
        <v>Nhà nước và pháp luật đại cương</v>
      </c>
      <c r="AC155" s="27" t="s">
        <v>761</v>
      </c>
    </row>
    <row r="156" spans="1:29" s="37" customFormat="1" ht="28.5" hidden="1" customHeight="1" x14ac:dyDescent="0.2">
      <c r="A156" s="27">
        <v>148</v>
      </c>
      <c r="B156" s="27" t="s">
        <v>91</v>
      </c>
      <c r="C156" s="27" t="s">
        <v>60</v>
      </c>
      <c r="D156" s="27" t="s">
        <v>471</v>
      </c>
      <c r="E156" s="27">
        <v>2</v>
      </c>
      <c r="F156" s="27" t="s">
        <v>262</v>
      </c>
      <c r="G156" s="27" t="s">
        <v>346</v>
      </c>
      <c r="H156" s="27" t="s">
        <v>341</v>
      </c>
      <c r="I156" s="32">
        <v>8</v>
      </c>
      <c r="J156" s="27"/>
      <c r="K156" s="27"/>
      <c r="L156" s="27"/>
      <c r="M156" s="27"/>
      <c r="N156" s="27" t="s">
        <v>296</v>
      </c>
      <c r="O156" s="27">
        <v>3</v>
      </c>
      <c r="P156" s="33" t="s">
        <v>339</v>
      </c>
      <c r="Q156" s="27" t="s">
        <v>342</v>
      </c>
      <c r="R156" s="35">
        <v>100</v>
      </c>
      <c r="S156" s="27">
        <v>96</v>
      </c>
      <c r="T156" s="27" t="s">
        <v>762</v>
      </c>
      <c r="U156" s="27" t="s">
        <v>1146</v>
      </c>
      <c r="V156" s="28" t="s">
        <v>1208</v>
      </c>
      <c r="W156" s="29" t="s">
        <v>1207</v>
      </c>
      <c r="X156" s="27" t="s">
        <v>145</v>
      </c>
      <c r="Y156" s="36"/>
      <c r="Z156" s="36" t="s">
        <v>889</v>
      </c>
      <c r="AA156" s="37">
        <v>1</v>
      </c>
      <c r="AB156" s="37" t="str">
        <f t="shared" si="2"/>
        <v>Nhà nước và pháp luật đại cương</v>
      </c>
      <c r="AC156" s="27" t="s">
        <v>762</v>
      </c>
    </row>
    <row r="157" spans="1:29" s="37" customFormat="1" ht="28.5" hidden="1" customHeight="1" x14ac:dyDescent="0.2">
      <c r="A157" s="27">
        <v>149</v>
      </c>
      <c r="B157" s="27" t="s">
        <v>91</v>
      </c>
      <c r="C157" s="27" t="s">
        <v>60</v>
      </c>
      <c r="D157" s="27" t="s">
        <v>472</v>
      </c>
      <c r="E157" s="27">
        <v>2</v>
      </c>
      <c r="F157" s="27" t="s">
        <v>261</v>
      </c>
      <c r="G157" s="27" t="s">
        <v>373</v>
      </c>
      <c r="H157" s="27" t="s">
        <v>372</v>
      </c>
      <c r="I157" s="32">
        <v>8</v>
      </c>
      <c r="J157" s="27"/>
      <c r="K157" s="27"/>
      <c r="L157" s="27"/>
      <c r="M157" s="27"/>
      <c r="N157" s="27" t="s">
        <v>296</v>
      </c>
      <c r="O157" s="27">
        <v>3</v>
      </c>
      <c r="P157" s="33" t="s">
        <v>304</v>
      </c>
      <c r="Q157" s="27" t="s">
        <v>332</v>
      </c>
      <c r="R157" s="35">
        <v>60</v>
      </c>
      <c r="S157" s="27">
        <v>36</v>
      </c>
      <c r="T157" s="27" t="s">
        <v>762</v>
      </c>
      <c r="U157" s="27" t="s">
        <v>1146</v>
      </c>
      <c r="V157" s="28" t="s">
        <v>1208</v>
      </c>
      <c r="W157" s="29" t="s">
        <v>1207</v>
      </c>
      <c r="X157" s="27" t="s">
        <v>145</v>
      </c>
      <c r="Y157" s="36" t="s">
        <v>586</v>
      </c>
      <c r="Z157" s="36" t="s">
        <v>889</v>
      </c>
      <c r="AA157" s="37">
        <v>1</v>
      </c>
      <c r="AB157" s="37" t="str">
        <f t="shared" si="2"/>
        <v>Nhà nước và pháp luật đại cương</v>
      </c>
      <c r="AC157" s="27" t="s">
        <v>762</v>
      </c>
    </row>
    <row r="158" spans="1:29" s="37" customFormat="1" ht="28.5" hidden="1" customHeight="1" x14ac:dyDescent="0.2">
      <c r="A158" s="27">
        <v>150</v>
      </c>
      <c r="B158" s="27" t="s">
        <v>91</v>
      </c>
      <c r="C158" s="27" t="s">
        <v>60</v>
      </c>
      <c r="D158" s="27" t="s">
        <v>473</v>
      </c>
      <c r="E158" s="27">
        <v>2</v>
      </c>
      <c r="F158" s="27" t="s">
        <v>262</v>
      </c>
      <c r="G158" s="27" t="s">
        <v>347</v>
      </c>
      <c r="H158" s="27" t="s">
        <v>341</v>
      </c>
      <c r="I158" s="32">
        <v>8</v>
      </c>
      <c r="J158" s="27"/>
      <c r="K158" s="27"/>
      <c r="L158" s="27"/>
      <c r="M158" s="27"/>
      <c r="N158" s="27" t="s">
        <v>296</v>
      </c>
      <c r="O158" s="27">
        <v>3</v>
      </c>
      <c r="P158" s="33" t="s">
        <v>304</v>
      </c>
      <c r="Q158" s="27" t="s">
        <v>343</v>
      </c>
      <c r="R158" s="35">
        <v>100</v>
      </c>
      <c r="S158" s="27">
        <v>98</v>
      </c>
      <c r="T158" s="27" t="s">
        <v>763</v>
      </c>
      <c r="U158" s="27" t="s">
        <v>1146</v>
      </c>
      <c r="V158" s="28" t="s">
        <v>1209</v>
      </c>
      <c r="W158" s="29" t="s">
        <v>1207</v>
      </c>
      <c r="X158" s="27" t="s">
        <v>145</v>
      </c>
      <c r="Y158" s="36"/>
      <c r="Z158" s="36" t="s">
        <v>889</v>
      </c>
      <c r="AA158" s="37">
        <v>1</v>
      </c>
      <c r="AB158" s="37" t="str">
        <f t="shared" si="2"/>
        <v>Nhà nước và pháp luật đại cương</v>
      </c>
      <c r="AC158" s="27" t="s">
        <v>763</v>
      </c>
    </row>
    <row r="159" spans="1:29" s="37" customFormat="1" ht="28.5" hidden="1" customHeight="1" x14ac:dyDescent="0.2">
      <c r="A159" s="27">
        <v>151</v>
      </c>
      <c r="B159" s="27" t="s">
        <v>91</v>
      </c>
      <c r="C159" s="27" t="s">
        <v>101</v>
      </c>
      <c r="D159" s="27" t="s">
        <v>474</v>
      </c>
      <c r="E159" s="27">
        <v>2</v>
      </c>
      <c r="F159" s="27" t="s">
        <v>261</v>
      </c>
      <c r="G159" s="27" t="s">
        <v>371</v>
      </c>
      <c r="H159" s="27" t="s">
        <v>372</v>
      </c>
      <c r="I159" s="32">
        <v>8</v>
      </c>
      <c r="J159" s="27"/>
      <c r="K159" s="27"/>
      <c r="L159" s="27"/>
      <c r="M159" s="27"/>
      <c r="N159" s="27" t="s">
        <v>296</v>
      </c>
      <c r="O159" s="27">
        <v>4</v>
      </c>
      <c r="P159" s="33" t="s">
        <v>304</v>
      </c>
      <c r="Q159" s="27" t="s">
        <v>315</v>
      </c>
      <c r="R159" s="35">
        <v>60</v>
      </c>
      <c r="S159" s="27">
        <v>37</v>
      </c>
      <c r="T159" s="27" t="s">
        <v>764</v>
      </c>
      <c r="U159" s="27" t="s">
        <v>1146</v>
      </c>
      <c r="V159" s="28" t="s">
        <v>1210</v>
      </c>
      <c r="W159" s="29" t="s">
        <v>1207</v>
      </c>
      <c r="X159" s="27" t="s">
        <v>145</v>
      </c>
      <c r="Y159" s="36" t="s">
        <v>586</v>
      </c>
      <c r="Z159" s="36" t="s">
        <v>889</v>
      </c>
      <c r="AA159" s="37">
        <v>1</v>
      </c>
      <c r="AB159" s="37" t="str">
        <f t="shared" si="2"/>
        <v>Nhà nước và pháp luật đại cương</v>
      </c>
      <c r="AC159" s="27" t="s">
        <v>764</v>
      </c>
    </row>
    <row r="160" spans="1:29" s="37" customFormat="1" ht="28.5" hidden="1" customHeight="1" x14ac:dyDescent="0.2">
      <c r="A160" s="27">
        <v>152</v>
      </c>
      <c r="B160" s="27" t="s">
        <v>91</v>
      </c>
      <c r="C160" s="27" t="s">
        <v>101</v>
      </c>
      <c r="D160" s="27" t="s">
        <v>475</v>
      </c>
      <c r="E160" s="27">
        <v>2</v>
      </c>
      <c r="F160" s="27" t="s">
        <v>261</v>
      </c>
      <c r="G160" s="27" t="s">
        <v>370</v>
      </c>
      <c r="H160" s="27" t="s">
        <v>372</v>
      </c>
      <c r="I160" s="32">
        <v>8</v>
      </c>
      <c r="J160" s="27"/>
      <c r="K160" s="27"/>
      <c r="L160" s="27"/>
      <c r="M160" s="27"/>
      <c r="N160" s="27" t="s">
        <v>296</v>
      </c>
      <c r="O160" s="27">
        <v>5</v>
      </c>
      <c r="P160" s="33" t="s">
        <v>304</v>
      </c>
      <c r="Q160" s="27" t="s">
        <v>314</v>
      </c>
      <c r="R160" s="35">
        <v>60</v>
      </c>
      <c r="S160" s="27">
        <v>37</v>
      </c>
      <c r="T160" s="27" t="s">
        <v>765</v>
      </c>
      <c r="U160" s="27" t="s">
        <v>1146</v>
      </c>
      <c r="V160" s="28" t="s">
        <v>1211</v>
      </c>
      <c r="W160" s="29" t="s">
        <v>1207</v>
      </c>
      <c r="X160" s="27" t="s">
        <v>145</v>
      </c>
      <c r="Y160" s="36" t="s">
        <v>586</v>
      </c>
      <c r="Z160" s="36" t="s">
        <v>889</v>
      </c>
      <c r="AA160" s="37">
        <v>1</v>
      </c>
      <c r="AB160" s="37" t="str">
        <f t="shared" si="2"/>
        <v>Nhà nước và pháp luật đại cương</v>
      </c>
      <c r="AC160" s="27" t="s">
        <v>765</v>
      </c>
    </row>
    <row r="161" spans="1:29" s="37" customFormat="1" ht="38.25" customHeight="1" x14ac:dyDescent="0.2">
      <c r="A161" s="27">
        <v>153</v>
      </c>
      <c r="B161" s="27" t="s">
        <v>91</v>
      </c>
      <c r="C161" s="27" t="s">
        <v>60</v>
      </c>
      <c r="D161" s="27" t="s">
        <v>476</v>
      </c>
      <c r="E161" s="27">
        <v>2</v>
      </c>
      <c r="F161" s="27" t="s">
        <v>261</v>
      </c>
      <c r="G161" s="27" t="s">
        <v>656</v>
      </c>
      <c r="H161" s="27"/>
      <c r="I161" s="32">
        <v>8</v>
      </c>
      <c r="J161" s="27"/>
      <c r="K161" s="27"/>
      <c r="L161" s="27"/>
      <c r="M161" s="27"/>
      <c r="N161" s="27" t="s">
        <v>296</v>
      </c>
      <c r="O161" s="27">
        <v>6</v>
      </c>
      <c r="P161" s="33" t="s">
        <v>304</v>
      </c>
      <c r="Q161" s="27" t="s">
        <v>356</v>
      </c>
      <c r="R161" s="32">
        <v>85</v>
      </c>
      <c r="S161" s="27">
        <v>55</v>
      </c>
      <c r="T161" s="27" t="s">
        <v>766</v>
      </c>
      <c r="U161" s="27" t="s">
        <v>1146</v>
      </c>
      <c r="V161" s="28" t="s">
        <v>1212</v>
      </c>
      <c r="W161" s="29" t="s">
        <v>1207</v>
      </c>
      <c r="X161" s="27" t="s">
        <v>145</v>
      </c>
      <c r="Y161" s="36"/>
      <c r="Z161" s="36" t="s">
        <v>891</v>
      </c>
      <c r="AA161" s="37">
        <v>1</v>
      </c>
      <c r="AB161" s="37" t="str">
        <f t="shared" si="2"/>
        <v>Nhà nước và pháp luật đại cương</v>
      </c>
      <c r="AC161" s="27" t="s">
        <v>766</v>
      </c>
    </row>
    <row r="162" spans="1:29" s="37" customFormat="1" ht="31.5" hidden="1" customHeight="1" x14ac:dyDescent="0.2">
      <c r="A162" s="27">
        <v>154</v>
      </c>
      <c r="B162" s="27" t="s">
        <v>20</v>
      </c>
      <c r="C162" s="27" t="s">
        <v>21</v>
      </c>
      <c r="D162" s="27" t="s">
        <v>901</v>
      </c>
      <c r="E162" s="27">
        <v>3</v>
      </c>
      <c r="F162" s="27" t="s">
        <v>199</v>
      </c>
      <c r="G162" s="27" t="s">
        <v>132</v>
      </c>
      <c r="H162" s="27">
        <v>140</v>
      </c>
      <c r="I162" s="32">
        <v>1</v>
      </c>
      <c r="J162" s="27"/>
      <c r="K162" s="27" t="s">
        <v>867</v>
      </c>
      <c r="L162" s="27" t="s">
        <v>30</v>
      </c>
      <c r="M162" s="27" t="s">
        <v>355</v>
      </c>
      <c r="N162" s="27" t="s">
        <v>186</v>
      </c>
      <c r="O162" s="33">
        <v>6</v>
      </c>
      <c r="P162" s="33" t="s">
        <v>301</v>
      </c>
      <c r="Q162" s="27" t="s">
        <v>363</v>
      </c>
      <c r="R162" s="35">
        <v>80</v>
      </c>
      <c r="S162" s="27">
        <v>80</v>
      </c>
      <c r="T162" s="27" t="s">
        <v>936</v>
      </c>
      <c r="U162" s="27" t="s">
        <v>937</v>
      </c>
      <c r="V162" s="28" t="s">
        <v>938</v>
      </c>
      <c r="W162" s="29" t="s">
        <v>939</v>
      </c>
      <c r="X162" s="27" t="s">
        <v>260</v>
      </c>
      <c r="Y162" s="36"/>
      <c r="Z162" s="36" t="s">
        <v>891</v>
      </c>
      <c r="AA162" s="37">
        <v>1</v>
      </c>
      <c r="AB162" s="37" t="str">
        <f t="shared" si="2"/>
        <v>Kiểm toán căn bản</v>
      </c>
      <c r="AC162" s="27" t="s">
        <v>747</v>
      </c>
    </row>
    <row r="163" spans="1:29" s="37" customFormat="1" ht="31.5" hidden="1" customHeight="1" x14ac:dyDescent="0.2">
      <c r="A163" s="27">
        <v>155</v>
      </c>
      <c r="B163" s="27" t="s">
        <v>239</v>
      </c>
      <c r="C163" s="27" t="s">
        <v>84</v>
      </c>
      <c r="D163" s="27" t="s">
        <v>477</v>
      </c>
      <c r="E163" s="27">
        <v>2</v>
      </c>
      <c r="F163" s="27" t="s">
        <v>262</v>
      </c>
      <c r="G163" s="27" t="s">
        <v>346</v>
      </c>
      <c r="H163" s="27" t="s">
        <v>341</v>
      </c>
      <c r="I163" s="32">
        <v>7</v>
      </c>
      <c r="J163" s="27"/>
      <c r="K163" s="27"/>
      <c r="L163" s="27"/>
      <c r="M163" s="27"/>
      <c r="N163" s="27" t="s">
        <v>296</v>
      </c>
      <c r="O163" s="27">
        <v>2</v>
      </c>
      <c r="P163" s="33" t="s">
        <v>339</v>
      </c>
      <c r="Q163" s="27" t="s">
        <v>342</v>
      </c>
      <c r="R163" s="35">
        <v>100</v>
      </c>
      <c r="S163" s="27">
        <v>89</v>
      </c>
      <c r="T163" s="27" t="s">
        <v>1213</v>
      </c>
      <c r="U163" s="27" t="s">
        <v>1135</v>
      </c>
      <c r="V163" s="28" t="s">
        <v>1214</v>
      </c>
      <c r="W163" s="29" t="s">
        <v>1215</v>
      </c>
      <c r="X163" s="27" t="s">
        <v>144</v>
      </c>
      <c r="Y163" s="36"/>
      <c r="Z163" s="36" t="s">
        <v>889</v>
      </c>
      <c r="AA163" s="37">
        <v>1</v>
      </c>
      <c r="AB163" s="37" t="str">
        <f t="shared" si="2"/>
        <v>Những nguyên lý cơ bản của chủ nghĩa Mác-Lênin 1</v>
      </c>
      <c r="AC163" s="27" t="s">
        <v>797</v>
      </c>
    </row>
    <row r="164" spans="1:29" s="37" customFormat="1" ht="31.5" hidden="1" customHeight="1" x14ac:dyDescent="0.2">
      <c r="A164" s="27">
        <v>156</v>
      </c>
      <c r="B164" s="27" t="s">
        <v>239</v>
      </c>
      <c r="C164" s="27" t="s">
        <v>84</v>
      </c>
      <c r="D164" s="27" t="s">
        <v>478</v>
      </c>
      <c r="E164" s="27">
        <v>2</v>
      </c>
      <c r="F164" s="27" t="s">
        <v>262</v>
      </c>
      <c r="G164" s="27" t="s">
        <v>347</v>
      </c>
      <c r="H164" s="27" t="s">
        <v>341</v>
      </c>
      <c r="I164" s="32">
        <v>7</v>
      </c>
      <c r="J164" s="27"/>
      <c r="K164" s="27"/>
      <c r="L164" s="27"/>
      <c r="M164" s="27"/>
      <c r="N164" s="27" t="s">
        <v>296</v>
      </c>
      <c r="O164" s="27">
        <v>2</v>
      </c>
      <c r="P164" s="33" t="s">
        <v>304</v>
      </c>
      <c r="Q164" s="27" t="s">
        <v>343</v>
      </c>
      <c r="R164" s="35">
        <v>100</v>
      </c>
      <c r="S164" s="27">
        <v>88</v>
      </c>
      <c r="T164" s="27" t="s">
        <v>1213</v>
      </c>
      <c r="U164" s="27" t="s">
        <v>1135</v>
      </c>
      <c r="V164" s="28" t="s">
        <v>1214</v>
      </c>
      <c r="W164" s="29" t="s">
        <v>1215</v>
      </c>
      <c r="X164" s="27" t="s">
        <v>144</v>
      </c>
      <c r="Y164" s="36"/>
      <c r="Z164" s="36" t="s">
        <v>889</v>
      </c>
      <c r="AA164" s="37">
        <v>1</v>
      </c>
      <c r="AB164" s="37" t="str">
        <f t="shared" si="2"/>
        <v>Những nguyên lý cơ bản của chủ nghĩa Mác-Lênin 1</v>
      </c>
      <c r="AC164" s="27" t="s">
        <v>797</v>
      </c>
    </row>
    <row r="165" spans="1:29" s="37" customFormat="1" ht="31.5" hidden="1" customHeight="1" x14ac:dyDescent="0.2">
      <c r="A165" s="27">
        <v>157</v>
      </c>
      <c r="B165" s="27" t="s">
        <v>239</v>
      </c>
      <c r="C165" s="27" t="s">
        <v>84</v>
      </c>
      <c r="D165" s="27" t="s">
        <v>479</v>
      </c>
      <c r="E165" s="27">
        <v>2</v>
      </c>
      <c r="F165" s="27" t="s">
        <v>262</v>
      </c>
      <c r="G165" s="27" t="s">
        <v>344</v>
      </c>
      <c r="H165" s="27" t="s">
        <v>341</v>
      </c>
      <c r="I165" s="32">
        <v>7</v>
      </c>
      <c r="J165" s="27"/>
      <c r="K165" s="27"/>
      <c r="L165" s="27"/>
      <c r="M165" s="27"/>
      <c r="N165" s="27" t="s">
        <v>186</v>
      </c>
      <c r="O165" s="27">
        <v>5</v>
      </c>
      <c r="P165" s="33" t="s">
        <v>338</v>
      </c>
      <c r="Q165" s="27" t="s">
        <v>342</v>
      </c>
      <c r="R165" s="35">
        <v>100</v>
      </c>
      <c r="S165" s="27">
        <v>95</v>
      </c>
      <c r="T165" s="27" t="s">
        <v>1213</v>
      </c>
      <c r="U165" s="27" t="s">
        <v>1135</v>
      </c>
      <c r="V165" s="28" t="s">
        <v>1214</v>
      </c>
      <c r="W165" s="29" t="s">
        <v>1215</v>
      </c>
      <c r="X165" s="27" t="s">
        <v>144</v>
      </c>
      <c r="Y165" s="36"/>
      <c r="Z165" s="36" t="s">
        <v>889</v>
      </c>
      <c r="AA165" s="37">
        <v>1</v>
      </c>
      <c r="AB165" s="37" t="str">
        <f t="shared" si="2"/>
        <v>Những nguyên lý cơ bản của chủ nghĩa Mác-Lênin 1</v>
      </c>
      <c r="AC165" s="27" t="s">
        <v>797</v>
      </c>
    </row>
    <row r="166" spans="1:29" s="37" customFormat="1" ht="31.5" hidden="1" customHeight="1" x14ac:dyDescent="0.2">
      <c r="A166" s="27">
        <v>158</v>
      </c>
      <c r="B166" s="27" t="s">
        <v>239</v>
      </c>
      <c r="C166" s="27" t="s">
        <v>84</v>
      </c>
      <c r="D166" s="27" t="s">
        <v>480</v>
      </c>
      <c r="E166" s="27">
        <v>2</v>
      </c>
      <c r="F166" s="27" t="s">
        <v>250</v>
      </c>
      <c r="G166" s="27" t="s">
        <v>300</v>
      </c>
      <c r="H166" s="27">
        <v>47</v>
      </c>
      <c r="I166" s="32">
        <v>7</v>
      </c>
      <c r="J166" s="27"/>
      <c r="K166" s="27"/>
      <c r="L166" s="27"/>
      <c r="M166" s="27"/>
      <c r="N166" s="27" t="s">
        <v>186</v>
      </c>
      <c r="O166" s="27">
        <v>5</v>
      </c>
      <c r="P166" s="33" t="s">
        <v>302</v>
      </c>
      <c r="Q166" s="33" t="s">
        <v>182</v>
      </c>
      <c r="R166" s="35">
        <v>60</v>
      </c>
      <c r="S166" s="27">
        <v>60</v>
      </c>
      <c r="T166" s="27" t="s">
        <v>1216</v>
      </c>
      <c r="U166" s="27" t="s">
        <v>1135</v>
      </c>
      <c r="V166" s="28" t="s">
        <v>1217</v>
      </c>
      <c r="W166" s="29" t="s">
        <v>1218</v>
      </c>
      <c r="X166" s="27" t="s">
        <v>144</v>
      </c>
      <c r="Y166" s="36" t="s">
        <v>586</v>
      </c>
      <c r="Z166" s="36" t="s">
        <v>891</v>
      </c>
      <c r="AA166" s="37">
        <v>1</v>
      </c>
      <c r="AB166" s="37" t="str">
        <f t="shared" si="2"/>
        <v>Những nguyên lý cơ bản của chủ nghĩa Mác-Lênin 1</v>
      </c>
      <c r="AC166" s="27" t="s">
        <v>798</v>
      </c>
    </row>
    <row r="167" spans="1:29" s="37" customFormat="1" ht="31.5" hidden="1" customHeight="1" x14ac:dyDescent="0.2">
      <c r="A167" s="27">
        <v>159</v>
      </c>
      <c r="B167" s="27" t="s">
        <v>239</v>
      </c>
      <c r="C167" s="27" t="s">
        <v>84</v>
      </c>
      <c r="D167" s="27" t="s">
        <v>481</v>
      </c>
      <c r="E167" s="27">
        <v>2</v>
      </c>
      <c r="F167" s="27" t="s">
        <v>250</v>
      </c>
      <c r="G167" s="27" t="s">
        <v>206</v>
      </c>
      <c r="H167" s="27">
        <v>51</v>
      </c>
      <c r="I167" s="32">
        <v>7</v>
      </c>
      <c r="J167" s="27"/>
      <c r="K167" s="27"/>
      <c r="L167" s="27"/>
      <c r="M167" s="27"/>
      <c r="N167" s="27" t="s">
        <v>296</v>
      </c>
      <c r="O167" s="27">
        <v>5</v>
      </c>
      <c r="P167" s="33" t="s">
        <v>304</v>
      </c>
      <c r="Q167" s="33" t="s">
        <v>184</v>
      </c>
      <c r="R167" s="35">
        <v>60</v>
      </c>
      <c r="S167" s="27">
        <v>53</v>
      </c>
      <c r="T167" s="27" t="s">
        <v>798</v>
      </c>
      <c r="U167" s="27" t="s">
        <v>1135</v>
      </c>
      <c r="V167" s="28" t="s">
        <v>1219</v>
      </c>
      <c r="W167" s="29" t="s">
        <v>1220</v>
      </c>
      <c r="X167" s="27" t="s">
        <v>144</v>
      </c>
      <c r="Y167" s="36" t="s">
        <v>586</v>
      </c>
      <c r="Z167" s="36" t="s">
        <v>891</v>
      </c>
      <c r="AA167" s="37">
        <v>1</v>
      </c>
      <c r="AB167" s="37" t="str">
        <f t="shared" si="2"/>
        <v>Những nguyên lý cơ bản của chủ nghĩa Mác-Lênin 1</v>
      </c>
      <c r="AC167" s="27" t="s">
        <v>798</v>
      </c>
    </row>
    <row r="168" spans="1:29" s="37" customFormat="1" ht="31.5" hidden="1" customHeight="1" x14ac:dyDescent="0.2">
      <c r="A168" s="27">
        <v>160</v>
      </c>
      <c r="B168" s="27" t="s">
        <v>239</v>
      </c>
      <c r="C168" s="27" t="s">
        <v>84</v>
      </c>
      <c r="D168" s="27" t="s">
        <v>482</v>
      </c>
      <c r="E168" s="27">
        <v>2</v>
      </c>
      <c r="F168" s="27" t="s">
        <v>262</v>
      </c>
      <c r="G168" s="27" t="s">
        <v>345</v>
      </c>
      <c r="H168" s="27" t="s">
        <v>341</v>
      </c>
      <c r="I168" s="32">
        <v>7</v>
      </c>
      <c r="J168" s="27"/>
      <c r="K168" s="27"/>
      <c r="L168" s="27"/>
      <c r="M168" s="27"/>
      <c r="N168" s="27" t="s">
        <v>186</v>
      </c>
      <c r="O168" s="27">
        <v>6</v>
      </c>
      <c r="P168" s="33" t="s">
        <v>338</v>
      </c>
      <c r="Q168" s="27" t="s">
        <v>343</v>
      </c>
      <c r="R168" s="35">
        <v>100</v>
      </c>
      <c r="S168" s="27">
        <v>93</v>
      </c>
      <c r="T168" s="27" t="s">
        <v>1221</v>
      </c>
      <c r="U168" s="27" t="s">
        <v>1135</v>
      </c>
      <c r="V168" s="28" t="s">
        <v>1222</v>
      </c>
      <c r="W168" s="29" t="s">
        <v>1223</v>
      </c>
      <c r="X168" s="27" t="s">
        <v>144</v>
      </c>
      <c r="Y168" s="36"/>
      <c r="Z168" s="36" t="s">
        <v>889</v>
      </c>
      <c r="AA168" s="37">
        <v>1</v>
      </c>
      <c r="AB168" s="37" t="str">
        <f t="shared" si="2"/>
        <v>Những nguyên lý cơ bản của chủ nghĩa Mác-Lênin 1</v>
      </c>
      <c r="AC168" s="27" t="s">
        <v>798</v>
      </c>
    </row>
    <row r="169" spans="1:29" s="37" customFormat="1" ht="38.25" hidden="1" customHeight="1" x14ac:dyDescent="0.2">
      <c r="A169" s="27">
        <v>161</v>
      </c>
      <c r="B169" s="27" t="s">
        <v>239</v>
      </c>
      <c r="C169" s="27" t="s">
        <v>84</v>
      </c>
      <c r="D169" s="27" t="s">
        <v>483</v>
      </c>
      <c r="E169" s="27">
        <v>2</v>
      </c>
      <c r="F169" s="27" t="s">
        <v>250</v>
      </c>
      <c r="G169" s="27" t="s">
        <v>299</v>
      </c>
      <c r="H169" s="27">
        <v>45</v>
      </c>
      <c r="I169" s="32">
        <v>7</v>
      </c>
      <c r="J169" s="27"/>
      <c r="K169" s="27"/>
      <c r="L169" s="27"/>
      <c r="M169" s="27"/>
      <c r="N169" s="27" t="s">
        <v>186</v>
      </c>
      <c r="O169" s="27">
        <v>6</v>
      </c>
      <c r="P169" s="33" t="s">
        <v>302</v>
      </c>
      <c r="Q169" s="33" t="s">
        <v>184</v>
      </c>
      <c r="R169" s="35">
        <v>60</v>
      </c>
      <c r="S169" s="27">
        <v>36</v>
      </c>
      <c r="T169" s="27" t="s">
        <v>1224</v>
      </c>
      <c r="U169" s="27" t="s">
        <v>1135</v>
      </c>
      <c r="V169" s="28" t="s">
        <v>1225</v>
      </c>
      <c r="W169" s="29" t="s">
        <v>1226</v>
      </c>
      <c r="X169" s="27" t="s">
        <v>144</v>
      </c>
      <c r="Y169" s="36" t="s">
        <v>586</v>
      </c>
      <c r="Z169" s="36" t="s">
        <v>891</v>
      </c>
      <c r="AA169" s="37">
        <v>1</v>
      </c>
      <c r="AB169" s="37" t="str">
        <f t="shared" si="2"/>
        <v>Những nguyên lý cơ bản của chủ nghĩa Mác-Lênin 1</v>
      </c>
      <c r="AC169" s="27" t="s">
        <v>797</v>
      </c>
    </row>
    <row r="170" spans="1:29" s="37" customFormat="1" ht="38.25" hidden="1" customHeight="1" x14ac:dyDescent="0.2">
      <c r="A170" s="27">
        <v>162</v>
      </c>
      <c r="B170" s="27" t="s">
        <v>239</v>
      </c>
      <c r="C170" s="27" t="s">
        <v>84</v>
      </c>
      <c r="D170" s="27" t="s">
        <v>1446</v>
      </c>
      <c r="E170" s="27">
        <v>2</v>
      </c>
      <c r="F170" s="27" t="s">
        <v>250</v>
      </c>
      <c r="G170" s="27" t="s">
        <v>299</v>
      </c>
      <c r="H170" s="27"/>
      <c r="I170" s="32">
        <v>7</v>
      </c>
      <c r="J170" s="27"/>
      <c r="K170" s="27"/>
      <c r="L170" s="27"/>
      <c r="M170" s="27"/>
      <c r="N170" s="27" t="s">
        <v>296</v>
      </c>
      <c r="O170" s="27">
        <v>5</v>
      </c>
      <c r="P170" s="38" t="s">
        <v>339</v>
      </c>
      <c r="Q170" s="33" t="s">
        <v>305</v>
      </c>
      <c r="R170" s="35">
        <v>60</v>
      </c>
      <c r="S170" s="27">
        <v>22</v>
      </c>
      <c r="T170" s="27"/>
      <c r="U170" s="27"/>
      <c r="V170" s="28"/>
      <c r="W170" s="29" t="s">
        <v>1226</v>
      </c>
      <c r="X170" s="27" t="s">
        <v>144</v>
      </c>
      <c r="Y170" s="36" t="s">
        <v>1447</v>
      </c>
      <c r="Z170" s="36" t="s">
        <v>891</v>
      </c>
      <c r="AA170" s="37">
        <v>1</v>
      </c>
      <c r="AB170" s="37" t="str">
        <f t="shared" si="2"/>
        <v>Những nguyên lý cơ bản của chủ nghĩa Mác-Lênin 1</v>
      </c>
      <c r="AC170" s="27" t="s">
        <v>797</v>
      </c>
    </row>
    <row r="171" spans="1:29" s="37" customFormat="1" ht="28.5" hidden="1" customHeight="1" x14ac:dyDescent="0.2">
      <c r="A171" s="27">
        <v>163</v>
      </c>
      <c r="B171" s="27" t="s">
        <v>72</v>
      </c>
      <c r="C171" s="27" t="s">
        <v>73</v>
      </c>
      <c r="D171" s="27" t="s">
        <v>73</v>
      </c>
      <c r="E171" s="27">
        <v>3</v>
      </c>
      <c r="F171" s="27" t="s">
        <v>168</v>
      </c>
      <c r="G171" s="27" t="s">
        <v>57</v>
      </c>
      <c r="H171" s="27">
        <v>23</v>
      </c>
      <c r="I171" s="32">
        <v>1</v>
      </c>
      <c r="J171" s="27" t="s">
        <v>70</v>
      </c>
      <c r="K171" s="27" t="s">
        <v>75</v>
      </c>
      <c r="L171" s="27" t="s">
        <v>352</v>
      </c>
      <c r="M171" s="27"/>
      <c r="N171" s="27" t="s">
        <v>186</v>
      </c>
      <c r="O171" s="27">
        <v>2</v>
      </c>
      <c r="P171" s="33" t="s">
        <v>336</v>
      </c>
      <c r="Q171" s="27" t="s">
        <v>364</v>
      </c>
      <c r="R171" s="35">
        <v>80</v>
      </c>
      <c r="S171" s="27">
        <v>79</v>
      </c>
      <c r="T171" s="27" t="s">
        <v>667</v>
      </c>
      <c r="U171" s="27" t="s">
        <v>977</v>
      </c>
      <c r="V171" s="28" t="s">
        <v>1227</v>
      </c>
      <c r="W171" s="29" t="s">
        <v>1228</v>
      </c>
      <c r="X171" s="27" t="s">
        <v>170</v>
      </c>
      <c r="Y171" s="36"/>
      <c r="Z171" s="36" t="s">
        <v>891</v>
      </c>
      <c r="AA171" s="37">
        <v>1</v>
      </c>
      <c r="AB171" s="37" t="str">
        <f t="shared" si="2"/>
        <v>Những vấn đề kinh tế chính trị ở Việt Nam</v>
      </c>
      <c r="AC171" s="27" t="s">
        <v>667</v>
      </c>
    </row>
    <row r="172" spans="1:29" s="37" customFormat="1" ht="31.5" hidden="1" customHeight="1" x14ac:dyDescent="0.2">
      <c r="A172" s="27">
        <v>164</v>
      </c>
      <c r="B172" s="27" t="s">
        <v>114</v>
      </c>
      <c r="C172" s="27" t="s">
        <v>115</v>
      </c>
      <c r="D172" s="27" t="s">
        <v>115</v>
      </c>
      <c r="E172" s="27">
        <v>3</v>
      </c>
      <c r="F172" s="27" t="s">
        <v>192</v>
      </c>
      <c r="G172" s="27" t="s">
        <v>68</v>
      </c>
      <c r="H172" s="27">
        <v>78</v>
      </c>
      <c r="I172" s="32">
        <v>1</v>
      </c>
      <c r="J172" s="27"/>
      <c r="K172" s="27" t="s">
        <v>43</v>
      </c>
      <c r="L172" s="27" t="s">
        <v>352</v>
      </c>
      <c r="M172" s="27"/>
      <c r="N172" s="27" t="s">
        <v>186</v>
      </c>
      <c r="O172" s="27">
        <v>3</v>
      </c>
      <c r="P172" s="33" t="s">
        <v>301</v>
      </c>
      <c r="Q172" s="27" t="s">
        <v>365</v>
      </c>
      <c r="R172" s="35">
        <v>80</v>
      </c>
      <c r="S172" s="27">
        <v>80</v>
      </c>
      <c r="T172" s="27" t="s">
        <v>856</v>
      </c>
      <c r="U172" s="27" t="s">
        <v>1229</v>
      </c>
      <c r="V172" s="28" t="s">
        <v>1230</v>
      </c>
      <c r="W172" s="29" t="s">
        <v>1231</v>
      </c>
      <c r="X172" s="27" t="s">
        <v>173</v>
      </c>
      <c r="Y172" s="36"/>
      <c r="Z172" s="36" t="s">
        <v>891</v>
      </c>
      <c r="AA172" s="37">
        <v>1</v>
      </c>
      <c r="AB172" s="37" t="str">
        <f t="shared" si="2"/>
        <v>Phân tích chi phí và lợi ích</v>
      </c>
      <c r="AC172" s="27" t="s">
        <v>856</v>
      </c>
    </row>
    <row r="173" spans="1:29" s="37" customFormat="1" ht="31.5" hidden="1" customHeight="1" x14ac:dyDescent="0.2">
      <c r="A173" s="27">
        <v>165</v>
      </c>
      <c r="B173" s="27" t="s">
        <v>20</v>
      </c>
      <c r="C173" s="27"/>
      <c r="D173" s="27" t="s">
        <v>902</v>
      </c>
      <c r="E173" s="27">
        <v>3</v>
      </c>
      <c r="F173" s="27"/>
      <c r="G173" s="27"/>
      <c r="H173" s="27"/>
      <c r="I173" s="32"/>
      <c r="J173" s="27"/>
      <c r="K173" s="27"/>
      <c r="L173" s="27"/>
      <c r="M173" s="27"/>
      <c r="N173" s="27" t="s">
        <v>186</v>
      </c>
      <c r="O173" s="27">
        <v>2</v>
      </c>
      <c r="P173" s="33" t="s">
        <v>301</v>
      </c>
      <c r="Q173" s="33" t="s">
        <v>357</v>
      </c>
      <c r="R173" s="32">
        <v>100</v>
      </c>
      <c r="S173" s="27">
        <v>92</v>
      </c>
      <c r="T173" s="27" t="s">
        <v>1433</v>
      </c>
      <c r="U173" s="27"/>
      <c r="V173" s="28"/>
      <c r="W173" s="29"/>
      <c r="X173" s="27"/>
      <c r="Y173" s="36"/>
      <c r="Z173" s="36" t="s">
        <v>891</v>
      </c>
      <c r="AA173" s="37">
        <v>1</v>
      </c>
      <c r="AB173" s="37" t="str">
        <f t="shared" si="2"/>
        <v>Kiểm toán căn bản</v>
      </c>
      <c r="AC173" s="27"/>
    </row>
    <row r="174" spans="1:29" s="37" customFormat="1" ht="32.25" hidden="1" customHeight="1" x14ac:dyDescent="0.2">
      <c r="A174" s="27">
        <v>166</v>
      </c>
      <c r="B174" s="27" t="s">
        <v>248</v>
      </c>
      <c r="C174" s="27" t="s">
        <v>249</v>
      </c>
      <c r="D174" s="27" t="s">
        <v>249</v>
      </c>
      <c r="E174" s="27">
        <v>3</v>
      </c>
      <c r="F174" s="27"/>
      <c r="G174" s="27" t="s">
        <v>68</v>
      </c>
      <c r="H174" s="27">
        <v>22</v>
      </c>
      <c r="I174" s="32">
        <v>1</v>
      </c>
      <c r="J174" s="27"/>
      <c r="K174" s="27" t="s">
        <v>62</v>
      </c>
      <c r="L174" s="27"/>
      <c r="M174" s="27"/>
      <c r="N174" s="27" t="s">
        <v>186</v>
      </c>
      <c r="O174" s="27">
        <v>3</v>
      </c>
      <c r="P174" s="33" t="s">
        <v>336</v>
      </c>
      <c r="Q174" s="27" t="s">
        <v>348</v>
      </c>
      <c r="R174" s="35">
        <v>60</v>
      </c>
      <c r="S174" s="27">
        <v>22</v>
      </c>
      <c r="T174" s="27" t="s">
        <v>1232</v>
      </c>
      <c r="U174" s="27" t="s">
        <v>1233</v>
      </c>
      <c r="V174" s="28" t="s">
        <v>1234</v>
      </c>
      <c r="W174" s="29" t="s">
        <v>1235</v>
      </c>
      <c r="X174" s="27" t="s">
        <v>173</v>
      </c>
      <c r="Y174" s="36"/>
      <c r="Z174" s="36" t="s">
        <v>891</v>
      </c>
      <c r="AA174" s="37">
        <v>1</v>
      </c>
      <c r="AB174" s="37" t="str">
        <f t="shared" si="2"/>
        <v>Phân tích năng suất hiệu quả</v>
      </c>
      <c r="AC174" s="27" t="s">
        <v>844</v>
      </c>
    </row>
    <row r="175" spans="1:29" s="37" customFormat="1" ht="45.75" hidden="1" customHeight="1" x14ac:dyDescent="0.2">
      <c r="A175" s="27">
        <v>167</v>
      </c>
      <c r="B175" s="27" t="s">
        <v>134</v>
      </c>
      <c r="C175" s="27" t="s">
        <v>133</v>
      </c>
      <c r="D175" s="27" t="s">
        <v>484</v>
      </c>
      <c r="E175" s="27">
        <v>3</v>
      </c>
      <c r="F175" s="27" t="s">
        <v>623</v>
      </c>
      <c r="G175" s="27" t="s">
        <v>624</v>
      </c>
      <c r="H175" s="27" t="s">
        <v>625</v>
      </c>
      <c r="I175" s="32">
        <v>3</v>
      </c>
      <c r="J175" s="27"/>
      <c r="K175" s="27" t="s">
        <v>868</v>
      </c>
      <c r="L175" s="27" t="s">
        <v>30</v>
      </c>
      <c r="M175" s="27" t="s">
        <v>355</v>
      </c>
      <c r="N175" s="27" t="s">
        <v>296</v>
      </c>
      <c r="O175" s="27">
        <v>3</v>
      </c>
      <c r="P175" s="33" t="s">
        <v>297</v>
      </c>
      <c r="Q175" s="27" t="s">
        <v>365</v>
      </c>
      <c r="R175" s="35">
        <v>80</v>
      </c>
      <c r="S175" s="27">
        <v>80</v>
      </c>
      <c r="T175" s="27" t="s">
        <v>1236</v>
      </c>
      <c r="U175" s="27" t="s">
        <v>910</v>
      </c>
      <c r="V175" s="28" t="s">
        <v>1237</v>
      </c>
      <c r="W175" s="29" t="s">
        <v>1238</v>
      </c>
      <c r="X175" s="27" t="s">
        <v>175</v>
      </c>
      <c r="Y175" s="36"/>
      <c r="Z175" s="36" t="s">
        <v>891</v>
      </c>
      <c r="AA175" s="37">
        <v>1</v>
      </c>
      <c r="AB175" s="37" t="str">
        <f t="shared" si="2"/>
        <v>Phân tích tài chính</v>
      </c>
      <c r="AC175" s="27" t="s">
        <v>811</v>
      </c>
    </row>
    <row r="176" spans="1:29" s="37" customFormat="1" ht="31.5" hidden="1" customHeight="1" x14ac:dyDescent="0.2">
      <c r="A176" s="27">
        <v>168</v>
      </c>
      <c r="B176" s="27" t="s">
        <v>134</v>
      </c>
      <c r="C176" s="27" t="s">
        <v>133</v>
      </c>
      <c r="D176" s="27" t="s">
        <v>485</v>
      </c>
      <c r="E176" s="27">
        <v>3</v>
      </c>
      <c r="F176" s="27" t="s">
        <v>199</v>
      </c>
      <c r="G176" s="27" t="s">
        <v>132</v>
      </c>
      <c r="H176" s="27">
        <v>140</v>
      </c>
      <c r="I176" s="32">
        <v>3</v>
      </c>
      <c r="J176" s="27"/>
      <c r="K176" s="27" t="s">
        <v>590</v>
      </c>
      <c r="L176" s="27" t="s">
        <v>352</v>
      </c>
      <c r="M176" s="27" t="s">
        <v>355</v>
      </c>
      <c r="N176" s="27" t="s">
        <v>186</v>
      </c>
      <c r="O176" s="33">
        <v>5</v>
      </c>
      <c r="P176" s="33" t="s">
        <v>301</v>
      </c>
      <c r="Q176" s="27" t="s">
        <v>363</v>
      </c>
      <c r="R176" s="35">
        <v>80</v>
      </c>
      <c r="S176" s="27">
        <v>80</v>
      </c>
      <c r="T176" s="27" t="s">
        <v>1239</v>
      </c>
      <c r="U176" s="27" t="s">
        <v>910</v>
      </c>
      <c r="V176" s="28" t="s">
        <v>1240</v>
      </c>
      <c r="W176" s="29" t="s">
        <v>1241</v>
      </c>
      <c r="X176" s="27" t="s">
        <v>175</v>
      </c>
      <c r="Y176" s="36"/>
      <c r="Z176" s="36" t="s">
        <v>891</v>
      </c>
      <c r="AA176" s="37">
        <v>1</v>
      </c>
      <c r="AB176" s="37" t="str">
        <f t="shared" si="2"/>
        <v>Phân tích tài chính</v>
      </c>
      <c r="AC176" s="27" t="s">
        <v>812</v>
      </c>
    </row>
    <row r="177" spans="1:29" s="37" customFormat="1" ht="31.5" hidden="1" customHeight="1" x14ac:dyDescent="0.2">
      <c r="A177" s="27">
        <v>169</v>
      </c>
      <c r="B177" s="27" t="s">
        <v>134</v>
      </c>
      <c r="C177" s="27" t="s">
        <v>133</v>
      </c>
      <c r="D177" s="27" t="s">
        <v>486</v>
      </c>
      <c r="E177" s="27">
        <v>3</v>
      </c>
      <c r="F177" s="27" t="s">
        <v>192</v>
      </c>
      <c r="G177" s="27" t="s">
        <v>128</v>
      </c>
      <c r="H177" s="27">
        <v>19</v>
      </c>
      <c r="I177" s="32">
        <v>3</v>
      </c>
      <c r="J177" s="27"/>
      <c r="K177" s="27" t="s">
        <v>590</v>
      </c>
      <c r="L177" s="27" t="s">
        <v>352</v>
      </c>
      <c r="M177" s="27" t="s">
        <v>355</v>
      </c>
      <c r="N177" s="27" t="s">
        <v>296</v>
      </c>
      <c r="O177" s="27">
        <v>6</v>
      </c>
      <c r="P177" s="33" t="s">
        <v>297</v>
      </c>
      <c r="Q177" s="34" t="s">
        <v>335</v>
      </c>
      <c r="R177" s="35">
        <v>70</v>
      </c>
      <c r="S177" s="27">
        <v>62</v>
      </c>
      <c r="T177" s="27" t="s">
        <v>1242</v>
      </c>
      <c r="U177" s="27" t="s">
        <v>910</v>
      </c>
      <c r="V177" s="28" t="s">
        <v>1243</v>
      </c>
      <c r="W177" s="29" t="s">
        <v>1244</v>
      </c>
      <c r="X177" s="27" t="s">
        <v>175</v>
      </c>
      <c r="Y177" s="36"/>
      <c r="Z177" s="36" t="s">
        <v>891</v>
      </c>
      <c r="AA177" s="37">
        <v>1</v>
      </c>
      <c r="AB177" s="37" t="str">
        <f t="shared" si="2"/>
        <v>Phân tích tài chính</v>
      </c>
      <c r="AC177" s="27" t="s">
        <v>807</v>
      </c>
    </row>
    <row r="178" spans="1:29" s="37" customFormat="1" ht="48" hidden="1" customHeight="1" x14ac:dyDescent="0.2">
      <c r="A178" s="27">
        <v>170</v>
      </c>
      <c r="B178" s="27" t="s">
        <v>166</v>
      </c>
      <c r="C178" s="27" t="s">
        <v>162</v>
      </c>
      <c r="D178" s="27" t="s">
        <v>162</v>
      </c>
      <c r="E178" s="27">
        <v>3</v>
      </c>
      <c r="F178" s="27" t="s">
        <v>199</v>
      </c>
      <c r="G178" s="27" t="s">
        <v>67</v>
      </c>
      <c r="H178" s="27">
        <v>106</v>
      </c>
      <c r="I178" s="32">
        <v>1</v>
      </c>
      <c r="J178" s="27"/>
      <c r="K178" s="27" t="s">
        <v>869</v>
      </c>
      <c r="L178" s="27" t="s">
        <v>60</v>
      </c>
      <c r="M178" s="27" t="s">
        <v>355</v>
      </c>
      <c r="N178" s="27" t="s">
        <v>296</v>
      </c>
      <c r="O178" s="27">
        <v>6</v>
      </c>
      <c r="P178" s="33" t="s">
        <v>297</v>
      </c>
      <c r="Q178" s="27" t="s">
        <v>365</v>
      </c>
      <c r="R178" s="35">
        <v>80</v>
      </c>
      <c r="S178" s="27">
        <v>64</v>
      </c>
      <c r="T178" s="27" t="s">
        <v>830</v>
      </c>
      <c r="U178" s="27" t="s">
        <v>933</v>
      </c>
      <c r="V178" s="28" t="s">
        <v>1020</v>
      </c>
      <c r="W178" s="29" t="s">
        <v>1021</v>
      </c>
      <c r="X178" s="27" t="s">
        <v>175</v>
      </c>
      <c r="Y178" s="36"/>
      <c r="Z178" s="36" t="s">
        <v>891</v>
      </c>
      <c r="AA178" s="37">
        <v>1</v>
      </c>
      <c r="AB178" s="37" t="str">
        <f t="shared" si="2"/>
        <v>Pháp luật tài chính ngân hàng</v>
      </c>
      <c r="AC178" s="39" t="s">
        <v>830</v>
      </c>
    </row>
    <row r="179" spans="1:29" s="37" customFormat="1" ht="31.5" hidden="1" customHeight="1" x14ac:dyDescent="0.2">
      <c r="A179" s="27">
        <v>171</v>
      </c>
      <c r="B179" s="27" t="s">
        <v>152</v>
      </c>
      <c r="C179" s="27" t="s">
        <v>196</v>
      </c>
      <c r="D179" s="27" t="s">
        <v>196</v>
      </c>
      <c r="E179" s="27">
        <v>3</v>
      </c>
      <c r="F179" s="27" t="s">
        <v>168</v>
      </c>
      <c r="G179" s="27" t="s">
        <v>68</v>
      </c>
      <c r="H179" s="27">
        <v>25</v>
      </c>
      <c r="I179" s="32">
        <v>1</v>
      </c>
      <c r="J179" s="27" t="s">
        <v>263</v>
      </c>
      <c r="K179" s="27" t="s">
        <v>870</v>
      </c>
      <c r="L179" s="27" t="s">
        <v>81</v>
      </c>
      <c r="M179" s="27" t="s">
        <v>355</v>
      </c>
      <c r="N179" s="27" t="s">
        <v>186</v>
      </c>
      <c r="O179" s="27">
        <v>3</v>
      </c>
      <c r="P179" s="33" t="s">
        <v>336</v>
      </c>
      <c r="Q179" s="27" t="s">
        <v>365</v>
      </c>
      <c r="R179" s="35">
        <v>80</v>
      </c>
      <c r="S179" s="27">
        <v>38</v>
      </c>
      <c r="T179" s="27" t="s">
        <v>822</v>
      </c>
      <c r="U179" s="27" t="s">
        <v>933</v>
      </c>
      <c r="V179" s="28" t="s">
        <v>934</v>
      </c>
      <c r="W179" s="29" t="s">
        <v>935</v>
      </c>
      <c r="X179" s="27" t="s">
        <v>173</v>
      </c>
      <c r="Y179" s="36"/>
      <c r="Z179" s="36" t="s">
        <v>891</v>
      </c>
      <c r="AA179" s="37">
        <v>1</v>
      </c>
      <c r="AB179" s="37" t="str">
        <f t="shared" si="2"/>
        <v>Phát triển bền vững</v>
      </c>
      <c r="AC179" s="27" t="s">
        <v>822</v>
      </c>
    </row>
    <row r="180" spans="1:29" s="37" customFormat="1" ht="46.5" hidden="1" customHeight="1" x14ac:dyDescent="0.2">
      <c r="A180" s="27">
        <v>172</v>
      </c>
      <c r="B180" s="27" t="s">
        <v>41</v>
      </c>
      <c r="C180" s="27" t="s">
        <v>42</v>
      </c>
      <c r="D180" s="27" t="s">
        <v>487</v>
      </c>
      <c r="E180" s="27">
        <v>3</v>
      </c>
      <c r="F180" s="27" t="s">
        <v>240</v>
      </c>
      <c r="G180" s="27" t="s">
        <v>68</v>
      </c>
      <c r="H180" s="27">
        <v>84</v>
      </c>
      <c r="I180" s="32">
        <v>8</v>
      </c>
      <c r="J180" s="27"/>
      <c r="K180" s="27" t="s">
        <v>589</v>
      </c>
      <c r="L180" s="27" t="s">
        <v>352</v>
      </c>
      <c r="M180" s="27"/>
      <c r="N180" s="27" t="s">
        <v>186</v>
      </c>
      <c r="O180" s="27">
        <v>2</v>
      </c>
      <c r="P180" s="33" t="s">
        <v>336</v>
      </c>
      <c r="Q180" s="27" t="s">
        <v>358</v>
      </c>
      <c r="R180" s="32">
        <v>85</v>
      </c>
      <c r="S180" s="27">
        <v>77</v>
      </c>
      <c r="T180" s="27" t="s">
        <v>1245</v>
      </c>
      <c r="U180" s="27" t="s">
        <v>933</v>
      </c>
      <c r="V180" s="28" t="s">
        <v>1194</v>
      </c>
      <c r="W180" s="29" t="s">
        <v>1195</v>
      </c>
      <c r="X180" s="27" t="s">
        <v>173</v>
      </c>
      <c r="Y180" s="36"/>
      <c r="Z180" s="36" t="s">
        <v>891</v>
      </c>
      <c r="AA180" s="37">
        <v>1</v>
      </c>
      <c r="AB180" s="37" t="str">
        <f t="shared" si="2"/>
        <v>Phương pháp nghiên cứu kinh tế</v>
      </c>
      <c r="AC180" s="30" t="s">
        <v>845</v>
      </c>
    </row>
    <row r="181" spans="1:29" s="37" customFormat="1" ht="46.5" hidden="1" customHeight="1" x14ac:dyDescent="0.2">
      <c r="A181" s="27">
        <v>173</v>
      </c>
      <c r="B181" s="27" t="s">
        <v>41</v>
      </c>
      <c r="C181" s="27" t="s">
        <v>42</v>
      </c>
      <c r="D181" s="27" t="s">
        <v>488</v>
      </c>
      <c r="E181" s="27">
        <v>3</v>
      </c>
      <c r="F181" s="27" t="s">
        <v>240</v>
      </c>
      <c r="G181" s="27" t="s">
        <v>107</v>
      </c>
      <c r="H181" s="27">
        <v>121</v>
      </c>
      <c r="I181" s="32">
        <v>8</v>
      </c>
      <c r="J181" s="27"/>
      <c r="K181" s="27" t="s">
        <v>589</v>
      </c>
      <c r="L181" s="27" t="s">
        <v>352</v>
      </c>
      <c r="M181" s="27"/>
      <c r="N181" s="27" t="s">
        <v>296</v>
      </c>
      <c r="O181" s="27">
        <v>2</v>
      </c>
      <c r="P181" s="33" t="s">
        <v>297</v>
      </c>
      <c r="Q181" s="27" t="s">
        <v>357</v>
      </c>
      <c r="R181" s="35">
        <v>100</v>
      </c>
      <c r="S181" s="27">
        <v>99</v>
      </c>
      <c r="T181" s="27" t="s">
        <v>1246</v>
      </c>
      <c r="U181" s="27" t="s">
        <v>933</v>
      </c>
      <c r="V181" s="28" t="s">
        <v>1247</v>
      </c>
      <c r="W181" s="29" t="s">
        <v>1248</v>
      </c>
      <c r="X181" s="27" t="s">
        <v>173</v>
      </c>
      <c r="Y181" s="36"/>
      <c r="Z181" s="36" t="s">
        <v>891</v>
      </c>
      <c r="AA181" s="37">
        <v>1</v>
      </c>
      <c r="AB181" s="37" t="str">
        <f t="shared" si="2"/>
        <v>Phương pháp nghiên cứu kinh tế</v>
      </c>
      <c r="AC181" s="30" t="s">
        <v>846</v>
      </c>
    </row>
    <row r="182" spans="1:29" s="37" customFormat="1" ht="54" hidden="1" customHeight="1" x14ac:dyDescent="0.2">
      <c r="A182" s="27">
        <v>174</v>
      </c>
      <c r="B182" s="27" t="s">
        <v>41</v>
      </c>
      <c r="C182" s="27" t="s">
        <v>42</v>
      </c>
      <c r="D182" s="27" t="s">
        <v>489</v>
      </c>
      <c r="E182" s="27">
        <v>3</v>
      </c>
      <c r="F182" s="27" t="s">
        <v>250</v>
      </c>
      <c r="G182" s="27" t="s">
        <v>300</v>
      </c>
      <c r="H182" s="27">
        <v>47</v>
      </c>
      <c r="I182" s="32">
        <v>8</v>
      </c>
      <c r="J182" s="27"/>
      <c r="K182" s="27" t="s">
        <v>589</v>
      </c>
      <c r="L182" s="27" t="s">
        <v>354</v>
      </c>
      <c r="M182" s="27" t="s">
        <v>355</v>
      </c>
      <c r="N182" s="27" t="s">
        <v>186</v>
      </c>
      <c r="O182" s="27">
        <v>3</v>
      </c>
      <c r="P182" s="33" t="s">
        <v>301</v>
      </c>
      <c r="Q182" s="33" t="s">
        <v>182</v>
      </c>
      <c r="R182" s="35">
        <v>60</v>
      </c>
      <c r="S182" s="27">
        <v>43</v>
      </c>
      <c r="T182" s="27" t="s">
        <v>1245</v>
      </c>
      <c r="U182" s="27" t="s">
        <v>933</v>
      </c>
      <c r="V182" s="28" t="s">
        <v>1194</v>
      </c>
      <c r="W182" s="29" t="s">
        <v>1195</v>
      </c>
      <c r="X182" s="27" t="s">
        <v>173</v>
      </c>
      <c r="Y182" s="36" t="s">
        <v>586</v>
      </c>
      <c r="Z182" s="36" t="s">
        <v>891</v>
      </c>
      <c r="AA182" s="37">
        <v>1</v>
      </c>
      <c r="AB182" s="37" t="str">
        <f t="shared" si="2"/>
        <v>Phương pháp nghiên cứu kinh tế</v>
      </c>
      <c r="AC182" s="30" t="s">
        <v>845</v>
      </c>
    </row>
    <row r="183" spans="1:29" s="37" customFormat="1" ht="34.5" hidden="1" customHeight="1" x14ac:dyDescent="0.2">
      <c r="A183" s="27">
        <v>175</v>
      </c>
      <c r="B183" s="27" t="s">
        <v>41</v>
      </c>
      <c r="C183" s="27" t="s">
        <v>42</v>
      </c>
      <c r="D183" s="27" t="s">
        <v>490</v>
      </c>
      <c r="E183" s="27">
        <v>3</v>
      </c>
      <c r="F183" s="27" t="s">
        <v>240</v>
      </c>
      <c r="G183" s="27" t="s">
        <v>67</v>
      </c>
      <c r="H183" s="27">
        <v>66</v>
      </c>
      <c r="I183" s="32">
        <v>8</v>
      </c>
      <c r="J183" s="27"/>
      <c r="K183" s="27" t="s">
        <v>589</v>
      </c>
      <c r="L183" s="27" t="s">
        <v>352</v>
      </c>
      <c r="M183" s="27"/>
      <c r="N183" s="27" t="s">
        <v>296</v>
      </c>
      <c r="O183" s="27">
        <v>3</v>
      </c>
      <c r="P183" s="33" t="s">
        <v>297</v>
      </c>
      <c r="Q183" s="27" t="s">
        <v>358</v>
      </c>
      <c r="R183" s="32">
        <v>85</v>
      </c>
      <c r="S183" s="27">
        <v>61</v>
      </c>
      <c r="T183" s="27" t="s">
        <v>1249</v>
      </c>
      <c r="U183" s="27" t="s">
        <v>1250</v>
      </c>
      <c r="V183" s="28" t="s">
        <v>1251</v>
      </c>
      <c r="W183" s="29" t="s">
        <v>1252</v>
      </c>
      <c r="X183" s="27" t="s">
        <v>173</v>
      </c>
      <c r="Y183" s="36"/>
      <c r="Z183" s="36" t="s">
        <v>891</v>
      </c>
      <c r="AA183" s="37">
        <v>1</v>
      </c>
      <c r="AB183" s="37" t="str">
        <f t="shared" si="2"/>
        <v>Phương pháp nghiên cứu kinh tế</v>
      </c>
      <c r="AC183" s="27" t="s">
        <v>847</v>
      </c>
    </row>
    <row r="184" spans="1:29" s="37" customFormat="1" ht="48.75" hidden="1" customHeight="1" x14ac:dyDescent="0.2">
      <c r="A184" s="27">
        <v>176</v>
      </c>
      <c r="B184" s="27" t="s">
        <v>41</v>
      </c>
      <c r="C184" s="27" t="s">
        <v>42</v>
      </c>
      <c r="D184" s="27" t="s">
        <v>491</v>
      </c>
      <c r="E184" s="27">
        <v>3</v>
      </c>
      <c r="F184" s="27" t="s">
        <v>250</v>
      </c>
      <c r="G184" s="27" t="s">
        <v>299</v>
      </c>
      <c r="H184" s="27">
        <v>45</v>
      </c>
      <c r="I184" s="32">
        <v>8</v>
      </c>
      <c r="J184" s="27"/>
      <c r="K184" s="27" t="s">
        <v>589</v>
      </c>
      <c r="L184" s="27" t="s">
        <v>354</v>
      </c>
      <c r="M184" s="27" t="s">
        <v>355</v>
      </c>
      <c r="N184" s="27" t="s">
        <v>186</v>
      </c>
      <c r="O184" s="27">
        <v>4</v>
      </c>
      <c r="P184" s="33" t="s">
        <v>301</v>
      </c>
      <c r="Q184" s="33" t="s">
        <v>184</v>
      </c>
      <c r="R184" s="35">
        <v>60</v>
      </c>
      <c r="S184" s="27">
        <v>39</v>
      </c>
      <c r="T184" s="27" t="s">
        <v>1246</v>
      </c>
      <c r="U184" s="27" t="s">
        <v>1253</v>
      </c>
      <c r="V184" s="28" t="s">
        <v>1254</v>
      </c>
      <c r="W184" s="29" t="s">
        <v>1255</v>
      </c>
      <c r="X184" s="27" t="s">
        <v>173</v>
      </c>
      <c r="Y184" s="36" t="s">
        <v>586</v>
      </c>
      <c r="Z184" s="36" t="s">
        <v>891</v>
      </c>
      <c r="AA184" s="37">
        <v>1</v>
      </c>
      <c r="AB184" s="37" t="str">
        <f t="shared" si="2"/>
        <v>Phương pháp nghiên cứu kinh tế</v>
      </c>
      <c r="AC184" s="30" t="s">
        <v>846</v>
      </c>
    </row>
    <row r="185" spans="1:29" s="37" customFormat="1" ht="47.25" hidden="1" customHeight="1" x14ac:dyDescent="0.2">
      <c r="A185" s="27">
        <v>177</v>
      </c>
      <c r="B185" s="27" t="s">
        <v>41</v>
      </c>
      <c r="C185" s="27" t="s">
        <v>42</v>
      </c>
      <c r="D185" s="27" t="s">
        <v>492</v>
      </c>
      <c r="E185" s="27">
        <v>3</v>
      </c>
      <c r="F185" s="27" t="s">
        <v>250</v>
      </c>
      <c r="G185" s="27" t="s">
        <v>128</v>
      </c>
      <c r="H185" s="33">
        <v>26</v>
      </c>
      <c r="I185" s="32">
        <v>8</v>
      </c>
      <c r="J185" s="27"/>
      <c r="K185" s="27" t="s">
        <v>589</v>
      </c>
      <c r="L185" s="27" t="s">
        <v>43</v>
      </c>
      <c r="M185" s="27" t="s">
        <v>355</v>
      </c>
      <c r="N185" s="27" t="s">
        <v>296</v>
      </c>
      <c r="O185" s="27">
        <v>4</v>
      </c>
      <c r="P185" s="33" t="s">
        <v>297</v>
      </c>
      <c r="Q185" s="33" t="s">
        <v>305</v>
      </c>
      <c r="R185" s="35">
        <v>40</v>
      </c>
      <c r="S185" s="27">
        <v>23</v>
      </c>
      <c r="T185" s="27" t="s">
        <v>1256</v>
      </c>
      <c r="U185" s="27" t="s">
        <v>1257</v>
      </c>
      <c r="V185" s="28" t="s">
        <v>1258</v>
      </c>
      <c r="W185" s="29" t="s">
        <v>1259</v>
      </c>
      <c r="X185" s="27" t="s">
        <v>173</v>
      </c>
      <c r="Y185" s="36" t="s">
        <v>586</v>
      </c>
      <c r="Z185" s="36" t="s">
        <v>891</v>
      </c>
      <c r="AA185" s="37">
        <v>1</v>
      </c>
      <c r="AB185" s="37" t="str">
        <f t="shared" si="2"/>
        <v>Phương pháp nghiên cứu kinh tế</v>
      </c>
      <c r="AC185" s="27" t="s">
        <v>848</v>
      </c>
    </row>
    <row r="186" spans="1:29" s="37" customFormat="1" ht="33" hidden="1" customHeight="1" x14ac:dyDescent="0.2">
      <c r="A186" s="27">
        <v>178</v>
      </c>
      <c r="B186" s="27" t="s">
        <v>41</v>
      </c>
      <c r="C186" s="27" t="s">
        <v>42</v>
      </c>
      <c r="D186" s="27" t="s">
        <v>493</v>
      </c>
      <c r="E186" s="27">
        <v>3</v>
      </c>
      <c r="F186" s="27" t="s">
        <v>240</v>
      </c>
      <c r="G186" s="27" t="s">
        <v>57</v>
      </c>
      <c r="H186" s="27">
        <v>98</v>
      </c>
      <c r="I186" s="32">
        <v>8</v>
      </c>
      <c r="J186" s="27"/>
      <c r="K186" s="27" t="s">
        <v>589</v>
      </c>
      <c r="L186" s="27" t="s">
        <v>352</v>
      </c>
      <c r="M186" s="27"/>
      <c r="N186" s="27" t="s">
        <v>186</v>
      </c>
      <c r="O186" s="27">
        <v>6</v>
      </c>
      <c r="P186" s="33" t="s">
        <v>301</v>
      </c>
      <c r="Q186" s="27" t="s">
        <v>357</v>
      </c>
      <c r="R186" s="35">
        <v>100</v>
      </c>
      <c r="S186" s="27">
        <v>100</v>
      </c>
      <c r="T186" s="27" t="s">
        <v>1260</v>
      </c>
      <c r="U186" s="27" t="s">
        <v>1250</v>
      </c>
      <c r="V186" s="28" t="s">
        <v>1261</v>
      </c>
      <c r="W186" s="29" t="s">
        <v>1262</v>
      </c>
      <c r="X186" s="27" t="s">
        <v>173</v>
      </c>
      <c r="Y186" s="36"/>
      <c r="Z186" s="36" t="s">
        <v>891</v>
      </c>
      <c r="AA186" s="37">
        <v>1</v>
      </c>
      <c r="AB186" s="37" t="str">
        <f t="shared" si="2"/>
        <v>Phương pháp nghiên cứu kinh tế</v>
      </c>
      <c r="AC186" s="31" t="s">
        <v>849</v>
      </c>
    </row>
    <row r="187" spans="1:29" s="37" customFormat="1" ht="51" customHeight="1" x14ac:dyDescent="0.2">
      <c r="A187" s="27">
        <v>179</v>
      </c>
      <c r="B187" s="27" t="s">
        <v>41</v>
      </c>
      <c r="C187" s="27" t="s">
        <v>42</v>
      </c>
      <c r="D187" s="27" t="s">
        <v>494</v>
      </c>
      <c r="E187" s="27">
        <v>3</v>
      </c>
      <c r="F187" s="27" t="s">
        <v>250</v>
      </c>
      <c r="G187" s="27" t="s">
        <v>626</v>
      </c>
      <c r="H187" s="27" t="s">
        <v>627</v>
      </c>
      <c r="I187" s="32">
        <v>8</v>
      </c>
      <c r="J187" s="27"/>
      <c r="K187" s="27" t="s">
        <v>589</v>
      </c>
      <c r="L187" s="27" t="s">
        <v>352</v>
      </c>
      <c r="M187" s="27"/>
      <c r="N187" s="27" t="s">
        <v>186</v>
      </c>
      <c r="O187" s="27">
        <v>6</v>
      </c>
      <c r="P187" s="33" t="s">
        <v>336</v>
      </c>
      <c r="Q187" s="27" t="s">
        <v>358</v>
      </c>
      <c r="R187" s="35">
        <v>85</v>
      </c>
      <c r="S187" s="27">
        <v>81</v>
      </c>
      <c r="T187" s="27" t="s">
        <v>1263</v>
      </c>
      <c r="U187" s="27" t="s">
        <v>1257</v>
      </c>
      <c r="V187" s="28" t="s">
        <v>1264</v>
      </c>
      <c r="W187" s="29" t="s">
        <v>1265</v>
      </c>
      <c r="X187" s="27" t="s">
        <v>173</v>
      </c>
      <c r="Y187" s="36"/>
      <c r="Z187" s="36" t="s">
        <v>891</v>
      </c>
      <c r="AA187" s="37">
        <v>1</v>
      </c>
      <c r="AB187" s="37" t="str">
        <f t="shared" si="2"/>
        <v>Phương pháp nghiên cứu kinh tế</v>
      </c>
      <c r="AC187" s="31" t="s">
        <v>850</v>
      </c>
    </row>
    <row r="188" spans="1:29" s="37" customFormat="1" ht="31.5" hidden="1" customHeight="1" x14ac:dyDescent="0.2">
      <c r="A188" s="27">
        <v>180</v>
      </c>
      <c r="B188" s="27" t="s">
        <v>141</v>
      </c>
      <c r="C188" s="27" t="s">
        <v>287</v>
      </c>
      <c r="D188" s="27" t="s">
        <v>628</v>
      </c>
      <c r="E188" s="27">
        <v>3</v>
      </c>
      <c r="F188" s="27" t="s">
        <v>623</v>
      </c>
      <c r="G188" s="27" t="s">
        <v>624</v>
      </c>
      <c r="H188" s="27" t="s">
        <v>625</v>
      </c>
      <c r="I188" s="32">
        <v>3</v>
      </c>
      <c r="J188" s="27"/>
      <c r="K188" s="27" t="s">
        <v>591</v>
      </c>
      <c r="L188" s="27" t="s">
        <v>352</v>
      </c>
      <c r="M188" s="27"/>
      <c r="N188" s="27" t="s">
        <v>296</v>
      </c>
      <c r="O188" s="27">
        <v>2</v>
      </c>
      <c r="P188" s="33" t="s">
        <v>297</v>
      </c>
      <c r="Q188" s="27" t="s">
        <v>365</v>
      </c>
      <c r="R188" s="35">
        <v>80</v>
      </c>
      <c r="S188" s="27">
        <v>69</v>
      </c>
      <c r="T188" s="27" t="s">
        <v>1266</v>
      </c>
      <c r="U188" s="27" t="s">
        <v>910</v>
      </c>
      <c r="V188" s="28" t="s">
        <v>1267</v>
      </c>
      <c r="W188" s="29" t="s">
        <v>1268</v>
      </c>
      <c r="X188" s="27" t="s">
        <v>175</v>
      </c>
      <c r="Y188" s="36"/>
      <c r="Z188" s="36" t="s">
        <v>891</v>
      </c>
      <c r="AA188" s="37">
        <v>1</v>
      </c>
      <c r="AB188" s="37" t="str">
        <f t="shared" si="2"/>
        <v>Quản lý đầu tư</v>
      </c>
      <c r="AC188" s="27" t="s">
        <v>808</v>
      </c>
    </row>
    <row r="189" spans="1:29" s="37" customFormat="1" ht="38.25" hidden="1" customHeight="1" x14ac:dyDescent="0.2">
      <c r="A189" s="27">
        <v>181</v>
      </c>
      <c r="B189" s="27" t="s">
        <v>141</v>
      </c>
      <c r="C189" s="27" t="s">
        <v>287</v>
      </c>
      <c r="D189" s="27" t="s">
        <v>693</v>
      </c>
      <c r="E189" s="27">
        <v>3</v>
      </c>
      <c r="F189" s="27" t="s">
        <v>168</v>
      </c>
      <c r="G189" s="27" t="s">
        <v>180</v>
      </c>
      <c r="H189" s="27">
        <v>15</v>
      </c>
      <c r="I189" s="32">
        <v>3</v>
      </c>
      <c r="J189" s="27"/>
      <c r="K189" s="27" t="s">
        <v>591</v>
      </c>
      <c r="L189" s="27" t="s">
        <v>27</v>
      </c>
      <c r="M189" s="27" t="s">
        <v>355</v>
      </c>
      <c r="N189" s="27" t="s">
        <v>296</v>
      </c>
      <c r="O189" s="27">
        <v>2</v>
      </c>
      <c r="P189" s="33" t="s">
        <v>298</v>
      </c>
      <c r="Q189" s="33" t="s">
        <v>182</v>
      </c>
      <c r="R189" s="35">
        <v>50</v>
      </c>
      <c r="S189" s="27">
        <v>14</v>
      </c>
      <c r="T189" s="27" t="s">
        <v>1269</v>
      </c>
      <c r="U189" s="27" t="s">
        <v>910</v>
      </c>
      <c r="V189" s="28" t="s">
        <v>1270</v>
      </c>
      <c r="W189" s="29" t="s">
        <v>1268</v>
      </c>
      <c r="X189" s="27" t="s">
        <v>175</v>
      </c>
      <c r="Y189" s="36"/>
      <c r="Z189" s="36" t="s">
        <v>891</v>
      </c>
      <c r="AA189" s="37">
        <v>1</v>
      </c>
      <c r="AB189" s="37" t="str">
        <f t="shared" si="2"/>
        <v>Quản lý đầu tư</v>
      </c>
      <c r="AC189" s="27" t="s">
        <v>809</v>
      </c>
    </row>
    <row r="190" spans="1:29" s="37" customFormat="1" ht="31.5" hidden="1" customHeight="1" x14ac:dyDescent="0.2">
      <c r="A190" s="27">
        <v>182</v>
      </c>
      <c r="B190" s="27" t="s">
        <v>141</v>
      </c>
      <c r="C190" s="27" t="s">
        <v>287</v>
      </c>
      <c r="D190" s="27" t="s">
        <v>694</v>
      </c>
      <c r="E190" s="27">
        <v>3</v>
      </c>
      <c r="F190" s="27" t="s">
        <v>192</v>
      </c>
      <c r="G190" s="27" t="s">
        <v>128</v>
      </c>
      <c r="H190" s="27">
        <v>19</v>
      </c>
      <c r="I190" s="32">
        <v>3</v>
      </c>
      <c r="J190" s="27"/>
      <c r="K190" s="27" t="s">
        <v>591</v>
      </c>
      <c r="L190" s="27" t="s">
        <v>352</v>
      </c>
      <c r="M190" s="27"/>
      <c r="N190" s="27" t="s">
        <v>296</v>
      </c>
      <c r="O190" s="27">
        <v>4</v>
      </c>
      <c r="P190" s="33" t="s">
        <v>297</v>
      </c>
      <c r="Q190" s="34" t="s">
        <v>335</v>
      </c>
      <c r="R190" s="35">
        <v>70</v>
      </c>
      <c r="S190" s="27">
        <v>53</v>
      </c>
      <c r="T190" s="27" t="s">
        <v>1269</v>
      </c>
      <c r="U190" s="27" t="s">
        <v>910</v>
      </c>
      <c r="V190" s="28" t="s">
        <v>1270</v>
      </c>
      <c r="W190" s="29" t="s">
        <v>1268</v>
      </c>
      <c r="X190" s="27" t="s">
        <v>175</v>
      </c>
      <c r="Y190" s="36"/>
      <c r="Z190" s="36" t="s">
        <v>891</v>
      </c>
      <c r="AA190" s="37">
        <v>1</v>
      </c>
      <c r="AB190" s="37" t="str">
        <f t="shared" si="2"/>
        <v>Quản lý đầu tư</v>
      </c>
      <c r="AC190" s="27" t="s">
        <v>809</v>
      </c>
    </row>
    <row r="191" spans="1:29" s="37" customFormat="1" ht="31.5" hidden="1" customHeight="1" x14ac:dyDescent="0.2">
      <c r="A191" s="27">
        <v>183</v>
      </c>
      <c r="B191" s="27" t="s">
        <v>95</v>
      </c>
      <c r="C191" s="27" t="s">
        <v>94</v>
      </c>
      <c r="D191" s="27" t="s">
        <v>94</v>
      </c>
      <c r="E191" s="27">
        <v>3</v>
      </c>
      <c r="F191" s="27" t="s">
        <v>168</v>
      </c>
      <c r="G191" s="27" t="s">
        <v>68</v>
      </c>
      <c r="H191" s="27">
        <v>25</v>
      </c>
      <c r="I191" s="32">
        <v>1</v>
      </c>
      <c r="J191" s="27" t="s">
        <v>153</v>
      </c>
      <c r="K191" s="27" t="s">
        <v>45</v>
      </c>
      <c r="L191" s="27" t="s">
        <v>352</v>
      </c>
      <c r="M191" s="27"/>
      <c r="N191" s="27" t="s">
        <v>186</v>
      </c>
      <c r="O191" s="27">
        <v>2</v>
      </c>
      <c r="P191" s="33" t="s">
        <v>336</v>
      </c>
      <c r="Q191" s="27" t="s">
        <v>365</v>
      </c>
      <c r="R191" s="35">
        <v>80</v>
      </c>
      <c r="S191" s="27">
        <v>27</v>
      </c>
      <c r="T191" s="27" t="s">
        <v>1271</v>
      </c>
      <c r="U191" s="27" t="s">
        <v>933</v>
      </c>
      <c r="V191" s="28" t="s">
        <v>1272</v>
      </c>
      <c r="W191" s="29" t="s">
        <v>1273</v>
      </c>
      <c r="X191" s="27" t="s">
        <v>173</v>
      </c>
      <c r="Y191" s="36"/>
      <c r="Z191" s="36" t="s">
        <v>891</v>
      </c>
      <c r="AA191" s="37">
        <v>1</v>
      </c>
      <c r="AB191" s="37" t="str">
        <f t="shared" si="2"/>
        <v>Quản lý dự án phát triển</v>
      </c>
      <c r="AC191" s="27" t="s">
        <v>852</v>
      </c>
    </row>
    <row r="192" spans="1:29" s="37" customFormat="1" ht="31.5" hidden="1" customHeight="1" x14ac:dyDescent="0.2">
      <c r="A192" s="27">
        <v>184</v>
      </c>
      <c r="B192" s="27" t="s">
        <v>360</v>
      </c>
      <c r="C192" s="27" t="s">
        <v>361</v>
      </c>
      <c r="D192" s="27" t="s">
        <v>361</v>
      </c>
      <c r="E192" s="27">
        <v>3</v>
      </c>
      <c r="F192" s="27" t="s">
        <v>168</v>
      </c>
      <c r="G192" s="27" t="s">
        <v>57</v>
      </c>
      <c r="H192" s="27">
        <v>23</v>
      </c>
      <c r="I192" s="32">
        <v>1</v>
      </c>
      <c r="J192" s="27"/>
      <c r="K192" s="27"/>
      <c r="L192" s="27"/>
      <c r="M192" s="27"/>
      <c r="N192" s="27" t="s">
        <v>186</v>
      </c>
      <c r="O192" s="27">
        <v>3</v>
      </c>
      <c r="P192" s="33" t="s">
        <v>336</v>
      </c>
      <c r="Q192" s="27" t="s">
        <v>364</v>
      </c>
      <c r="R192" s="35">
        <v>80</v>
      </c>
      <c r="S192" s="27">
        <v>64</v>
      </c>
      <c r="T192" s="27" t="s">
        <v>668</v>
      </c>
      <c r="U192" s="27" t="s">
        <v>977</v>
      </c>
      <c r="V192" s="28" t="s">
        <v>1274</v>
      </c>
      <c r="W192" s="29" t="s">
        <v>1275</v>
      </c>
      <c r="X192" s="27" t="s">
        <v>170</v>
      </c>
      <c r="Y192" s="36"/>
      <c r="Z192" s="36" t="s">
        <v>891</v>
      </c>
      <c r="AA192" s="37">
        <v>1</v>
      </c>
      <c r="AB192" s="37" t="str">
        <f t="shared" si="2"/>
        <v>Quản lý nhà nước về kinh tế</v>
      </c>
      <c r="AC192" s="27" t="s">
        <v>668</v>
      </c>
    </row>
    <row r="193" spans="1:29" s="37" customFormat="1" ht="42" hidden="1" customHeight="1" x14ac:dyDescent="0.2">
      <c r="A193" s="27">
        <v>185</v>
      </c>
      <c r="B193" s="27" t="s">
        <v>264</v>
      </c>
      <c r="C193" s="27" t="s">
        <v>265</v>
      </c>
      <c r="D193" s="27" t="s">
        <v>495</v>
      </c>
      <c r="E193" s="27">
        <v>3</v>
      </c>
      <c r="F193" s="27" t="s">
        <v>169</v>
      </c>
      <c r="G193" s="27" t="s">
        <v>118</v>
      </c>
      <c r="H193" s="27">
        <v>16</v>
      </c>
      <c r="I193" s="32">
        <v>2</v>
      </c>
      <c r="J193" s="27"/>
      <c r="K193" s="27" t="s">
        <v>589</v>
      </c>
      <c r="L193" s="27"/>
      <c r="M193" s="27"/>
      <c r="N193" s="27" t="s">
        <v>186</v>
      </c>
      <c r="O193" s="33">
        <v>3</v>
      </c>
      <c r="P193" s="33" t="s">
        <v>301</v>
      </c>
      <c r="Q193" s="27" t="s">
        <v>335</v>
      </c>
      <c r="R193" s="35">
        <v>70</v>
      </c>
      <c r="S193" s="27">
        <v>51</v>
      </c>
      <c r="T193" s="27" t="s">
        <v>1434</v>
      </c>
      <c r="U193" s="27" t="s">
        <v>913</v>
      </c>
      <c r="V193" s="28" t="s">
        <v>1276</v>
      </c>
      <c r="W193" s="29" t="s">
        <v>1277</v>
      </c>
      <c r="X193" s="27" t="s">
        <v>174</v>
      </c>
      <c r="Y193" s="36"/>
      <c r="Z193" s="36" t="s">
        <v>891</v>
      </c>
      <c r="AA193" s="37">
        <v>1</v>
      </c>
      <c r="AB193" s="37" t="str">
        <f t="shared" si="2"/>
        <v>Quản lý nợ nước ngoài</v>
      </c>
      <c r="AC193" s="27" t="s">
        <v>1484</v>
      </c>
    </row>
    <row r="194" spans="1:29" s="37" customFormat="1" ht="52.5" hidden="1" customHeight="1" x14ac:dyDescent="0.2">
      <c r="A194" s="27">
        <v>186</v>
      </c>
      <c r="B194" s="27" t="s">
        <v>264</v>
      </c>
      <c r="C194" s="27" t="s">
        <v>265</v>
      </c>
      <c r="D194" s="27" t="s">
        <v>496</v>
      </c>
      <c r="E194" s="27">
        <v>3</v>
      </c>
      <c r="F194" s="27" t="s">
        <v>169</v>
      </c>
      <c r="G194" s="27" t="s">
        <v>107</v>
      </c>
      <c r="H194" s="27">
        <v>34</v>
      </c>
      <c r="I194" s="32">
        <v>2</v>
      </c>
      <c r="J194" s="27"/>
      <c r="K194" s="27" t="s">
        <v>589</v>
      </c>
      <c r="L194" s="27"/>
      <c r="M194" s="27"/>
      <c r="N194" s="27" t="s">
        <v>296</v>
      </c>
      <c r="O194" s="27">
        <v>4</v>
      </c>
      <c r="P194" s="33" t="s">
        <v>298</v>
      </c>
      <c r="Q194" s="27" t="s">
        <v>363</v>
      </c>
      <c r="R194" s="35">
        <v>80</v>
      </c>
      <c r="S194" s="27">
        <v>21</v>
      </c>
      <c r="T194" s="27" t="s">
        <v>1434</v>
      </c>
      <c r="U194" s="27" t="s">
        <v>913</v>
      </c>
      <c r="V194" s="28" t="s">
        <v>1276</v>
      </c>
      <c r="W194" s="29" t="s">
        <v>1277</v>
      </c>
      <c r="X194" s="27" t="s">
        <v>174</v>
      </c>
      <c r="Y194" s="36"/>
      <c r="Z194" s="36" t="s">
        <v>891</v>
      </c>
      <c r="AA194" s="37">
        <v>1</v>
      </c>
      <c r="AB194" s="37" t="str">
        <f t="shared" si="2"/>
        <v>Quản lý nợ nước ngoài</v>
      </c>
      <c r="AC194" s="27" t="s">
        <v>1484</v>
      </c>
    </row>
    <row r="195" spans="1:29" s="37" customFormat="1" ht="28.5" hidden="1" customHeight="1" x14ac:dyDescent="0.2">
      <c r="A195" s="27">
        <v>187</v>
      </c>
      <c r="B195" s="27" t="s">
        <v>277</v>
      </c>
      <c r="C195" s="27" t="s">
        <v>288</v>
      </c>
      <c r="D195" s="27" t="s">
        <v>1461</v>
      </c>
      <c r="E195" s="27">
        <v>3</v>
      </c>
      <c r="F195" s="27" t="s">
        <v>169</v>
      </c>
      <c r="G195" s="27" t="s">
        <v>128</v>
      </c>
      <c r="H195" s="27">
        <v>8</v>
      </c>
      <c r="I195" s="32">
        <v>1</v>
      </c>
      <c r="J195" s="27"/>
      <c r="K195" s="27" t="s">
        <v>129</v>
      </c>
      <c r="L195" s="27"/>
      <c r="M195" s="27"/>
      <c r="N195" s="27" t="s">
        <v>186</v>
      </c>
      <c r="O195" s="27">
        <v>6</v>
      </c>
      <c r="P195" s="33" t="s">
        <v>336</v>
      </c>
      <c r="Q195" s="27" t="s">
        <v>335</v>
      </c>
      <c r="R195" s="35">
        <v>70</v>
      </c>
      <c r="S195" s="27">
        <v>8</v>
      </c>
      <c r="T195" s="27" t="s">
        <v>803</v>
      </c>
      <c r="U195" s="27" t="s">
        <v>910</v>
      </c>
      <c r="V195" s="28" t="s">
        <v>1278</v>
      </c>
      <c r="W195" s="29" t="s">
        <v>1279</v>
      </c>
      <c r="X195" s="27" t="s">
        <v>175</v>
      </c>
      <c r="Y195" s="36" t="s">
        <v>586</v>
      </c>
      <c r="Z195" s="36" t="s">
        <v>891</v>
      </c>
      <c r="AA195" s="37">
        <v>1</v>
      </c>
      <c r="AB195" s="37" t="str">
        <f t="shared" si="2"/>
        <v>Quản lý, kinh doanh vốn và ngoại tệ***</v>
      </c>
      <c r="AC195" s="27" t="s">
        <v>803</v>
      </c>
    </row>
    <row r="196" spans="1:29" s="37" customFormat="1" ht="28.5" hidden="1" customHeight="1" x14ac:dyDescent="0.2">
      <c r="A196" s="27">
        <v>188</v>
      </c>
      <c r="B196" s="27" t="s">
        <v>224</v>
      </c>
      <c r="C196" s="27" t="s">
        <v>228</v>
      </c>
      <c r="D196" s="27" t="s">
        <v>228</v>
      </c>
      <c r="E196" s="27">
        <v>3</v>
      </c>
      <c r="F196" s="27" t="s">
        <v>168</v>
      </c>
      <c r="G196" s="27" t="s">
        <v>180</v>
      </c>
      <c r="H196" s="27">
        <v>15</v>
      </c>
      <c r="I196" s="32">
        <v>1</v>
      </c>
      <c r="J196" s="27"/>
      <c r="K196" s="27" t="s">
        <v>251</v>
      </c>
      <c r="L196" s="27"/>
      <c r="M196" s="27"/>
      <c r="N196" s="27" t="s">
        <v>296</v>
      </c>
      <c r="O196" s="27">
        <v>6</v>
      </c>
      <c r="P196" s="33" t="s">
        <v>297</v>
      </c>
      <c r="Q196" s="27" t="s">
        <v>182</v>
      </c>
      <c r="R196" s="35">
        <v>50</v>
      </c>
      <c r="S196" s="27">
        <v>16</v>
      </c>
      <c r="T196" s="27" t="s">
        <v>735</v>
      </c>
      <c r="U196" s="27" t="s">
        <v>918</v>
      </c>
      <c r="V196" s="28" t="s">
        <v>1280</v>
      </c>
      <c r="W196" s="29" t="s">
        <v>1281</v>
      </c>
      <c r="X196" s="27" t="s">
        <v>216</v>
      </c>
      <c r="Y196" s="36"/>
      <c r="Z196" s="36" t="s">
        <v>891</v>
      </c>
      <c r="AA196" s="37">
        <v>1</v>
      </c>
      <c r="AB196" s="37" t="str">
        <f t="shared" si="2"/>
        <v>Quản trị chất lượng</v>
      </c>
      <c r="AC196" s="27" t="s">
        <v>735</v>
      </c>
    </row>
    <row r="197" spans="1:29" s="37" customFormat="1" ht="38.25" hidden="1" customHeight="1" x14ac:dyDescent="0.2">
      <c r="A197" s="27">
        <v>189</v>
      </c>
      <c r="B197" s="27" t="s">
        <v>281</v>
      </c>
      <c r="C197" s="27" t="s">
        <v>289</v>
      </c>
      <c r="D197" s="27" t="s">
        <v>289</v>
      </c>
      <c r="E197" s="27">
        <v>3</v>
      </c>
      <c r="F197" s="27" t="s">
        <v>199</v>
      </c>
      <c r="G197" s="27" t="s">
        <v>206</v>
      </c>
      <c r="H197" s="27">
        <v>47</v>
      </c>
      <c r="I197" s="32">
        <v>1</v>
      </c>
      <c r="J197" s="27"/>
      <c r="K197" s="27" t="s">
        <v>185</v>
      </c>
      <c r="L197" s="27"/>
      <c r="M197" s="27"/>
      <c r="N197" s="27" t="s">
        <v>296</v>
      </c>
      <c r="O197" s="27">
        <v>6</v>
      </c>
      <c r="P197" s="33" t="s">
        <v>297</v>
      </c>
      <c r="Q197" s="33" t="s">
        <v>337</v>
      </c>
      <c r="R197" s="35">
        <v>50</v>
      </c>
      <c r="S197" s="27">
        <v>50</v>
      </c>
      <c r="T197" s="27" t="s">
        <v>737</v>
      </c>
      <c r="U197" s="27" t="s">
        <v>918</v>
      </c>
      <c r="V197" s="28" t="s">
        <v>1282</v>
      </c>
      <c r="W197" s="29" t="s">
        <v>1283</v>
      </c>
      <c r="X197" s="27" t="s">
        <v>216</v>
      </c>
      <c r="Y197" s="36" t="s">
        <v>586</v>
      </c>
      <c r="Z197" s="36" t="s">
        <v>891</v>
      </c>
      <c r="AA197" s="37">
        <v>1</v>
      </c>
      <c r="AB197" s="37" t="str">
        <f t="shared" si="2"/>
        <v>Quản trị chiến lược*</v>
      </c>
      <c r="AC197" s="27" t="s">
        <v>737</v>
      </c>
    </row>
    <row r="198" spans="1:29" s="37" customFormat="1" ht="31.5" hidden="1" customHeight="1" x14ac:dyDescent="0.2">
      <c r="A198" s="27">
        <v>190</v>
      </c>
      <c r="B198" s="27" t="s">
        <v>266</v>
      </c>
      <c r="C198" s="27" t="s">
        <v>267</v>
      </c>
      <c r="D198" s="27" t="s">
        <v>497</v>
      </c>
      <c r="E198" s="27">
        <v>3</v>
      </c>
      <c r="F198" s="27" t="s">
        <v>169</v>
      </c>
      <c r="G198" s="27" t="s">
        <v>118</v>
      </c>
      <c r="H198" s="27">
        <v>16</v>
      </c>
      <c r="I198" s="32">
        <v>2</v>
      </c>
      <c r="J198" s="27"/>
      <c r="K198" s="27" t="s">
        <v>205</v>
      </c>
      <c r="L198" s="27"/>
      <c r="M198" s="27"/>
      <c r="N198" s="27" t="s">
        <v>186</v>
      </c>
      <c r="O198" s="27">
        <v>5</v>
      </c>
      <c r="P198" s="33" t="s">
        <v>301</v>
      </c>
      <c r="Q198" s="27" t="s">
        <v>335</v>
      </c>
      <c r="R198" s="35">
        <v>70</v>
      </c>
      <c r="S198" s="27">
        <v>69</v>
      </c>
      <c r="T198" s="27" t="s">
        <v>1284</v>
      </c>
      <c r="U198" s="27" t="s">
        <v>913</v>
      </c>
      <c r="V198" s="28" t="s">
        <v>1285</v>
      </c>
      <c r="W198" s="29" t="s">
        <v>1286</v>
      </c>
      <c r="X198" s="27" t="s">
        <v>174</v>
      </c>
      <c r="Y198" s="36"/>
      <c r="Z198" s="36" t="s">
        <v>891</v>
      </c>
      <c r="AA198" s="37">
        <v>1</v>
      </c>
      <c r="AB198" s="37" t="str">
        <f t="shared" si="2"/>
        <v>Quản trị chuỗi cung ứng</v>
      </c>
      <c r="AC198" s="27" t="s">
        <v>689</v>
      </c>
    </row>
    <row r="199" spans="1:29" s="37" customFormat="1" ht="31.5" hidden="1" customHeight="1" x14ac:dyDescent="0.2">
      <c r="A199" s="27">
        <v>191</v>
      </c>
      <c r="B199" s="27" t="s">
        <v>266</v>
      </c>
      <c r="C199" s="27" t="s">
        <v>267</v>
      </c>
      <c r="D199" s="27" t="s">
        <v>498</v>
      </c>
      <c r="E199" s="27">
        <v>3</v>
      </c>
      <c r="F199" s="27" t="s">
        <v>169</v>
      </c>
      <c r="G199" s="27" t="s">
        <v>107</v>
      </c>
      <c r="H199" s="27">
        <v>34</v>
      </c>
      <c r="I199" s="32">
        <v>2</v>
      </c>
      <c r="J199" s="27"/>
      <c r="K199" s="27" t="s">
        <v>43</v>
      </c>
      <c r="L199" s="27"/>
      <c r="M199" s="27"/>
      <c r="N199" s="27" t="s">
        <v>296</v>
      </c>
      <c r="O199" s="27">
        <v>5</v>
      </c>
      <c r="P199" s="33" t="s">
        <v>298</v>
      </c>
      <c r="Q199" s="27" t="s">
        <v>363</v>
      </c>
      <c r="R199" s="35">
        <v>80</v>
      </c>
      <c r="S199" s="27">
        <v>80</v>
      </c>
      <c r="T199" s="27" t="s">
        <v>1284</v>
      </c>
      <c r="U199" s="27" t="s">
        <v>913</v>
      </c>
      <c r="V199" s="28" t="s">
        <v>1285</v>
      </c>
      <c r="W199" s="29" t="s">
        <v>1286</v>
      </c>
      <c r="X199" s="27" t="s">
        <v>174</v>
      </c>
      <c r="Y199" s="36"/>
      <c r="Z199" s="36" t="s">
        <v>891</v>
      </c>
      <c r="AA199" s="37">
        <v>1</v>
      </c>
      <c r="AB199" s="37" t="str">
        <f t="shared" si="2"/>
        <v>Quản trị chuỗi cung ứng</v>
      </c>
      <c r="AC199" s="27" t="s">
        <v>689</v>
      </c>
    </row>
    <row r="200" spans="1:29" s="37" customFormat="1" ht="31.5" hidden="1" customHeight="1" x14ac:dyDescent="0.2">
      <c r="A200" s="27">
        <v>192</v>
      </c>
      <c r="B200" s="27" t="s">
        <v>220</v>
      </c>
      <c r="C200" s="27" t="s">
        <v>225</v>
      </c>
      <c r="D200" s="27" t="s">
        <v>225</v>
      </c>
      <c r="E200" s="27">
        <v>3</v>
      </c>
      <c r="F200" s="27" t="s">
        <v>169</v>
      </c>
      <c r="G200" s="27" t="s">
        <v>69</v>
      </c>
      <c r="H200" s="27">
        <v>19</v>
      </c>
      <c r="I200" s="32">
        <v>1</v>
      </c>
      <c r="J200" s="27"/>
      <c r="K200" s="27"/>
      <c r="L200" s="27"/>
      <c r="M200" s="27"/>
      <c r="N200" s="27" t="s">
        <v>296</v>
      </c>
      <c r="O200" s="27">
        <v>6</v>
      </c>
      <c r="P200" s="33" t="s">
        <v>298</v>
      </c>
      <c r="Q200" s="27" t="s">
        <v>364</v>
      </c>
      <c r="R200" s="35">
        <v>80</v>
      </c>
      <c r="S200" s="27">
        <v>66</v>
      </c>
      <c r="T200" s="27" t="s">
        <v>1287</v>
      </c>
      <c r="U200" s="27" t="s">
        <v>998</v>
      </c>
      <c r="V200" s="28" t="s">
        <v>1288</v>
      </c>
      <c r="W200" s="29" t="s">
        <v>1289</v>
      </c>
      <c r="X200" s="27" t="s">
        <v>216</v>
      </c>
      <c r="Y200" s="36"/>
      <c r="Z200" s="36" t="s">
        <v>891</v>
      </c>
      <c r="AA200" s="37">
        <v>1</v>
      </c>
      <c r="AB200" s="37" t="str">
        <f t="shared" si="2"/>
        <v>Quản trị đổi mới sáng tạo</v>
      </c>
      <c r="AC200" s="27" t="s">
        <v>738</v>
      </c>
    </row>
    <row r="201" spans="1:29" s="37" customFormat="1" ht="38.25" hidden="1" customHeight="1" x14ac:dyDescent="0.2">
      <c r="A201" s="27">
        <v>193</v>
      </c>
      <c r="B201" s="27" t="s">
        <v>223</v>
      </c>
      <c r="C201" s="27" t="s">
        <v>295</v>
      </c>
      <c r="D201" s="27" t="s">
        <v>899</v>
      </c>
      <c r="E201" s="27">
        <v>3</v>
      </c>
      <c r="F201" s="27" t="s">
        <v>168</v>
      </c>
      <c r="G201" s="27" t="s">
        <v>180</v>
      </c>
      <c r="H201" s="27">
        <v>15</v>
      </c>
      <c r="I201" s="32">
        <v>1</v>
      </c>
      <c r="J201" s="27"/>
      <c r="K201" s="27"/>
      <c r="L201" s="27"/>
      <c r="M201" s="27"/>
      <c r="N201" s="27" t="s">
        <v>296</v>
      </c>
      <c r="O201" s="27">
        <v>4</v>
      </c>
      <c r="P201" s="33" t="s">
        <v>298</v>
      </c>
      <c r="Q201" s="33" t="s">
        <v>182</v>
      </c>
      <c r="R201" s="35">
        <v>50</v>
      </c>
      <c r="S201" s="27">
        <v>18</v>
      </c>
      <c r="T201" s="27" t="s">
        <v>739</v>
      </c>
      <c r="U201" s="27" t="s">
        <v>918</v>
      </c>
      <c r="V201" s="28" t="s">
        <v>1124</v>
      </c>
      <c r="W201" s="29" t="s">
        <v>1125</v>
      </c>
      <c r="X201" s="27" t="s">
        <v>216</v>
      </c>
      <c r="Y201" s="36"/>
      <c r="Z201" s="36" t="s">
        <v>891</v>
      </c>
      <c r="AA201" s="37">
        <v>1</v>
      </c>
      <c r="AB201" s="37" t="str">
        <f t="shared" si="2"/>
        <v>Quản trị dự án</v>
      </c>
      <c r="AC201" s="27" t="s">
        <v>739</v>
      </c>
    </row>
    <row r="202" spans="1:29" s="37" customFormat="1" ht="29.25" hidden="1" customHeight="1" x14ac:dyDescent="0.2">
      <c r="A202" s="27">
        <v>194</v>
      </c>
      <c r="B202" s="27" t="s">
        <v>106</v>
      </c>
      <c r="C202" s="27" t="s">
        <v>54</v>
      </c>
      <c r="D202" s="27" t="s">
        <v>499</v>
      </c>
      <c r="E202" s="27">
        <v>3</v>
      </c>
      <c r="F202" s="27" t="s">
        <v>262</v>
      </c>
      <c r="G202" s="27" t="s">
        <v>629</v>
      </c>
      <c r="H202" s="27"/>
      <c r="I202" s="32">
        <v>2</v>
      </c>
      <c r="J202" s="27"/>
      <c r="K202" s="27"/>
      <c r="L202" s="27"/>
      <c r="M202" s="27"/>
      <c r="N202" s="27" t="s">
        <v>186</v>
      </c>
      <c r="O202" s="27">
        <v>3</v>
      </c>
      <c r="P202" s="33" t="s">
        <v>336</v>
      </c>
      <c r="Q202" s="27" t="s">
        <v>358</v>
      </c>
      <c r="R202" s="32">
        <v>85</v>
      </c>
      <c r="S202" s="27">
        <v>35</v>
      </c>
      <c r="T202" s="27" t="s">
        <v>740</v>
      </c>
      <c r="U202" s="27" t="s">
        <v>918</v>
      </c>
      <c r="V202" s="28" t="s">
        <v>1290</v>
      </c>
      <c r="W202" s="29" t="s">
        <v>1291</v>
      </c>
      <c r="X202" s="27" t="s">
        <v>216</v>
      </c>
      <c r="Y202" s="36"/>
      <c r="Z202" s="36" t="s">
        <v>891</v>
      </c>
      <c r="AA202" s="37">
        <v>1</v>
      </c>
      <c r="AB202" s="37" t="str">
        <f t="shared" ref="AB202:AB265" si="3">B202</f>
        <v>Quản trị học</v>
      </c>
      <c r="AC202" s="27" t="s">
        <v>740</v>
      </c>
    </row>
    <row r="203" spans="1:29" s="37" customFormat="1" ht="29.25" hidden="1" customHeight="1" x14ac:dyDescent="0.2">
      <c r="A203" s="27">
        <v>195</v>
      </c>
      <c r="B203" s="27" t="s">
        <v>106</v>
      </c>
      <c r="C203" s="27" t="s">
        <v>54</v>
      </c>
      <c r="D203" s="27" t="s">
        <v>500</v>
      </c>
      <c r="E203" s="27">
        <v>3</v>
      </c>
      <c r="F203" s="27" t="s">
        <v>240</v>
      </c>
      <c r="G203" s="27" t="s">
        <v>69</v>
      </c>
      <c r="H203" s="27">
        <v>80</v>
      </c>
      <c r="I203" s="32">
        <v>2</v>
      </c>
      <c r="J203" s="27"/>
      <c r="K203" s="27"/>
      <c r="L203" s="27"/>
      <c r="M203" s="27"/>
      <c r="N203" s="27" t="s">
        <v>296</v>
      </c>
      <c r="O203" s="27">
        <v>6</v>
      </c>
      <c r="P203" s="33" t="s">
        <v>297</v>
      </c>
      <c r="Q203" s="27" t="s">
        <v>356</v>
      </c>
      <c r="R203" s="32">
        <v>85</v>
      </c>
      <c r="S203" s="27">
        <v>79</v>
      </c>
      <c r="T203" s="27" t="s">
        <v>741</v>
      </c>
      <c r="U203" s="27" t="s">
        <v>998</v>
      </c>
      <c r="V203" s="28" t="s">
        <v>1292</v>
      </c>
      <c r="W203" s="29" t="s">
        <v>1293</v>
      </c>
      <c r="X203" s="27" t="s">
        <v>216</v>
      </c>
      <c r="Y203" s="36"/>
      <c r="Z203" s="36" t="s">
        <v>891</v>
      </c>
      <c r="AA203" s="37">
        <v>1</v>
      </c>
      <c r="AB203" s="37" t="str">
        <f t="shared" si="3"/>
        <v>Quản trị học</v>
      </c>
      <c r="AC203" s="27" t="s">
        <v>741</v>
      </c>
    </row>
    <row r="204" spans="1:29" s="37" customFormat="1" ht="29.25" hidden="1" customHeight="1" x14ac:dyDescent="0.2">
      <c r="A204" s="27">
        <v>196</v>
      </c>
      <c r="B204" s="27" t="s">
        <v>243</v>
      </c>
      <c r="C204" s="27" t="s">
        <v>290</v>
      </c>
      <c r="D204" s="27" t="s">
        <v>1462</v>
      </c>
      <c r="E204" s="27">
        <v>3</v>
      </c>
      <c r="F204" s="27" t="s">
        <v>250</v>
      </c>
      <c r="G204" s="27" t="s">
        <v>206</v>
      </c>
      <c r="H204" s="27">
        <v>51</v>
      </c>
      <c r="I204" s="32">
        <v>1</v>
      </c>
      <c r="J204" s="27"/>
      <c r="K204" s="27"/>
      <c r="L204" s="27"/>
      <c r="M204" s="27"/>
      <c r="N204" s="27" t="s">
        <v>296</v>
      </c>
      <c r="O204" s="27">
        <v>2</v>
      </c>
      <c r="P204" s="33" t="s">
        <v>298</v>
      </c>
      <c r="Q204" s="33" t="s">
        <v>184</v>
      </c>
      <c r="R204" s="35">
        <v>60</v>
      </c>
      <c r="S204" s="27">
        <v>51</v>
      </c>
      <c r="T204" s="27" t="s">
        <v>737</v>
      </c>
      <c r="U204" s="27" t="s">
        <v>918</v>
      </c>
      <c r="V204" s="28" t="s">
        <v>1282</v>
      </c>
      <c r="W204" s="29" t="s">
        <v>1283</v>
      </c>
      <c r="X204" s="27" t="s">
        <v>216</v>
      </c>
      <c r="Y204" s="36" t="s">
        <v>586</v>
      </c>
      <c r="Z204" s="36" t="s">
        <v>891</v>
      </c>
      <c r="AA204" s="37">
        <v>1</v>
      </c>
      <c r="AB204" s="37" t="str">
        <f t="shared" si="3"/>
        <v>Quản trị học*</v>
      </c>
      <c r="AC204" s="27" t="s">
        <v>737</v>
      </c>
    </row>
    <row r="205" spans="1:29" s="37" customFormat="1" ht="38.25" hidden="1" customHeight="1" x14ac:dyDescent="0.2">
      <c r="A205" s="27">
        <v>197</v>
      </c>
      <c r="B205" s="27" t="s">
        <v>142</v>
      </c>
      <c r="C205" s="27" t="s">
        <v>129</v>
      </c>
      <c r="D205" s="27" t="s">
        <v>129</v>
      </c>
      <c r="E205" s="27">
        <v>3</v>
      </c>
      <c r="F205" s="27" t="s">
        <v>192</v>
      </c>
      <c r="G205" s="27" t="s">
        <v>128</v>
      </c>
      <c r="H205" s="27">
        <v>19</v>
      </c>
      <c r="I205" s="32">
        <v>1</v>
      </c>
      <c r="J205" s="27"/>
      <c r="K205" s="27" t="s">
        <v>210</v>
      </c>
      <c r="L205" s="27"/>
      <c r="M205" s="27"/>
      <c r="N205" s="27" t="s">
        <v>296</v>
      </c>
      <c r="O205" s="27">
        <v>5</v>
      </c>
      <c r="P205" s="33" t="s">
        <v>297</v>
      </c>
      <c r="Q205" s="34" t="s">
        <v>335</v>
      </c>
      <c r="R205" s="35">
        <v>50</v>
      </c>
      <c r="S205" s="27">
        <v>16</v>
      </c>
      <c r="T205" s="27" t="s">
        <v>804</v>
      </c>
      <c r="U205" s="27" t="s">
        <v>1294</v>
      </c>
      <c r="V205" s="28" t="s">
        <v>1295</v>
      </c>
      <c r="W205" s="29"/>
      <c r="X205" s="27" t="s">
        <v>175</v>
      </c>
      <c r="Y205" s="36" t="s">
        <v>586</v>
      </c>
      <c r="Z205" s="36" t="s">
        <v>891</v>
      </c>
      <c r="AA205" s="37">
        <v>1</v>
      </c>
      <c r="AB205" s="37" t="str">
        <f t="shared" si="3"/>
        <v>Quản trị ngân hàng thương mại</v>
      </c>
      <c r="AC205" s="27" t="s">
        <v>804</v>
      </c>
    </row>
    <row r="206" spans="1:29" s="37" customFormat="1" ht="38.25" hidden="1" customHeight="1" x14ac:dyDescent="0.2">
      <c r="A206" s="27">
        <v>198</v>
      </c>
      <c r="B206" s="27" t="s">
        <v>130</v>
      </c>
      <c r="C206" s="27" t="s">
        <v>34</v>
      </c>
      <c r="D206" s="27" t="s">
        <v>34</v>
      </c>
      <c r="E206" s="27">
        <v>3</v>
      </c>
      <c r="F206" s="27" t="s">
        <v>240</v>
      </c>
      <c r="G206" s="27" t="s">
        <v>31</v>
      </c>
      <c r="H206" s="33">
        <v>1</v>
      </c>
      <c r="I206" s="32">
        <v>1</v>
      </c>
      <c r="J206" s="27"/>
      <c r="K206" s="27" t="s">
        <v>33</v>
      </c>
      <c r="L206" s="27"/>
      <c r="M206" s="27"/>
      <c r="N206" s="27" t="s">
        <v>186</v>
      </c>
      <c r="O206" s="27">
        <v>4</v>
      </c>
      <c r="P206" s="33" t="s">
        <v>336</v>
      </c>
      <c r="Q206" s="34" t="s">
        <v>343</v>
      </c>
      <c r="R206" s="35">
        <v>100</v>
      </c>
      <c r="S206" s="27">
        <v>19</v>
      </c>
      <c r="T206" s="27" t="s">
        <v>1296</v>
      </c>
      <c r="U206" s="27" t="s">
        <v>910</v>
      </c>
      <c r="V206" s="28" t="s">
        <v>1297</v>
      </c>
      <c r="W206" s="29" t="s">
        <v>1298</v>
      </c>
      <c r="X206" s="27" t="s">
        <v>175</v>
      </c>
      <c r="Y206" s="36"/>
      <c r="Z206" s="36" t="s">
        <v>891</v>
      </c>
      <c r="AA206" s="37">
        <v>1</v>
      </c>
      <c r="AB206" s="37" t="str">
        <f t="shared" si="3"/>
        <v xml:space="preserve">Quản trị ngân hàng thương mại </v>
      </c>
      <c r="AC206" s="27" t="s">
        <v>805</v>
      </c>
    </row>
    <row r="207" spans="1:29" s="37" customFormat="1" ht="29.25" hidden="1" customHeight="1" x14ac:dyDescent="0.2">
      <c r="A207" s="27">
        <v>199</v>
      </c>
      <c r="B207" s="27" t="s">
        <v>207</v>
      </c>
      <c r="C207" s="27" t="s">
        <v>123</v>
      </c>
      <c r="D207" s="27" t="s">
        <v>501</v>
      </c>
      <c r="E207" s="27">
        <v>3</v>
      </c>
      <c r="F207" s="27" t="s">
        <v>199</v>
      </c>
      <c r="G207" s="27" t="s">
        <v>69</v>
      </c>
      <c r="H207" s="27">
        <v>112</v>
      </c>
      <c r="I207" s="32">
        <v>2</v>
      </c>
      <c r="J207" s="27"/>
      <c r="K207" s="27"/>
      <c r="L207" s="27"/>
      <c r="M207" s="27"/>
      <c r="N207" s="27" t="s">
        <v>296</v>
      </c>
      <c r="O207" s="27">
        <v>4</v>
      </c>
      <c r="P207" s="33" t="s">
        <v>297</v>
      </c>
      <c r="Q207" s="27" t="s">
        <v>364</v>
      </c>
      <c r="R207" s="35">
        <v>80</v>
      </c>
      <c r="S207" s="27">
        <v>79</v>
      </c>
      <c r="T207" s="27" t="s">
        <v>739</v>
      </c>
      <c r="U207" s="27" t="s">
        <v>918</v>
      </c>
      <c r="V207" s="28" t="s">
        <v>1124</v>
      </c>
      <c r="W207" s="29" t="s">
        <v>1125</v>
      </c>
      <c r="X207" s="27" t="s">
        <v>216</v>
      </c>
      <c r="Y207" s="36"/>
      <c r="Z207" s="36" t="s">
        <v>891</v>
      </c>
      <c r="AA207" s="37">
        <v>1</v>
      </c>
      <c r="AB207" s="37" t="str">
        <f t="shared" si="3"/>
        <v>Quản trị nguồn nhân lực</v>
      </c>
      <c r="AC207" s="27" t="s">
        <v>739</v>
      </c>
    </row>
    <row r="208" spans="1:29" s="37" customFormat="1" ht="29.25" hidden="1" customHeight="1" x14ac:dyDescent="0.2">
      <c r="A208" s="27">
        <v>200</v>
      </c>
      <c r="B208" s="27" t="s">
        <v>207</v>
      </c>
      <c r="C208" s="27" t="s">
        <v>123</v>
      </c>
      <c r="D208" s="27" t="s">
        <v>502</v>
      </c>
      <c r="E208" s="27">
        <v>3</v>
      </c>
      <c r="F208" s="27" t="s">
        <v>169</v>
      </c>
      <c r="G208" s="27" t="s">
        <v>69</v>
      </c>
      <c r="H208" s="27">
        <v>19</v>
      </c>
      <c r="I208" s="32">
        <v>2</v>
      </c>
      <c r="J208" s="27"/>
      <c r="K208" s="27"/>
      <c r="L208" s="27"/>
      <c r="M208" s="27"/>
      <c r="N208" s="27" t="s">
        <v>296</v>
      </c>
      <c r="O208" s="27">
        <v>5</v>
      </c>
      <c r="P208" s="33" t="s">
        <v>298</v>
      </c>
      <c r="Q208" s="27" t="s">
        <v>364</v>
      </c>
      <c r="R208" s="35">
        <v>80</v>
      </c>
      <c r="S208" s="27">
        <v>80</v>
      </c>
      <c r="T208" s="27" t="s">
        <v>742</v>
      </c>
      <c r="U208" s="27" t="s">
        <v>918</v>
      </c>
      <c r="V208" s="28" t="s">
        <v>1299</v>
      </c>
      <c r="W208" s="29" t="s">
        <v>1180</v>
      </c>
      <c r="X208" s="27" t="s">
        <v>216</v>
      </c>
      <c r="Y208" s="36"/>
      <c r="Z208" s="36" t="s">
        <v>891</v>
      </c>
      <c r="AA208" s="37">
        <v>1</v>
      </c>
      <c r="AB208" s="37" t="str">
        <f t="shared" si="3"/>
        <v>Quản trị nguồn nhân lực</v>
      </c>
      <c r="AC208" s="27" t="s">
        <v>742</v>
      </c>
    </row>
    <row r="209" spans="1:29" s="37" customFormat="1" ht="31.5" hidden="1" customHeight="1" x14ac:dyDescent="0.2">
      <c r="A209" s="27">
        <v>201</v>
      </c>
      <c r="B209" s="27" t="s">
        <v>160</v>
      </c>
      <c r="C209" s="27" t="s">
        <v>161</v>
      </c>
      <c r="D209" s="27" t="s">
        <v>161</v>
      </c>
      <c r="E209" s="27">
        <v>3</v>
      </c>
      <c r="F209" s="27" t="s">
        <v>250</v>
      </c>
      <c r="G209" s="27" t="s">
        <v>282</v>
      </c>
      <c r="H209" s="27">
        <v>5</v>
      </c>
      <c r="I209" s="32">
        <v>1</v>
      </c>
      <c r="J209" s="27"/>
      <c r="K209" s="27" t="s">
        <v>43</v>
      </c>
      <c r="L209" s="27"/>
      <c r="M209" s="27"/>
      <c r="N209" s="27" t="s">
        <v>296</v>
      </c>
      <c r="O209" s="27">
        <v>2</v>
      </c>
      <c r="P209" s="33" t="s">
        <v>298</v>
      </c>
      <c r="Q209" s="27" t="s">
        <v>358</v>
      </c>
      <c r="R209" s="32">
        <v>85</v>
      </c>
      <c r="S209" s="27">
        <v>54</v>
      </c>
      <c r="T209" s="27" t="s">
        <v>1300</v>
      </c>
      <c r="U209" s="27" t="s">
        <v>913</v>
      </c>
      <c r="V209" s="28" t="s">
        <v>1301</v>
      </c>
      <c r="W209" s="29" t="s">
        <v>1302</v>
      </c>
      <c r="X209" s="27" t="s">
        <v>174</v>
      </c>
      <c r="Y209" s="36"/>
      <c r="Z209" s="36" t="s">
        <v>891</v>
      </c>
      <c r="AA209" s="37">
        <v>1</v>
      </c>
      <c r="AB209" s="37" t="str">
        <f t="shared" si="3"/>
        <v>Quản trị quốc tế: Quản trị đa văn hóa và xuyên quốc gia</v>
      </c>
      <c r="AC209" s="27" t="s">
        <v>690</v>
      </c>
    </row>
    <row r="210" spans="1:29" s="37" customFormat="1" ht="31.5" hidden="1" customHeight="1" x14ac:dyDescent="0.2">
      <c r="A210" s="27">
        <v>202</v>
      </c>
      <c r="B210" s="27" t="s">
        <v>366</v>
      </c>
      <c r="C210" s="27" t="s">
        <v>127</v>
      </c>
      <c r="D210" s="27" t="s">
        <v>127</v>
      </c>
      <c r="E210" s="27">
        <v>3</v>
      </c>
      <c r="F210" s="27" t="s">
        <v>169</v>
      </c>
      <c r="G210" s="27" t="s">
        <v>67</v>
      </c>
      <c r="H210" s="27">
        <v>14</v>
      </c>
      <c r="I210" s="32">
        <v>1</v>
      </c>
      <c r="J210" s="27"/>
      <c r="K210" s="27" t="s">
        <v>27</v>
      </c>
      <c r="L210" s="27"/>
      <c r="M210" s="27"/>
      <c r="N210" s="27" t="s">
        <v>296</v>
      </c>
      <c r="O210" s="27">
        <v>6</v>
      </c>
      <c r="P210" s="33" t="s">
        <v>298</v>
      </c>
      <c r="Q210" s="27" t="s">
        <v>365</v>
      </c>
      <c r="R210" s="32">
        <v>80</v>
      </c>
      <c r="S210" s="27">
        <v>15</v>
      </c>
      <c r="T210" s="27" t="s">
        <v>1303</v>
      </c>
      <c r="U210" s="27" t="s">
        <v>910</v>
      </c>
      <c r="V210" s="28" t="s">
        <v>1304</v>
      </c>
      <c r="W210" s="29" t="s">
        <v>1305</v>
      </c>
      <c r="X210" s="27" t="s">
        <v>175</v>
      </c>
      <c r="Y210" s="36"/>
      <c r="Z210" s="36" t="s">
        <v>891</v>
      </c>
      <c r="AA210" s="37">
        <v>1</v>
      </c>
      <c r="AB210" s="37" t="str">
        <f t="shared" si="3"/>
        <v>Quản trị rủi ro***</v>
      </c>
      <c r="AC210" s="27" t="s">
        <v>813</v>
      </c>
    </row>
    <row r="211" spans="1:29" s="37" customFormat="1" ht="29.25" hidden="1" customHeight="1" x14ac:dyDescent="0.2">
      <c r="A211" s="27">
        <v>203</v>
      </c>
      <c r="B211" s="27" t="s">
        <v>214</v>
      </c>
      <c r="C211" s="27" t="s">
        <v>215</v>
      </c>
      <c r="D211" s="27" t="s">
        <v>215</v>
      </c>
      <c r="E211" s="27">
        <v>3</v>
      </c>
      <c r="F211" s="27" t="s">
        <v>199</v>
      </c>
      <c r="G211" s="27" t="s">
        <v>206</v>
      </c>
      <c r="H211" s="27">
        <v>47</v>
      </c>
      <c r="I211" s="32">
        <v>1</v>
      </c>
      <c r="J211" s="27"/>
      <c r="K211" s="27"/>
      <c r="L211" s="27"/>
      <c r="M211" s="27"/>
      <c r="N211" s="27" t="s">
        <v>296</v>
      </c>
      <c r="O211" s="27">
        <v>5</v>
      </c>
      <c r="P211" s="33" t="s">
        <v>298</v>
      </c>
      <c r="Q211" s="27" t="s">
        <v>337</v>
      </c>
      <c r="R211" s="35">
        <v>70</v>
      </c>
      <c r="S211" s="27">
        <v>47</v>
      </c>
      <c r="T211" s="27" t="s">
        <v>723</v>
      </c>
      <c r="U211" s="27" t="s">
        <v>918</v>
      </c>
      <c r="V211" s="28" t="s">
        <v>1119</v>
      </c>
      <c r="W211" s="29" t="s">
        <v>1120</v>
      </c>
      <c r="X211" s="27" t="s">
        <v>216</v>
      </c>
      <c r="Y211" s="36" t="s">
        <v>586</v>
      </c>
      <c r="Z211" s="36" t="s">
        <v>891</v>
      </c>
      <c r="AA211" s="37">
        <v>1</v>
      </c>
      <c r="AB211" s="37" t="str">
        <f t="shared" si="3"/>
        <v>Quản trị sản xuất và tác nghiệp</v>
      </c>
      <c r="AC211" s="27" t="s">
        <v>723</v>
      </c>
    </row>
    <row r="212" spans="1:29" s="37" customFormat="1" ht="57" hidden="1" customHeight="1" x14ac:dyDescent="0.2">
      <c r="A212" s="27">
        <v>204</v>
      </c>
      <c r="B212" s="27" t="s">
        <v>112</v>
      </c>
      <c r="C212" s="27" t="s">
        <v>113</v>
      </c>
      <c r="D212" s="27" t="s">
        <v>113</v>
      </c>
      <c r="E212" s="27">
        <v>3</v>
      </c>
      <c r="F212" s="27" t="s">
        <v>630</v>
      </c>
      <c r="G212" s="27" t="s">
        <v>631</v>
      </c>
      <c r="H212" s="27" t="s">
        <v>632</v>
      </c>
      <c r="I212" s="32">
        <v>1</v>
      </c>
      <c r="J212" s="27"/>
      <c r="K212" s="27" t="s">
        <v>589</v>
      </c>
      <c r="L212" s="27"/>
      <c r="M212" s="27"/>
      <c r="N212" s="27" t="s">
        <v>296</v>
      </c>
      <c r="O212" s="27">
        <v>4</v>
      </c>
      <c r="P212" s="33" t="s">
        <v>298</v>
      </c>
      <c r="Q212" s="27" t="s">
        <v>365</v>
      </c>
      <c r="R212" s="35">
        <v>80</v>
      </c>
      <c r="S212" s="27">
        <v>43</v>
      </c>
      <c r="T212" s="27" t="s">
        <v>1306</v>
      </c>
      <c r="U212" s="27" t="s">
        <v>913</v>
      </c>
      <c r="V212" s="28" t="s">
        <v>1307</v>
      </c>
      <c r="W212" s="29" t="s">
        <v>1308</v>
      </c>
      <c r="X212" s="27" t="s">
        <v>174</v>
      </c>
      <c r="Y212" s="36"/>
      <c r="Z212" s="36" t="s">
        <v>891</v>
      </c>
      <c r="AA212" s="37">
        <v>1</v>
      </c>
      <c r="AB212" s="37" t="str">
        <f t="shared" si="3"/>
        <v>Quản trị tài chính quốc tế</v>
      </c>
      <c r="AC212" s="27" t="s">
        <v>678</v>
      </c>
    </row>
    <row r="213" spans="1:29" s="37" customFormat="1" ht="47.25" hidden="1" customHeight="1" x14ac:dyDescent="0.2">
      <c r="A213" s="27">
        <v>205</v>
      </c>
      <c r="B213" s="27" t="s">
        <v>269</v>
      </c>
      <c r="C213" s="27" t="s">
        <v>291</v>
      </c>
      <c r="D213" s="27" t="s">
        <v>1463</v>
      </c>
      <c r="E213" s="27">
        <v>3</v>
      </c>
      <c r="F213" s="27" t="s">
        <v>169</v>
      </c>
      <c r="G213" s="27" t="s">
        <v>633</v>
      </c>
      <c r="H213" s="27" t="s">
        <v>634</v>
      </c>
      <c r="I213" s="32">
        <v>1</v>
      </c>
      <c r="J213" s="27"/>
      <c r="K213" s="27" t="s">
        <v>205</v>
      </c>
      <c r="L213" s="27"/>
      <c r="M213" s="27"/>
      <c r="N213" s="27" t="s">
        <v>296</v>
      </c>
      <c r="O213" s="27">
        <v>5</v>
      </c>
      <c r="P213" s="33" t="s">
        <v>297</v>
      </c>
      <c r="Q213" s="33" t="s">
        <v>182</v>
      </c>
      <c r="R213" s="35">
        <v>50</v>
      </c>
      <c r="S213" s="27">
        <v>37</v>
      </c>
      <c r="T213" s="27" t="s">
        <v>1309</v>
      </c>
      <c r="U213" s="27" t="s">
        <v>1310</v>
      </c>
      <c r="V213" s="28" t="s">
        <v>1311</v>
      </c>
      <c r="W213" s="29" t="s">
        <v>1312</v>
      </c>
      <c r="X213" s="27" t="s">
        <v>174</v>
      </c>
      <c r="Y213" s="36" t="s">
        <v>586</v>
      </c>
      <c r="Z213" s="36" t="s">
        <v>891</v>
      </c>
      <c r="AA213" s="37">
        <v>1</v>
      </c>
      <c r="AB213" s="37" t="str">
        <f t="shared" si="3"/>
        <v>Quản trị tài chính quốc tế*</v>
      </c>
      <c r="AC213" s="27" t="s">
        <v>679</v>
      </c>
    </row>
    <row r="214" spans="1:29" s="37" customFormat="1" ht="31.5" hidden="1" customHeight="1" x14ac:dyDescent="0.2">
      <c r="A214" s="27">
        <v>206</v>
      </c>
      <c r="B214" s="27" t="s">
        <v>221</v>
      </c>
      <c r="C214" s="27" t="s">
        <v>226</v>
      </c>
      <c r="D214" s="27" t="s">
        <v>503</v>
      </c>
      <c r="E214" s="27">
        <v>3</v>
      </c>
      <c r="F214" s="27" t="s">
        <v>169</v>
      </c>
      <c r="G214" s="27" t="s">
        <v>69</v>
      </c>
      <c r="H214" s="27">
        <v>19</v>
      </c>
      <c r="I214" s="32">
        <v>3</v>
      </c>
      <c r="J214" s="27"/>
      <c r="K214" s="27" t="s">
        <v>592</v>
      </c>
      <c r="L214" s="27"/>
      <c r="M214" s="27"/>
      <c r="N214" s="27" t="s">
        <v>296</v>
      </c>
      <c r="O214" s="27">
        <v>2</v>
      </c>
      <c r="P214" s="33" t="s">
        <v>298</v>
      </c>
      <c r="Q214" s="27" t="s">
        <v>364</v>
      </c>
      <c r="R214" s="35">
        <v>80</v>
      </c>
      <c r="S214" s="27">
        <v>79</v>
      </c>
      <c r="T214" s="27" t="s">
        <v>743</v>
      </c>
      <c r="U214" s="27" t="s">
        <v>1313</v>
      </c>
      <c r="V214" s="28" t="s">
        <v>1314</v>
      </c>
      <c r="W214" s="29" t="s">
        <v>1315</v>
      </c>
      <c r="X214" s="27" t="s">
        <v>216</v>
      </c>
      <c r="Y214" s="36"/>
      <c r="Z214" s="36" t="s">
        <v>891</v>
      </c>
      <c r="AA214" s="37">
        <v>1</v>
      </c>
      <c r="AB214" s="37" t="str">
        <f t="shared" si="3"/>
        <v>Quản trị thương hiệu</v>
      </c>
      <c r="AC214" s="27" t="s">
        <v>743</v>
      </c>
    </row>
    <row r="215" spans="1:29" s="37" customFormat="1" ht="31.5" hidden="1" customHeight="1" x14ac:dyDescent="0.2">
      <c r="A215" s="27">
        <v>207</v>
      </c>
      <c r="B215" s="27" t="s">
        <v>221</v>
      </c>
      <c r="C215" s="27" t="s">
        <v>226</v>
      </c>
      <c r="D215" s="27" t="s">
        <v>504</v>
      </c>
      <c r="E215" s="27">
        <v>3</v>
      </c>
      <c r="F215" s="27" t="s">
        <v>199</v>
      </c>
      <c r="G215" s="27" t="s">
        <v>69</v>
      </c>
      <c r="H215" s="27">
        <v>112</v>
      </c>
      <c r="I215" s="32">
        <v>3</v>
      </c>
      <c r="J215" s="27"/>
      <c r="K215" s="27" t="s">
        <v>592</v>
      </c>
      <c r="L215" s="27"/>
      <c r="M215" s="27"/>
      <c r="N215" s="27" t="s">
        <v>186</v>
      </c>
      <c r="O215" s="27">
        <v>5</v>
      </c>
      <c r="P215" s="33" t="s">
        <v>336</v>
      </c>
      <c r="Q215" s="27" t="s">
        <v>348</v>
      </c>
      <c r="R215" s="35">
        <v>60</v>
      </c>
      <c r="S215" s="27">
        <v>59</v>
      </c>
      <c r="T215" s="27" t="s">
        <v>744</v>
      </c>
      <c r="U215" s="27" t="s">
        <v>918</v>
      </c>
      <c r="V215" s="28" t="s">
        <v>1316</v>
      </c>
      <c r="W215" s="29" t="s">
        <v>1317</v>
      </c>
      <c r="X215" s="27" t="s">
        <v>216</v>
      </c>
      <c r="Y215" s="36"/>
      <c r="Z215" s="36" t="s">
        <v>891</v>
      </c>
      <c r="AA215" s="37">
        <v>1</v>
      </c>
      <c r="AB215" s="37" t="str">
        <f t="shared" si="3"/>
        <v>Quản trị thương hiệu</v>
      </c>
      <c r="AC215" s="27" t="s">
        <v>744</v>
      </c>
    </row>
    <row r="216" spans="1:29" s="37" customFormat="1" ht="31.5" hidden="1" customHeight="1" x14ac:dyDescent="0.2">
      <c r="A216" s="27">
        <v>208</v>
      </c>
      <c r="B216" s="27" t="s">
        <v>221</v>
      </c>
      <c r="C216" s="27" t="s">
        <v>226</v>
      </c>
      <c r="D216" s="27" t="s">
        <v>505</v>
      </c>
      <c r="E216" s="27">
        <v>3</v>
      </c>
      <c r="F216" s="27" t="s">
        <v>199</v>
      </c>
      <c r="G216" s="27" t="s">
        <v>206</v>
      </c>
      <c r="H216" s="27">
        <v>47</v>
      </c>
      <c r="I216" s="32">
        <v>3</v>
      </c>
      <c r="J216" s="27"/>
      <c r="K216" s="27" t="s">
        <v>592</v>
      </c>
      <c r="L216" s="27"/>
      <c r="M216" s="27"/>
      <c r="N216" s="27" t="s">
        <v>296</v>
      </c>
      <c r="O216" s="27">
        <v>5</v>
      </c>
      <c r="P216" s="33" t="s">
        <v>297</v>
      </c>
      <c r="Q216" s="33" t="s">
        <v>337</v>
      </c>
      <c r="R216" s="35">
        <v>70</v>
      </c>
      <c r="S216" s="27">
        <v>44</v>
      </c>
      <c r="T216" s="27" t="s">
        <v>733</v>
      </c>
      <c r="U216" s="27" t="s">
        <v>918</v>
      </c>
      <c r="V216" s="28" t="s">
        <v>1177</v>
      </c>
      <c r="W216" s="29" t="s">
        <v>1178</v>
      </c>
      <c r="X216" s="27" t="s">
        <v>216</v>
      </c>
      <c r="Y216" s="36" t="s">
        <v>586</v>
      </c>
      <c r="Z216" s="36" t="s">
        <v>891</v>
      </c>
      <c r="AA216" s="37">
        <v>1</v>
      </c>
      <c r="AB216" s="37" t="str">
        <f t="shared" si="3"/>
        <v>Quản trị thương hiệu</v>
      </c>
      <c r="AC216" s="27" t="s">
        <v>733</v>
      </c>
    </row>
    <row r="217" spans="1:29" s="37" customFormat="1" ht="38.25" hidden="1" customHeight="1" x14ac:dyDescent="0.2">
      <c r="A217" s="27">
        <v>209</v>
      </c>
      <c r="B217" s="27" t="s">
        <v>273</v>
      </c>
      <c r="C217" s="27" t="s">
        <v>274</v>
      </c>
      <c r="D217" s="27" t="s">
        <v>900</v>
      </c>
      <c r="E217" s="27">
        <v>3</v>
      </c>
      <c r="F217" s="27" t="s">
        <v>168</v>
      </c>
      <c r="G217" s="27" t="s">
        <v>180</v>
      </c>
      <c r="H217" s="27">
        <v>15</v>
      </c>
      <c r="I217" s="32">
        <v>1</v>
      </c>
      <c r="J217" s="27"/>
      <c r="K217" s="27" t="s">
        <v>181</v>
      </c>
      <c r="L217" s="27"/>
      <c r="M217" s="27"/>
      <c r="N217" s="27" t="s">
        <v>296</v>
      </c>
      <c r="O217" s="27">
        <v>4</v>
      </c>
      <c r="P217" s="33" t="s">
        <v>297</v>
      </c>
      <c r="Q217" s="27" t="s">
        <v>182</v>
      </c>
      <c r="R217" s="35">
        <v>50</v>
      </c>
      <c r="S217" s="27">
        <v>25</v>
      </c>
      <c r="T217" s="27" t="s">
        <v>744</v>
      </c>
      <c r="U217" s="27" t="s">
        <v>918</v>
      </c>
      <c r="V217" s="28" t="s">
        <v>1316</v>
      </c>
      <c r="W217" s="29" t="s">
        <v>1317</v>
      </c>
      <c r="X217" s="27" t="s">
        <v>216</v>
      </c>
      <c r="Y217" s="36"/>
      <c r="Z217" s="36" t="s">
        <v>891</v>
      </c>
      <c r="AA217" s="37">
        <v>1</v>
      </c>
      <c r="AB217" s="37" t="str">
        <f t="shared" si="3"/>
        <v>Quản trị thương hiệu*</v>
      </c>
      <c r="AC217" s="27" t="s">
        <v>744</v>
      </c>
    </row>
    <row r="218" spans="1:29" s="37" customFormat="1" ht="29.25" hidden="1" customHeight="1" x14ac:dyDescent="0.2">
      <c r="A218" s="27">
        <v>210</v>
      </c>
      <c r="B218" s="27" t="s">
        <v>255</v>
      </c>
      <c r="C218" s="27" t="s">
        <v>256</v>
      </c>
      <c r="D218" s="27" t="s">
        <v>256</v>
      </c>
      <c r="E218" s="27">
        <v>3</v>
      </c>
      <c r="F218" s="27" t="s">
        <v>611</v>
      </c>
      <c r="G218" s="27" t="s">
        <v>635</v>
      </c>
      <c r="H218" s="27">
        <v>21</v>
      </c>
      <c r="I218" s="32">
        <v>1</v>
      </c>
      <c r="J218" s="27"/>
      <c r="K218" s="27"/>
      <c r="L218" s="27"/>
      <c r="M218" s="27"/>
      <c r="N218" s="27" t="s">
        <v>296</v>
      </c>
      <c r="O218" s="27">
        <v>4</v>
      </c>
      <c r="P218" s="33" t="s">
        <v>297</v>
      </c>
      <c r="Q218" s="27" t="s">
        <v>343</v>
      </c>
      <c r="R218" s="35">
        <v>100</v>
      </c>
      <c r="S218" s="27">
        <v>51</v>
      </c>
      <c r="T218" s="27" t="s">
        <v>805</v>
      </c>
      <c r="U218" s="27" t="s">
        <v>910</v>
      </c>
      <c r="V218" s="28" t="s">
        <v>1297</v>
      </c>
      <c r="W218" s="29" t="s">
        <v>1298</v>
      </c>
      <c r="X218" s="27" t="s">
        <v>175</v>
      </c>
      <c r="Y218" s="36"/>
      <c r="Z218" s="36" t="s">
        <v>891</v>
      </c>
      <c r="AA218" s="37">
        <v>1</v>
      </c>
      <c r="AB218" s="37" t="str">
        <f t="shared" si="3"/>
        <v>Tài chính cá nhân căn bản</v>
      </c>
      <c r="AC218" s="27" t="s">
        <v>805</v>
      </c>
    </row>
    <row r="219" spans="1:29" s="37" customFormat="1" ht="29.25" hidden="1" customHeight="1" x14ac:dyDescent="0.2">
      <c r="A219" s="27">
        <v>211</v>
      </c>
      <c r="B219" s="27" t="s">
        <v>232</v>
      </c>
      <c r="C219" s="27" t="s">
        <v>233</v>
      </c>
      <c r="D219" s="27" t="s">
        <v>233</v>
      </c>
      <c r="E219" s="27">
        <v>3</v>
      </c>
      <c r="F219" s="27" t="s">
        <v>199</v>
      </c>
      <c r="G219" s="27" t="s">
        <v>67</v>
      </c>
      <c r="H219" s="27">
        <v>106</v>
      </c>
      <c r="I219" s="32">
        <v>2</v>
      </c>
      <c r="J219" s="27"/>
      <c r="K219" s="27" t="s">
        <v>43</v>
      </c>
      <c r="L219" s="27"/>
      <c r="M219" s="27"/>
      <c r="N219" s="27" t="s">
        <v>296</v>
      </c>
      <c r="O219" s="27">
        <v>5</v>
      </c>
      <c r="P219" s="33" t="s">
        <v>297</v>
      </c>
      <c r="Q219" s="27" t="s">
        <v>365</v>
      </c>
      <c r="R219" s="35">
        <v>80</v>
      </c>
      <c r="S219" s="27">
        <v>80</v>
      </c>
      <c r="T219" s="27" t="s">
        <v>814</v>
      </c>
      <c r="U219" s="27" t="s">
        <v>910</v>
      </c>
      <c r="V219" s="28" t="s">
        <v>1318</v>
      </c>
      <c r="W219" s="29" t="s">
        <v>1319</v>
      </c>
      <c r="X219" s="27" t="s">
        <v>175</v>
      </c>
      <c r="Y219" s="36"/>
      <c r="Z219" s="36" t="s">
        <v>891</v>
      </c>
      <c r="AA219" s="37">
        <v>1</v>
      </c>
      <c r="AB219" s="37" t="str">
        <f t="shared" si="3"/>
        <v>Tài chính công</v>
      </c>
      <c r="AC219" s="27" t="s">
        <v>814</v>
      </c>
    </row>
    <row r="220" spans="1:29" s="37" customFormat="1" ht="31.5" hidden="1" customHeight="1" x14ac:dyDescent="0.2">
      <c r="A220" s="27">
        <v>212</v>
      </c>
      <c r="B220" s="27" t="s">
        <v>64</v>
      </c>
      <c r="C220" s="27" t="s">
        <v>27</v>
      </c>
      <c r="D220" s="27" t="s">
        <v>506</v>
      </c>
      <c r="E220" s="27">
        <v>3</v>
      </c>
      <c r="F220" s="27" t="s">
        <v>199</v>
      </c>
      <c r="G220" s="27" t="s">
        <v>206</v>
      </c>
      <c r="H220" s="27">
        <v>47</v>
      </c>
      <c r="I220" s="32">
        <v>2</v>
      </c>
      <c r="J220" s="27"/>
      <c r="K220" s="27" t="s">
        <v>30</v>
      </c>
      <c r="L220" s="27"/>
      <c r="M220" s="27"/>
      <c r="N220" s="27" t="s">
        <v>296</v>
      </c>
      <c r="O220" s="27">
        <v>3</v>
      </c>
      <c r="P220" s="33" t="s">
        <v>340</v>
      </c>
      <c r="Q220" s="33" t="s">
        <v>337</v>
      </c>
      <c r="R220" s="35">
        <v>70</v>
      </c>
      <c r="S220" s="27">
        <v>48</v>
      </c>
      <c r="T220" s="27" t="s">
        <v>1236</v>
      </c>
      <c r="U220" s="27" t="s">
        <v>910</v>
      </c>
      <c r="V220" s="28" t="s">
        <v>1320</v>
      </c>
      <c r="W220" s="29" t="s">
        <v>1321</v>
      </c>
      <c r="X220" s="27" t="s">
        <v>175</v>
      </c>
      <c r="Y220" s="36" t="s">
        <v>586</v>
      </c>
      <c r="Z220" s="36" t="s">
        <v>891</v>
      </c>
      <c r="AA220" s="37">
        <v>1</v>
      </c>
      <c r="AB220" s="37" t="str">
        <f t="shared" si="3"/>
        <v>Tài chính doanh nghiệp</v>
      </c>
      <c r="AC220" s="27" t="s">
        <v>811</v>
      </c>
    </row>
    <row r="221" spans="1:29" s="37" customFormat="1" ht="31.5" hidden="1" customHeight="1" x14ac:dyDescent="0.2">
      <c r="A221" s="27">
        <v>213</v>
      </c>
      <c r="B221" s="27" t="s">
        <v>64</v>
      </c>
      <c r="C221" s="27" t="s">
        <v>27</v>
      </c>
      <c r="D221" s="27" t="s">
        <v>507</v>
      </c>
      <c r="E221" s="27">
        <v>3</v>
      </c>
      <c r="F221" s="27" t="s">
        <v>250</v>
      </c>
      <c r="G221" s="27" t="s">
        <v>132</v>
      </c>
      <c r="H221" s="27">
        <v>89</v>
      </c>
      <c r="I221" s="32">
        <v>2</v>
      </c>
      <c r="J221" s="27"/>
      <c r="K221" s="27" t="s">
        <v>30</v>
      </c>
      <c r="L221" s="27"/>
      <c r="M221" s="27"/>
      <c r="N221" s="40" t="s">
        <v>186</v>
      </c>
      <c r="O221" s="27">
        <v>5</v>
      </c>
      <c r="P221" s="33" t="s">
        <v>301</v>
      </c>
      <c r="Q221" s="27" t="s">
        <v>356</v>
      </c>
      <c r="R221" s="32">
        <v>85</v>
      </c>
      <c r="S221" s="27">
        <v>85</v>
      </c>
      <c r="T221" s="27" t="s">
        <v>1322</v>
      </c>
      <c r="U221" s="27" t="s">
        <v>910</v>
      </c>
      <c r="V221" s="28" t="s">
        <v>1323</v>
      </c>
      <c r="W221" s="29" t="s">
        <v>1324</v>
      </c>
      <c r="X221" s="27" t="s">
        <v>175</v>
      </c>
      <c r="Y221" s="36"/>
      <c r="Z221" s="36" t="s">
        <v>891</v>
      </c>
      <c r="AA221" s="37">
        <v>1</v>
      </c>
      <c r="AB221" s="37" t="str">
        <f t="shared" si="3"/>
        <v>Tài chính doanh nghiệp</v>
      </c>
      <c r="AC221" s="27" t="s">
        <v>815</v>
      </c>
    </row>
    <row r="222" spans="1:29" s="37" customFormat="1" ht="48" customHeight="1" x14ac:dyDescent="0.2">
      <c r="A222" s="27">
        <v>214</v>
      </c>
      <c r="B222" s="27" t="s">
        <v>36</v>
      </c>
      <c r="C222" s="27" t="s">
        <v>37</v>
      </c>
      <c r="D222" s="27" t="s">
        <v>508</v>
      </c>
      <c r="E222" s="27">
        <v>3</v>
      </c>
      <c r="F222" s="27" t="s">
        <v>595</v>
      </c>
      <c r="G222" s="27" t="s">
        <v>636</v>
      </c>
      <c r="H222" s="27" t="s">
        <v>637</v>
      </c>
      <c r="I222" s="32">
        <v>2</v>
      </c>
      <c r="J222" s="27"/>
      <c r="K222" s="27" t="s">
        <v>43</v>
      </c>
      <c r="L222" s="27"/>
      <c r="M222" s="27"/>
      <c r="N222" s="27" t="s">
        <v>296</v>
      </c>
      <c r="O222" s="27">
        <v>3</v>
      </c>
      <c r="P222" s="33" t="s">
        <v>297</v>
      </c>
      <c r="Q222" s="27" t="s">
        <v>363</v>
      </c>
      <c r="R222" s="35">
        <v>80</v>
      </c>
      <c r="S222" s="27">
        <v>79</v>
      </c>
      <c r="T222" s="27" t="s">
        <v>1325</v>
      </c>
      <c r="U222" s="27" t="s">
        <v>1310</v>
      </c>
      <c r="V222" s="28" t="s">
        <v>1326</v>
      </c>
      <c r="W222" s="29" t="s">
        <v>1327</v>
      </c>
      <c r="X222" s="27" t="s">
        <v>174</v>
      </c>
      <c r="Y222" s="27"/>
      <c r="Z222" s="36" t="s">
        <v>891</v>
      </c>
      <c r="AA222" s="37">
        <v>1</v>
      </c>
      <c r="AB222" s="37" t="str">
        <f t="shared" si="3"/>
        <v>Tài chính quốc tế</v>
      </c>
      <c r="AC222" s="27" t="s">
        <v>820</v>
      </c>
    </row>
    <row r="223" spans="1:29" s="37" customFormat="1" ht="48" hidden="1" customHeight="1" x14ac:dyDescent="0.2">
      <c r="A223" s="27">
        <v>215</v>
      </c>
      <c r="B223" s="27" t="s">
        <v>36</v>
      </c>
      <c r="C223" s="27" t="s">
        <v>37</v>
      </c>
      <c r="D223" s="27" t="s">
        <v>509</v>
      </c>
      <c r="E223" s="27">
        <v>3</v>
      </c>
      <c r="F223" s="27" t="s">
        <v>638</v>
      </c>
      <c r="G223" s="27" t="s">
        <v>612</v>
      </c>
      <c r="H223" s="27" t="s">
        <v>639</v>
      </c>
      <c r="I223" s="32">
        <v>2</v>
      </c>
      <c r="J223" s="27"/>
      <c r="K223" s="27" t="s">
        <v>43</v>
      </c>
      <c r="L223" s="27"/>
      <c r="M223" s="27"/>
      <c r="N223" s="27" t="s">
        <v>186</v>
      </c>
      <c r="O223" s="27">
        <v>6</v>
      </c>
      <c r="P223" s="33" t="s">
        <v>336</v>
      </c>
      <c r="Q223" s="27" t="s">
        <v>365</v>
      </c>
      <c r="R223" s="35">
        <v>80</v>
      </c>
      <c r="S223" s="27">
        <v>80</v>
      </c>
      <c r="T223" s="27" t="s">
        <v>1328</v>
      </c>
      <c r="U223" s="27" t="s">
        <v>1310</v>
      </c>
      <c r="V223" s="28" t="s">
        <v>1326</v>
      </c>
      <c r="W223" s="29" t="s">
        <v>1329</v>
      </c>
      <c r="X223" s="27" t="s">
        <v>174</v>
      </c>
      <c r="Y223" s="27"/>
      <c r="Z223" s="36" t="s">
        <v>891</v>
      </c>
      <c r="AA223" s="37">
        <v>1</v>
      </c>
      <c r="AB223" s="37" t="str">
        <f t="shared" si="3"/>
        <v>Tài chính quốc tế</v>
      </c>
      <c r="AC223" s="27" t="s">
        <v>680</v>
      </c>
    </row>
    <row r="224" spans="1:29" s="37" customFormat="1" ht="27.75" hidden="1" customHeight="1" x14ac:dyDescent="0.2">
      <c r="A224" s="27">
        <v>216</v>
      </c>
      <c r="B224" s="27" t="s">
        <v>80</v>
      </c>
      <c r="C224" s="27" t="s">
        <v>79</v>
      </c>
      <c r="D224" s="27" t="s">
        <v>905</v>
      </c>
      <c r="E224" s="27">
        <v>3</v>
      </c>
      <c r="F224" s="27" t="s">
        <v>192</v>
      </c>
      <c r="G224" s="27" t="s">
        <v>57</v>
      </c>
      <c r="H224" s="27">
        <v>89</v>
      </c>
      <c r="I224" s="32">
        <v>1</v>
      </c>
      <c r="J224" s="27"/>
      <c r="K224" s="27" t="s">
        <v>43</v>
      </c>
      <c r="L224" s="27" t="s">
        <v>352</v>
      </c>
      <c r="M224" s="27"/>
      <c r="N224" s="27" t="s">
        <v>186</v>
      </c>
      <c r="O224" s="27">
        <v>3</v>
      </c>
      <c r="P224" s="33" t="s">
        <v>301</v>
      </c>
      <c r="Q224" s="27" t="s">
        <v>364</v>
      </c>
      <c r="R224" s="35">
        <v>80</v>
      </c>
      <c r="S224" s="27">
        <v>80</v>
      </c>
      <c r="T224" s="27" t="s">
        <v>666</v>
      </c>
      <c r="U224" s="27" t="s">
        <v>977</v>
      </c>
      <c r="V224" s="28" t="s">
        <v>1141</v>
      </c>
      <c r="W224" s="29" t="s">
        <v>1142</v>
      </c>
      <c r="X224" s="27" t="s">
        <v>170</v>
      </c>
      <c r="Y224" s="36"/>
      <c r="Z224" s="36" t="s">
        <v>891</v>
      </c>
      <c r="AA224" s="37">
        <v>1</v>
      </c>
      <c r="AB224" s="37" t="str">
        <f t="shared" si="3"/>
        <v>Phân tích chính sách kinh tế xã hội</v>
      </c>
      <c r="AC224" s="27" t="s">
        <v>666</v>
      </c>
    </row>
    <row r="225" spans="1:29" s="37" customFormat="1" ht="31.5" customHeight="1" x14ac:dyDescent="0.2">
      <c r="A225" s="27">
        <v>217</v>
      </c>
      <c r="B225" s="27" t="s">
        <v>17</v>
      </c>
      <c r="C225" s="27" t="s">
        <v>18</v>
      </c>
      <c r="D225" s="27" t="s">
        <v>510</v>
      </c>
      <c r="E225" s="27">
        <v>3</v>
      </c>
      <c r="F225" s="27" t="s">
        <v>643</v>
      </c>
      <c r="G225" s="27" t="s">
        <v>644</v>
      </c>
      <c r="H225" s="27" t="s">
        <v>645</v>
      </c>
      <c r="I225" s="32">
        <v>2</v>
      </c>
      <c r="J225" s="27"/>
      <c r="K225" s="27" t="s">
        <v>205</v>
      </c>
      <c r="L225" s="27"/>
      <c r="M225" s="27"/>
      <c r="N225" s="27" t="s">
        <v>186</v>
      </c>
      <c r="O225" s="27">
        <v>5</v>
      </c>
      <c r="P225" s="33" t="s">
        <v>301</v>
      </c>
      <c r="Q225" s="27" t="s">
        <v>357</v>
      </c>
      <c r="R225" s="35">
        <v>100</v>
      </c>
      <c r="S225" s="27">
        <v>98</v>
      </c>
      <c r="T225" s="27" t="s">
        <v>1330</v>
      </c>
      <c r="U225" s="27" t="s">
        <v>913</v>
      </c>
      <c r="V225" s="28" t="s">
        <v>1331</v>
      </c>
      <c r="W225" s="29" t="s">
        <v>1332</v>
      </c>
      <c r="X225" s="27" t="s">
        <v>174</v>
      </c>
      <c r="Y225" s="36"/>
      <c r="Z225" s="36" t="s">
        <v>891</v>
      </c>
      <c r="AA225" s="37">
        <v>1</v>
      </c>
      <c r="AB225" s="37" t="str">
        <f t="shared" si="3"/>
        <v>Thanh toán quốc tế</v>
      </c>
      <c r="AC225" s="27" t="s">
        <v>681</v>
      </c>
    </row>
    <row r="226" spans="1:29" s="37" customFormat="1" ht="31.5" hidden="1" customHeight="1" x14ac:dyDescent="0.2">
      <c r="A226" s="27">
        <v>218</v>
      </c>
      <c r="B226" s="27" t="s">
        <v>17</v>
      </c>
      <c r="C226" s="27" t="s">
        <v>18</v>
      </c>
      <c r="D226" s="27" t="s">
        <v>511</v>
      </c>
      <c r="E226" s="27">
        <v>3</v>
      </c>
      <c r="F226" s="27" t="s">
        <v>646</v>
      </c>
      <c r="G226" s="27" t="s">
        <v>647</v>
      </c>
      <c r="H226" s="27" t="s">
        <v>648</v>
      </c>
      <c r="I226" s="32">
        <v>2</v>
      </c>
      <c r="J226" s="27"/>
      <c r="K226" s="27" t="s">
        <v>43</v>
      </c>
      <c r="L226" s="27"/>
      <c r="M226" s="27"/>
      <c r="N226" s="27" t="s">
        <v>296</v>
      </c>
      <c r="O226" s="27">
        <v>3</v>
      </c>
      <c r="P226" s="33" t="s">
        <v>298</v>
      </c>
      <c r="Q226" s="27" t="s">
        <v>365</v>
      </c>
      <c r="R226" s="35">
        <v>80</v>
      </c>
      <c r="S226" s="27">
        <v>78</v>
      </c>
      <c r="T226" s="27" t="s">
        <v>1330</v>
      </c>
      <c r="U226" s="27" t="s">
        <v>913</v>
      </c>
      <c r="V226" s="28" t="s">
        <v>1331</v>
      </c>
      <c r="W226" s="29" t="s">
        <v>1332</v>
      </c>
      <c r="X226" s="27" t="s">
        <v>174</v>
      </c>
      <c r="Y226" s="36"/>
      <c r="Z226" s="36" t="s">
        <v>891</v>
      </c>
      <c r="AA226" s="37">
        <v>1</v>
      </c>
      <c r="AB226" s="37" t="str">
        <f t="shared" si="3"/>
        <v>Thanh toán quốc tế</v>
      </c>
      <c r="AC226" s="27" t="s">
        <v>681</v>
      </c>
    </row>
    <row r="227" spans="1:29" s="37" customFormat="1" ht="29.25" hidden="1" customHeight="1" x14ac:dyDescent="0.2">
      <c r="A227" s="27">
        <v>219</v>
      </c>
      <c r="B227" s="27" t="s">
        <v>32</v>
      </c>
      <c r="C227" s="27" t="s">
        <v>19</v>
      </c>
      <c r="D227" s="27" t="s">
        <v>512</v>
      </c>
      <c r="E227" s="27">
        <v>3</v>
      </c>
      <c r="F227" s="27" t="s">
        <v>199</v>
      </c>
      <c r="G227" s="27" t="s">
        <v>132</v>
      </c>
      <c r="H227" s="27" t="s">
        <v>379</v>
      </c>
      <c r="I227" s="32">
        <v>2</v>
      </c>
      <c r="J227" s="27"/>
      <c r="K227" s="27" t="s">
        <v>29</v>
      </c>
      <c r="L227" s="27"/>
      <c r="M227" s="27"/>
      <c r="N227" s="27" t="s">
        <v>186</v>
      </c>
      <c r="O227" s="27">
        <v>4</v>
      </c>
      <c r="P227" s="33" t="s">
        <v>301</v>
      </c>
      <c r="Q227" s="27" t="s">
        <v>363</v>
      </c>
      <c r="R227" s="35">
        <v>80</v>
      </c>
      <c r="S227" s="27">
        <v>71</v>
      </c>
      <c r="T227" s="27" t="s">
        <v>806</v>
      </c>
      <c r="U227" s="27" t="s">
        <v>910</v>
      </c>
      <c r="V227" s="28" t="s">
        <v>1333</v>
      </c>
      <c r="W227" s="29" t="s">
        <v>1334</v>
      </c>
      <c r="X227" s="27" t="s">
        <v>175</v>
      </c>
      <c r="Y227" s="36"/>
      <c r="Z227" s="36" t="s">
        <v>891</v>
      </c>
      <c r="AA227" s="37">
        <v>1</v>
      </c>
      <c r="AB227" s="37" t="str">
        <f t="shared" si="3"/>
        <v>Thuế</v>
      </c>
      <c r="AC227" s="27" t="s">
        <v>806</v>
      </c>
    </row>
    <row r="228" spans="1:29" s="37" customFormat="1" ht="31.5" hidden="1" customHeight="1" x14ac:dyDescent="0.2">
      <c r="A228" s="27">
        <v>220</v>
      </c>
      <c r="B228" s="27" t="s">
        <v>167</v>
      </c>
      <c r="C228" s="27" t="s">
        <v>292</v>
      </c>
      <c r="D228" s="27" t="s">
        <v>292</v>
      </c>
      <c r="E228" s="27">
        <v>3</v>
      </c>
      <c r="F228" s="27" t="s">
        <v>250</v>
      </c>
      <c r="G228" s="27" t="s">
        <v>282</v>
      </c>
      <c r="H228" s="27">
        <v>5</v>
      </c>
      <c r="I228" s="32">
        <v>1</v>
      </c>
      <c r="J228" s="27"/>
      <c r="K228" s="27" t="s">
        <v>43</v>
      </c>
      <c r="L228" s="27"/>
      <c r="M228" s="27"/>
      <c r="N228" s="27" t="s">
        <v>186</v>
      </c>
      <c r="O228" s="27">
        <v>2</v>
      </c>
      <c r="P228" s="33" t="s">
        <v>336</v>
      </c>
      <c r="Q228" s="27" t="s">
        <v>356</v>
      </c>
      <c r="R228" s="32">
        <v>85</v>
      </c>
      <c r="S228" s="27">
        <v>86</v>
      </c>
      <c r="T228" s="27" t="s">
        <v>1335</v>
      </c>
      <c r="U228" s="27" t="s">
        <v>913</v>
      </c>
      <c r="V228" s="28" t="s">
        <v>1336</v>
      </c>
      <c r="W228" s="29" t="s">
        <v>1337</v>
      </c>
      <c r="X228" s="27" t="s">
        <v>174</v>
      </c>
      <c r="Y228" s="36"/>
      <c r="Z228" s="36" t="s">
        <v>891</v>
      </c>
      <c r="AA228" s="37">
        <v>1</v>
      </c>
      <c r="AB228" s="37" t="str">
        <f t="shared" si="3"/>
        <v>Thương mại điện tử</v>
      </c>
      <c r="AC228" s="27" t="s">
        <v>682</v>
      </c>
    </row>
    <row r="229" spans="1:29" s="37" customFormat="1" ht="31.5" hidden="1" customHeight="1" x14ac:dyDescent="0.2">
      <c r="A229" s="27">
        <v>221</v>
      </c>
      <c r="B229" s="27" t="s">
        <v>268</v>
      </c>
      <c r="C229" s="27" t="s">
        <v>293</v>
      </c>
      <c r="D229" s="27" t="s">
        <v>1464</v>
      </c>
      <c r="E229" s="27">
        <v>3</v>
      </c>
      <c r="F229" s="27" t="s">
        <v>169</v>
      </c>
      <c r="G229" s="27" t="s">
        <v>633</v>
      </c>
      <c r="H229" s="27" t="s">
        <v>634</v>
      </c>
      <c r="I229" s="32">
        <v>1</v>
      </c>
      <c r="J229" s="27"/>
      <c r="K229" s="27" t="s">
        <v>593</v>
      </c>
      <c r="L229" s="27"/>
      <c r="M229" s="27"/>
      <c r="N229" s="27" t="s">
        <v>296</v>
      </c>
      <c r="O229" s="27">
        <v>5</v>
      </c>
      <c r="P229" s="33" t="s">
        <v>298</v>
      </c>
      <c r="Q229" s="33" t="s">
        <v>182</v>
      </c>
      <c r="R229" s="35">
        <v>50</v>
      </c>
      <c r="S229" s="27">
        <v>43</v>
      </c>
      <c r="T229" s="27" t="s">
        <v>1338</v>
      </c>
      <c r="U229" s="27" t="s">
        <v>913</v>
      </c>
      <c r="V229" s="28" t="s">
        <v>1339</v>
      </c>
      <c r="W229" s="29" t="s">
        <v>1340</v>
      </c>
      <c r="X229" s="27" t="s">
        <v>174</v>
      </c>
      <c r="Y229" s="36" t="s">
        <v>586</v>
      </c>
      <c r="Z229" s="36" t="s">
        <v>891</v>
      </c>
      <c r="AA229" s="37">
        <v>1</v>
      </c>
      <c r="AB229" s="37" t="str">
        <f t="shared" si="3"/>
        <v>Thương mại điện tử*</v>
      </c>
      <c r="AC229" s="27" t="s">
        <v>683</v>
      </c>
    </row>
    <row r="230" spans="1:29" s="37" customFormat="1" ht="31.5" hidden="1" customHeight="1" x14ac:dyDescent="0.2">
      <c r="A230" s="27">
        <v>222</v>
      </c>
      <c r="B230" s="27" t="s">
        <v>117</v>
      </c>
      <c r="C230" s="27" t="s">
        <v>116</v>
      </c>
      <c r="D230" s="27" t="s">
        <v>513</v>
      </c>
      <c r="E230" s="27">
        <v>3</v>
      </c>
      <c r="F230" s="27" t="s">
        <v>192</v>
      </c>
      <c r="G230" s="27" t="s">
        <v>68</v>
      </c>
      <c r="H230" s="27">
        <v>78</v>
      </c>
      <c r="I230" s="32">
        <v>2</v>
      </c>
      <c r="J230" s="27"/>
      <c r="K230" s="27" t="s">
        <v>43</v>
      </c>
      <c r="L230" s="27"/>
      <c r="M230" s="27"/>
      <c r="N230" s="27" t="s">
        <v>186</v>
      </c>
      <c r="O230" s="27">
        <v>2</v>
      </c>
      <c r="P230" s="33" t="s">
        <v>301</v>
      </c>
      <c r="Q230" s="27" t="s">
        <v>365</v>
      </c>
      <c r="R230" s="35">
        <v>80</v>
      </c>
      <c r="S230" s="27">
        <v>77</v>
      </c>
      <c r="T230" s="27" t="s">
        <v>1341</v>
      </c>
      <c r="U230" s="27" t="s">
        <v>913</v>
      </c>
      <c r="V230" s="28" t="s">
        <v>1342</v>
      </c>
      <c r="W230" s="29" t="s">
        <v>1343</v>
      </c>
      <c r="X230" s="27" t="s">
        <v>174</v>
      </c>
      <c r="Y230" s="36"/>
      <c r="Z230" s="36" t="s">
        <v>891</v>
      </c>
      <c r="AA230" s="37">
        <v>1</v>
      </c>
      <c r="AB230" s="37" t="str">
        <f t="shared" si="3"/>
        <v>Thương mại quốc tế</v>
      </c>
      <c r="AC230" s="27" t="s">
        <v>684</v>
      </c>
    </row>
    <row r="231" spans="1:29" s="37" customFormat="1" ht="31.5" hidden="1" customHeight="1" x14ac:dyDescent="0.2">
      <c r="A231" s="27">
        <v>223</v>
      </c>
      <c r="B231" s="27" t="s">
        <v>117</v>
      </c>
      <c r="C231" s="27" t="s">
        <v>116</v>
      </c>
      <c r="D231" s="27" t="s">
        <v>514</v>
      </c>
      <c r="E231" s="27">
        <v>3</v>
      </c>
      <c r="F231" s="27" t="s">
        <v>192</v>
      </c>
      <c r="G231" s="27" t="s">
        <v>107</v>
      </c>
      <c r="H231" s="27">
        <v>94</v>
      </c>
      <c r="I231" s="32">
        <v>2</v>
      </c>
      <c r="J231" s="27"/>
      <c r="K231" s="27" t="s">
        <v>43</v>
      </c>
      <c r="L231" s="27"/>
      <c r="M231" s="27"/>
      <c r="N231" s="27" t="s">
        <v>296</v>
      </c>
      <c r="O231" s="27">
        <v>2</v>
      </c>
      <c r="P231" s="33" t="s">
        <v>297</v>
      </c>
      <c r="Q231" s="27" t="s">
        <v>363</v>
      </c>
      <c r="R231" s="35">
        <v>80</v>
      </c>
      <c r="S231" s="27">
        <v>79</v>
      </c>
      <c r="T231" s="27" t="s">
        <v>1344</v>
      </c>
      <c r="U231" s="27" t="s">
        <v>913</v>
      </c>
      <c r="V231" s="28" t="s">
        <v>1345</v>
      </c>
      <c r="W231" s="29" t="s">
        <v>1346</v>
      </c>
      <c r="X231" s="27" t="s">
        <v>174</v>
      </c>
      <c r="Y231" s="36"/>
      <c r="Z231" s="36" t="s">
        <v>891</v>
      </c>
      <c r="AA231" s="37">
        <v>1</v>
      </c>
      <c r="AB231" s="37" t="str">
        <f t="shared" si="3"/>
        <v>Thương mại quốc tế</v>
      </c>
      <c r="AC231" s="27" t="s">
        <v>685</v>
      </c>
    </row>
    <row r="232" spans="1:29" s="37" customFormat="1" ht="38.25" hidden="1" customHeight="1" x14ac:dyDescent="0.2">
      <c r="A232" s="27">
        <v>224</v>
      </c>
      <c r="B232" s="27" t="s">
        <v>252</v>
      </c>
      <c r="C232" s="27" t="s">
        <v>253</v>
      </c>
      <c r="D232" s="27" t="s">
        <v>897</v>
      </c>
      <c r="E232" s="27">
        <v>3</v>
      </c>
      <c r="F232" s="27" t="s">
        <v>192</v>
      </c>
      <c r="G232" s="27" t="s">
        <v>300</v>
      </c>
      <c r="H232" s="27" t="s">
        <v>374</v>
      </c>
      <c r="I232" s="32">
        <v>2</v>
      </c>
      <c r="J232" s="27"/>
      <c r="K232" s="27" t="s">
        <v>205</v>
      </c>
      <c r="L232" s="27"/>
      <c r="M232" s="27"/>
      <c r="N232" s="27" t="s">
        <v>186</v>
      </c>
      <c r="O232" s="27">
        <v>2</v>
      </c>
      <c r="P232" s="33" t="s">
        <v>301</v>
      </c>
      <c r="Q232" s="33" t="s">
        <v>337</v>
      </c>
      <c r="R232" s="35">
        <v>50</v>
      </c>
      <c r="S232" s="27">
        <v>31</v>
      </c>
      <c r="T232" s="27" t="s">
        <v>1344</v>
      </c>
      <c r="U232" s="27" t="s">
        <v>913</v>
      </c>
      <c r="V232" s="28" t="s">
        <v>1345</v>
      </c>
      <c r="W232" s="29" t="s">
        <v>1346</v>
      </c>
      <c r="X232" s="27" t="s">
        <v>174</v>
      </c>
      <c r="Y232" s="36" t="s">
        <v>586</v>
      </c>
      <c r="Z232" s="36" t="s">
        <v>891</v>
      </c>
      <c r="AA232" s="37">
        <v>1</v>
      </c>
      <c r="AB232" s="37" t="str">
        <f t="shared" si="3"/>
        <v>Thương mại quốc tế*</v>
      </c>
      <c r="AC232" s="27" t="s">
        <v>686</v>
      </c>
    </row>
    <row r="233" spans="1:29" s="37" customFormat="1" ht="47.25" hidden="1" customHeight="1" x14ac:dyDescent="0.2">
      <c r="A233" s="27">
        <v>225</v>
      </c>
      <c r="B233" s="27" t="s">
        <v>252</v>
      </c>
      <c r="C233" s="27" t="s">
        <v>253</v>
      </c>
      <c r="D233" s="27" t="s">
        <v>898</v>
      </c>
      <c r="E233" s="27">
        <v>3</v>
      </c>
      <c r="F233" s="27" t="s">
        <v>192</v>
      </c>
      <c r="G233" s="27" t="s">
        <v>299</v>
      </c>
      <c r="H233" s="27" t="s">
        <v>374</v>
      </c>
      <c r="I233" s="32">
        <v>2</v>
      </c>
      <c r="J233" s="27"/>
      <c r="K233" s="27" t="s">
        <v>205</v>
      </c>
      <c r="L233" s="27"/>
      <c r="M233" s="27"/>
      <c r="N233" s="27" t="s">
        <v>186</v>
      </c>
      <c r="O233" s="27">
        <v>6</v>
      </c>
      <c r="P233" s="33" t="s">
        <v>301</v>
      </c>
      <c r="Q233" s="33" t="s">
        <v>305</v>
      </c>
      <c r="R233" s="35">
        <v>50</v>
      </c>
      <c r="S233" s="27">
        <v>32</v>
      </c>
      <c r="T233" s="27" t="s">
        <v>1435</v>
      </c>
      <c r="U233" s="27" t="s">
        <v>913</v>
      </c>
      <c r="V233" s="28" t="s">
        <v>1347</v>
      </c>
      <c r="W233" s="29" t="s">
        <v>1348</v>
      </c>
      <c r="X233" s="27" t="s">
        <v>174</v>
      </c>
      <c r="Y233" s="36" t="s">
        <v>586</v>
      </c>
      <c r="Z233" s="36" t="s">
        <v>891</v>
      </c>
      <c r="AA233" s="37">
        <v>1</v>
      </c>
      <c r="AB233" s="37" t="str">
        <f t="shared" si="3"/>
        <v>Thương mại quốc tế*</v>
      </c>
      <c r="AC233" s="27" t="s">
        <v>907</v>
      </c>
    </row>
    <row r="234" spans="1:29" s="37" customFormat="1" ht="28.5" hidden="1" customHeight="1" x14ac:dyDescent="0.2">
      <c r="A234" s="27">
        <v>226</v>
      </c>
      <c r="B234" s="27" t="s">
        <v>189</v>
      </c>
      <c r="C234" s="27" t="s">
        <v>191</v>
      </c>
      <c r="D234" s="27" t="s">
        <v>515</v>
      </c>
      <c r="E234" s="27">
        <v>4</v>
      </c>
      <c r="F234" s="27" t="s">
        <v>261</v>
      </c>
      <c r="G234" s="27" t="s">
        <v>300</v>
      </c>
      <c r="H234" s="27" t="s">
        <v>368</v>
      </c>
      <c r="I234" s="32">
        <v>22</v>
      </c>
      <c r="J234" s="27"/>
      <c r="K234" s="27"/>
      <c r="L234" s="27"/>
      <c r="M234" s="27"/>
      <c r="N234" s="27" t="s">
        <v>186</v>
      </c>
      <c r="O234" s="33" t="s">
        <v>317</v>
      </c>
      <c r="P234" s="33" t="s">
        <v>669</v>
      </c>
      <c r="Q234" s="27" t="s">
        <v>310</v>
      </c>
      <c r="R234" s="35">
        <v>60</v>
      </c>
      <c r="S234" s="27">
        <v>38</v>
      </c>
      <c r="T234" s="27" t="s">
        <v>709</v>
      </c>
      <c r="U234" s="27" t="s">
        <v>1349</v>
      </c>
      <c r="V234" s="28" t="s">
        <v>1350</v>
      </c>
      <c r="W234" s="29" t="s">
        <v>1351</v>
      </c>
      <c r="X234" s="27" t="s">
        <v>143</v>
      </c>
      <c r="Y234" s="36" t="s">
        <v>587</v>
      </c>
      <c r="Z234" s="36" t="s">
        <v>889</v>
      </c>
      <c r="AA234" s="37">
        <v>1</v>
      </c>
      <c r="AB234" s="37" t="str">
        <f t="shared" si="3"/>
        <v>Tiếng Anh cơ sở 1</v>
      </c>
      <c r="AC234" s="27" t="s">
        <v>709</v>
      </c>
    </row>
    <row r="235" spans="1:29" s="37" customFormat="1" ht="28.5" hidden="1" customHeight="1" x14ac:dyDescent="0.2">
      <c r="A235" s="27">
        <v>227</v>
      </c>
      <c r="B235" s="27" t="s">
        <v>189</v>
      </c>
      <c r="C235" s="27" t="s">
        <v>191</v>
      </c>
      <c r="D235" s="27" t="s">
        <v>516</v>
      </c>
      <c r="E235" s="27">
        <v>4</v>
      </c>
      <c r="F235" s="27" t="s">
        <v>261</v>
      </c>
      <c r="G235" s="27" t="s">
        <v>309</v>
      </c>
      <c r="H235" s="27" t="s">
        <v>368</v>
      </c>
      <c r="I235" s="32">
        <v>22</v>
      </c>
      <c r="J235" s="27"/>
      <c r="K235" s="27"/>
      <c r="L235" s="27"/>
      <c r="M235" s="27"/>
      <c r="N235" s="27" t="s">
        <v>186</v>
      </c>
      <c r="O235" s="27" t="s">
        <v>317</v>
      </c>
      <c r="P235" s="33" t="s">
        <v>669</v>
      </c>
      <c r="Q235" s="27" t="s">
        <v>315</v>
      </c>
      <c r="R235" s="35">
        <v>60</v>
      </c>
      <c r="S235" s="27">
        <v>38</v>
      </c>
      <c r="T235" s="27" t="s">
        <v>707</v>
      </c>
      <c r="U235" s="27" t="s">
        <v>1349</v>
      </c>
      <c r="V235" s="28" t="s">
        <v>1352</v>
      </c>
      <c r="W235" s="29" t="s">
        <v>1353</v>
      </c>
      <c r="X235" s="27" t="s">
        <v>143</v>
      </c>
      <c r="Y235" s="36" t="s">
        <v>587</v>
      </c>
      <c r="Z235" s="36" t="s">
        <v>889</v>
      </c>
      <c r="AA235" s="37">
        <v>1</v>
      </c>
      <c r="AB235" s="37" t="str">
        <f t="shared" si="3"/>
        <v>Tiếng Anh cơ sở 1</v>
      </c>
      <c r="AC235" s="27" t="s">
        <v>707</v>
      </c>
    </row>
    <row r="236" spans="1:29" s="37" customFormat="1" ht="28.5" hidden="1" customHeight="1" x14ac:dyDescent="0.2">
      <c r="A236" s="27">
        <v>228</v>
      </c>
      <c r="B236" s="27" t="s">
        <v>189</v>
      </c>
      <c r="C236" s="27" t="s">
        <v>191</v>
      </c>
      <c r="D236" s="27" t="s">
        <v>517</v>
      </c>
      <c r="E236" s="27">
        <v>4</v>
      </c>
      <c r="F236" s="27" t="s">
        <v>261</v>
      </c>
      <c r="G236" s="27" t="s">
        <v>322</v>
      </c>
      <c r="H236" s="27" t="s">
        <v>369</v>
      </c>
      <c r="I236" s="32">
        <v>22</v>
      </c>
      <c r="J236" s="27"/>
      <c r="K236" s="27"/>
      <c r="L236" s="27"/>
      <c r="M236" s="27"/>
      <c r="N236" s="27" t="s">
        <v>296</v>
      </c>
      <c r="O236" s="27" t="s">
        <v>317</v>
      </c>
      <c r="P236" s="38" t="s">
        <v>327</v>
      </c>
      <c r="Q236" s="27" t="s">
        <v>310</v>
      </c>
      <c r="R236" s="35">
        <v>60</v>
      </c>
      <c r="S236" s="27">
        <v>39</v>
      </c>
      <c r="T236" s="27" t="s">
        <v>705</v>
      </c>
      <c r="U236" s="27" t="s">
        <v>1349</v>
      </c>
      <c r="V236" s="28" t="s">
        <v>1354</v>
      </c>
      <c r="W236" s="29" t="s">
        <v>1355</v>
      </c>
      <c r="X236" s="27" t="s">
        <v>143</v>
      </c>
      <c r="Y236" s="36" t="s">
        <v>587</v>
      </c>
      <c r="Z236" s="36" t="s">
        <v>889</v>
      </c>
      <c r="AA236" s="37">
        <v>1</v>
      </c>
      <c r="AB236" s="37" t="str">
        <f t="shared" si="3"/>
        <v>Tiếng Anh cơ sở 1</v>
      </c>
      <c r="AC236" s="27" t="s">
        <v>705</v>
      </c>
    </row>
    <row r="237" spans="1:29" s="37" customFormat="1" ht="28.5" hidden="1" customHeight="1" x14ac:dyDescent="0.2">
      <c r="A237" s="27">
        <v>229</v>
      </c>
      <c r="B237" s="27" t="s">
        <v>189</v>
      </c>
      <c r="C237" s="27" t="s">
        <v>191</v>
      </c>
      <c r="D237" s="27" t="s">
        <v>518</v>
      </c>
      <c r="E237" s="27">
        <v>4</v>
      </c>
      <c r="F237" s="27" t="s">
        <v>261</v>
      </c>
      <c r="G237" s="27" t="s">
        <v>370</v>
      </c>
      <c r="H237" s="27" t="s">
        <v>372</v>
      </c>
      <c r="I237" s="32">
        <v>22</v>
      </c>
      <c r="J237" s="27"/>
      <c r="K237" s="27"/>
      <c r="L237" s="27"/>
      <c r="M237" s="27"/>
      <c r="N237" s="27" t="s">
        <v>296</v>
      </c>
      <c r="O237" s="27" t="s">
        <v>317</v>
      </c>
      <c r="P237" s="33" t="s">
        <v>327</v>
      </c>
      <c r="Q237" s="27" t="s">
        <v>314</v>
      </c>
      <c r="R237" s="35">
        <v>60</v>
      </c>
      <c r="S237" s="27">
        <v>37</v>
      </c>
      <c r="T237" s="27" t="s">
        <v>708</v>
      </c>
      <c r="U237" s="27" t="s">
        <v>1349</v>
      </c>
      <c r="V237" s="28" t="s">
        <v>1356</v>
      </c>
      <c r="W237" s="29" t="s">
        <v>1357</v>
      </c>
      <c r="X237" s="27" t="s">
        <v>143</v>
      </c>
      <c r="Y237" s="36" t="s">
        <v>587</v>
      </c>
      <c r="Z237" s="36" t="s">
        <v>889</v>
      </c>
      <c r="AA237" s="37">
        <v>1</v>
      </c>
      <c r="AB237" s="37" t="str">
        <f t="shared" si="3"/>
        <v>Tiếng Anh cơ sở 1</v>
      </c>
      <c r="AC237" s="27" t="s">
        <v>708</v>
      </c>
    </row>
    <row r="238" spans="1:29" s="37" customFormat="1" ht="38.25" hidden="1" customHeight="1" x14ac:dyDescent="0.2">
      <c r="A238" s="27">
        <v>230</v>
      </c>
      <c r="B238" s="27" t="s">
        <v>189</v>
      </c>
      <c r="C238" s="27" t="s">
        <v>191</v>
      </c>
      <c r="D238" s="27" t="s">
        <v>519</v>
      </c>
      <c r="E238" s="27">
        <v>4</v>
      </c>
      <c r="F238" s="27" t="s">
        <v>240</v>
      </c>
      <c r="G238" s="27" t="s">
        <v>107</v>
      </c>
      <c r="H238" s="27">
        <v>121</v>
      </c>
      <c r="I238" s="32">
        <v>22</v>
      </c>
      <c r="J238" s="27"/>
      <c r="K238" s="27"/>
      <c r="L238" s="27"/>
      <c r="M238" s="27"/>
      <c r="N238" s="27" t="s">
        <v>186</v>
      </c>
      <c r="O238" s="27" t="s">
        <v>320</v>
      </c>
      <c r="P238" s="33" t="s">
        <v>301</v>
      </c>
      <c r="Q238" s="27" t="s">
        <v>348</v>
      </c>
      <c r="R238" s="32">
        <v>45</v>
      </c>
      <c r="S238" s="27">
        <v>15</v>
      </c>
      <c r="T238" s="27" t="s">
        <v>704</v>
      </c>
      <c r="U238" s="27" t="s">
        <v>1349</v>
      </c>
      <c r="V238" s="28" t="s">
        <v>1358</v>
      </c>
      <c r="W238" s="29" t="s">
        <v>1359</v>
      </c>
      <c r="X238" s="27" t="s">
        <v>143</v>
      </c>
      <c r="Y238" s="36" t="s">
        <v>376</v>
      </c>
      <c r="Z238" s="36" t="s">
        <v>891</v>
      </c>
      <c r="AA238" s="37">
        <v>1</v>
      </c>
      <c r="AB238" s="37" t="str">
        <f t="shared" si="3"/>
        <v>Tiếng Anh cơ sở 1</v>
      </c>
      <c r="AC238" s="27" t="s">
        <v>704</v>
      </c>
    </row>
    <row r="239" spans="1:29" s="37" customFormat="1" ht="28.5" hidden="1" customHeight="1" x14ac:dyDescent="0.2">
      <c r="A239" s="27">
        <v>231</v>
      </c>
      <c r="B239" s="27" t="s">
        <v>189</v>
      </c>
      <c r="C239" s="27" t="s">
        <v>191</v>
      </c>
      <c r="D239" s="27" t="s">
        <v>520</v>
      </c>
      <c r="E239" s="27">
        <v>4</v>
      </c>
      <c r="F239" s="27" t="s">
        <v>261</v>
      </c>
      <c r="G239" s="27" t="s">
        <v>307</v>
      </c>
      <c r="H239" s="27" t="s">
        <v>368</v>
      </c>
      <c r="I239" s="32">
        <v>22</v>
      </c>
      <c r="J239" s="27"/>
      <c r="K239" s="27"/>
      <c r="L239" s="27"/>
      <c r="M239" s="27"/>
      <c r="N239" s="27" t="s">
        <v>186</v>
      </c>
      <c r="O239" s="27" t="s">
        <v>320</v>
      </c>
      <c r="P239" s="33" t="s">
        <v>669</v>
      </c>
      <c r="Q239" s="27" t="s">
        <v>313</v>
      </c>
      <c r="R239" s="35">
        <v>60</v>
      </c>
      <c r="S239" s="27">
        <v>38</v>
      </c>
      <c r="T239" s="27" t="s">
        <v>710</v>
      </c>
      <c r="U239" s="27" t="s">
        <v>1349</v>
      </c>
      <c r="V239" s="28" t="s">
        <v>1360</v>
      </c>
      <c r="W239" s="29" t="s">
        <v>1361</v>
      </c>
      <c r="X239" s="27" t="s">
        <v>143</v>
      </c>
      <c r="Y239" s="36" t="s">
        <v>587</v>
      </c>
      <c r="Z239" s="36" t="s">
        <v>889</v>
      </c>
      <c r="AA239" s="37">
        <v>1</v>
      </c>
      <c r="AB239" s="37" t="str">
        <f t="shared" si="3"/>
        <v>Tiếng Anh cơ sở 1</v>
      </c>
      <c r="AC239" s="27" t="s">
        <v>710</v>
      </c>
    </row>
    <row r="240" spans="1:29" s="37" customFormat="1" ht="28.5" hidden="1" customHeight="1" x14ac:dyDescent="0.2">
      <c r="A240" s="27">
        <v>232</v>
      </c>
      <c r="B240" s="27" t="s">
        <v>189</v>
      </c>
      <c r="C240" s="27" t="s">
        <v>191</v>
      </c>
      <c r="D240" s="27" t="s">
        <v>521</v>
      </c>
      <c r="E240" s="27">
        <v>4</v>
      </c>
      <c r="F240" s="27" t="s">
        <v>262</v>
      </c>
      <c r="G240" s="27" t="s">
        <v>331</v>
      </c>
      <c r="H240" s="27" t="s">
        <v>372</v>
      </c>
      <c r="I240" s="32">
        <v>22</v>
      </c>
      <c r="J240" s="27"/>
      <c r="K240" s="27"/>
      <c r="L240" s="27"/>
      <c r="M240" s="27"/>
      <c r="N240" s="27" t="s">
        <v>186</v>
      </c>
      <c r="O240" s="27" t="s">
        <v>320</v>
      </c>
      <c r="P240" s="33" t="s">
        <v>669</v>
      </c>
      <c r="Q240" s="27" t="s">
        <v>334</v>
      </c>
      <c r="R240" s="35">
        <v>60</v>
      </c>
      <c r="S240" s="27">
        <v>39</v>
      </c>
      <c r="T240" s="27" t="s">
        <v>709</v>
      </c>
      <c r="U240" s="27" t="s">
        <v>1349</v>
      </c>
      <c r="V240" s="28" t="s">
        <v>1362</v>
      </c>
      <c r="W240" s="29" t="s">
        <v>1363</v>
      </c>
      <c r="X240" s="27" t="s">
        <v>143</v>
      </c>
      <c r="Y240" s="36" t="s">
        <v>587</v>
      </c>
      <c r="Z240" s="36" t="s">
        <v>889</v>
      </c>
      <c r="AA240" s="37">
        <v>1</v>
      </c>
      <c r="AB240" s="37" t="str">
        <f t="shared" si="3"/>
        <v>Tiếng Anh cơ sở 1</v>
      </c>
      <c r="AC240" s="27" t="s">
        <v>709</v>
      </c>
    </row>
    <row r="241" spans="1:29" s="37" customFormat="1" ht="28.5" hidden="1" customHeight="1" x14ac:dyDescent="0.2">
      <c r="A241" s="27">
        <v>233</v>
      </c>
      <c r="B241" s="27" t="s">
        <v>189</v>
      </c>
      <c r="C241" s="27" t="s">
        <v>191</v>
      </c>
      <c r="D241" s="27" t="s">
        <v>522</v>
      </c>
      <c r="E241" s="27">
        <v>4</v>
      </c>
      <c r="F241" s="27" t="s">
        <v>261</v>
      </c>
      <c r="G241" s="27" t="s">
        <v>325</v>
      </c>
      <c r="H241" s="27" t="s">
        <v>369</v>
      </c>
      <c r="I241" s="32">
        <v>22</v>
      </c>
      <c r="J241" s="27"/>
      <c r="K241" s="27"/>
      <c r="L241" s="27"/>
      <c r="M241" s="27"/>
      <c r="N241" s="27" t="s">
        <v>296</v>
      </c>
      <c r="O241" s="27" t="s">
        <v>320</v>
      </c>
      <c r="P241" s="33" t="s">
        <v>327</v>
      </c>
      <c r="Q241" s="27" t="s">
        <v>313</v>
      </c>
      <c r="R241" s="35">
        <v>60</v>
      </c>
      <c r="S241" s="27">
        <v>42</v>
      </c>
      <c r="T241" s="27" t="s">
        <v>711</v>
      </c>
      <c r="U241" s="27" t="s">
        <v>1349</v>
      </c>
      <c r="V241" s="28" t="s">
        <v>1364</v>
      </c>
      <c r="W241" s="29" t="s">
        <v>1365</v>
      </c>
      <c r="X241" s="27" t="s">
        <v>143</v>
      </c>
      <c r="Y241" s="36" t="s">
        <v>587</v>
      </c>
      <c r="Z241" s="36" t="s">
        <v>889</v>
      </c>
      <c r="AA241" s="37">
        <v>1</v>
      </c>
      <c r="AB241" s="37" t="str">
        <f t="shared" si="3"/>
        <v>Tiếng Anh cơ sở 1</v>
      </c>
      <c r="AC241" s="27" t="s">
        <v>711</v>
      </c>
    </row>
    <row r="242" spans="1:29" s="37" customFormat="1" ht="28.5" hidden="1" customHeight="1" x14ac:dyDescent="0.2">
      <c r="A242" s="27">
        <v>234</v>
      </c>
      <c r="B242" s="27" t="s">
        <v>189</v>
      </c>
      <c r="C242" s="27" t="s">
        <v>191</v>
      </c>
      <c r="D242" s="27" t="s">
        <v>523</v>
      </c>
      <c r="E242" s="27">
        <v>4</v>
      </c>
      <c r="F242" s="27" t="s">
        <v>261</v>
      </c>
      <c r="G242" s="27" t="s">
        <v>299</v>
      </c>
      <c r="H242" s="27" t="s">
        <v>368</v>
      </c>
      <c r="I242" s="32">
        <v>22</v>
      </c>
      <c r="J242" s="27"/>
      <c r="K242" s="27"/>
      <c r="L242" s="27"/>
      <c r="M242" s="27"/>
      <c r="N242" s="27" t="s">
        <v>186</v>
      </c>
      <c r="O242" s="27" t="s">
        <v>318</v>
      </c>
      <c r="P242" s="33" t="s">
        <v>669</v>
      </c>
      <c r="Q242" s="27" t="s">
        <v>311</v>
      </c>
      <c r="R242" s="35">
        <v>60</v>
      </c>
      <c r="S242" s="27">
        <v>42</v>
      </c>
      <c r="T242" s="27" t="s">
        <v>712</v>
      </c>
      <c r="U242" s="27" t="s">
        <v>1349</v>
      </c>
      <c r="V242" s="28" t="s">
        <v>1366</v>
      </c>
      <c r="W242" s="29" t="s">
        <v>1367</v>
      </c>
      <c r="X242" s="27" t="s">
        <v>143</v>
      </c>
      <c r="Y242" s="36" t="s">
        <v>587</v>
      </c>
      <c r="Z242" s="36" t="s">
        <v>889</v>
      </c>
      <c r="AA242" s="37">
        <v>1</v>
      </c>
      <c r="AB242" s="37" t="str">
        <f t="shared" si="3"/>
        <v>Tiếng Anh cơ sở 1</v>
      </c>
      <c r="AC242" s="27" t="s">
        <v>712</v>
      </c>
    </row>
    <row r="243" spans="1:29" s="37" customFormat="1" ht="28.5" hidden="1" customHeight="1" x14ac:dyDescent="0.2">
      <c r="A243" s="27">
        <v>235</v>
      </c>
      <c r="B243" s="27" t="s">
        <v>189</v>
      </c>
      <c r="C243" s="27" t="s">
        <v>191</v>
      </c>
      <c r="D243" s="27" t="s">
        <v>524</v>
      </c>
      <c r="E243" s="27">
        <v>4</v>
      </c>
      <c r="F243" s="27" t="s">
        <v>262</v>
      </c>
      <c r="G243" s="27" t="s">
        <v>329</v>
      </c>
      <c r="H243" s="27" t="s">
        <v>372</v>
      </c>
      <c r="I243" s="32">
        <v>22</v>
      </c>
      <c r="J243" s="27"/>
      <c r="K243" s="27"/>
      <c r="L243" s="27"/>
      <c r="M243" s="27"/>
      <c r="N243" s="27" t="s">
        <v>186</v>
      </c>
      <c r="O243" s="27" t="s">
        <v>318</v>
      </c>
      <c r="P243" s="33" t="s">
        <v>669</v>
      </c>
      <c r="Q243" s="27" t="s">
        <v>332</v>
      </c>
      <c r="R243" s="35">
        <v>60</v>
      </c>
      <c r="S243" s="27">
        <v>34</v>
      </c>
      <c r="T243" s="27" t="s">
        <v>716</v>
      </c>
      <c r="U243" s="27" t="s">
        <v>1349</v>
      </c>
      <c r="V243" s="28" t="s">
        <v>1368</v>
      </c>
      <c r="W243" s="29" t="s">
        <v>1369</v>
      </c>
      <c r="X243" s="27" t="s">
        <v>143</v>
      </c>
      <c r="Y243" s="36" t="s">
        <v>587</v>
      </c>
      <c r="Z243" s="36" t="s">
        <v>889</v>
      </c>
      <c r="AA243" s="37">
        <v>1</v>
      </c>
      <c r="AB243" s="37" t="str">
        <f t="shared" si="3"/>
        <v>Tiếng Anh cơ sở 1</v>
      </c>
      <c r="AC243" s="27" t="s">
        <v>716</v>
      </c>
    </row>
    <row r="244" spans="1:29" s="37" customFormat="1" ht="28.5" hidden="1" customHeight="1" x14ac:dyDescent="0.2">
      <c r="A244" s="27">
        <v>236</v>
      </c>
      <c r="B244" s="27" t="s">
        <v>189</v>
      </c>
      <c r="C244" s="27" t="s">
        <v>191</v>
      </c>
      <c r="D244" s="27" t="s">
        <v>525</v>
      </c>
      <c r="E244" s="27">
        <v>4</v>
      </c>
      <c r="F244" s="27" t="s">
        <v>261</v>
      </c>
      <c r="G244" s="27" t="s">
        <v>323</v>
      </c>
      <c r="H244" s="27" t="s">
        <v>369</v>
      </c>
      <c r="I244" s="32">
        <v>22</v>
      </c>
      <c r="J244" s="27"/>
      <c r="K244" s="27"/>
      <c r="L244" s="27"/>
      <c r="M244" s="27"/>
      <c r="N244" s="27" t="s">
        <v>296</v>
      </c>
      <c r="O244" s="27" t="s">
        <v>318</v>
      </c>
      <c r="P244" s="33" t="s">
        <v>327</v>
      </c>
      <c r="Q244" s="27" t="s">
        <v>311</v>
      </c>
      <c r="R244" s="35">
        <v>60</v>
      </c>
      <c r="S244" s="27">
        <v>38</v>
      </c>
      <c r="T244" s="27" t="s">
        <v>705</v>
      </c>
      <c r="U244" s="27" t="s">
        <v>1349</v>
      </c>
      <c r="V244" s="28" t="s">
        <v>1354</v>
      </c>
      <c r="W244" s="29" t="s">
        <v>1355</v>
      </c>
      <c r="X244" s="27" t="s">
        <v>143</v>
      </c>
      <c r="Y244" s="36" t="s">
        <v>587</v>
      </c>
      <c r="Z244" s="36" t="s">
        <v>889</v>
      </c>
      <c r="AA244" s="37">
        <v>1</v>
      </c>
      <c r="AB244" s="37" t="str">
        <f t="shared" si="3"/>
        <v>Tiếng Anh cơ sở 1</v>
      </c>
      <c r="AC244" s="27" t="s">
        <v>705</v>
      </c>
    </row>
    <row r="245" spans="1:29" s="37" customFormat="1" ht="28.5" hidden="1" customHeight="1" x14ac:dyDescent="0.2">
      <c r="A245" s="27">
        <v>237</v>
      </c>
      <c r="B245" s="27" t="s">
        <v>189</v>
      </c>
      <c r="C245" s="27" t="s">
        <v>191</v>
      </c>
      <c r="D245" s="27" t="s">
        <v>526</v>
      </c>
      <c r="E245" s="27">
        <v>4</v>
      </c>
      <c r="F245" s="27" t="s">
        <v>261</v>
      </c>
      <c r="G245" s="27" t="s">
        <v>371</v>
      </c>
      <c r="H245" s="27" t="s">
        <v>372</v>
      </c>
      <c r="I245" s="32">
        <v>22</v>
      </c>
      <c r="J245" s="27"/>
      <c r="K245" s="27"/>
      <c r="L245" s="27"/>
      <c r="M245" s="27"/>
      <c r="N245" s="27" t="s">
        <v>296</v>
      </c>
      <c r="O245" s="27" t="s">
        <v>318</v>
      </c>
      <c r="P245" s="33" t="s">
        <v>327</v>
      </c>
      <c r="Q245" s="27" t="s">
        <v>315</v>
      </c>
      <c r="R245" s="35">
        <v>60</v>
      </c>
      <c r="S245" s="27">
        <v>37</v>
      </c>
      <c r="T245" s="27" t="s">
        <v>713</v>
      </c>
      <c r="U245" s="27" t="s">
        <v>1349</v>
      </c>
      <c r="V245" s="28" t="s">
        <v>1370</v>
      </c>
      <c r="W245" s="29" t="s">
        <v>1371</v>
      </c>
      <c r="X245" s="27" t="s">
        <v>143</v>
      </c>
      <c r="Y245" s="36" t="s">
        <v>587</v>
      </c>
      <c r="Z245" s="36" t="s">
        <v>889</v>
      </c>
      <c r="AA245" s="37">
        <v>1</v>
      </c>
      <c r="AB245" s="37" t="str">
        <f t="shared" si="3"/>
        <v>Tiếng Anh cơ sở 1</v>
      </c>
      <c r="AC245" s="27" t="s">
        <v>713</v>
      </c>
    </row>
    <row r="246" spans="1:29" s="37" customFormat="1" ht="28.5" hidden="1" customHeight="1" x14ac:dyDescent="0.2">
      <c r="A246" s="27">
        <v>238</v>
      </c>
      <c r="B246" s="27" t="s">
        <v>189</v>
      </c>
      <c r="C246" s="27" t="s">
        <v>191</v>
      </c>
      <c r="D246" s="27" t="s">
        <v>527</v>
      </c>
      <c r="E246" s="27">
        <v>4</v>
      </c>
      <c r="F246" s="27" t="s">
        <v>261</v>
      </c>
      <c r="G246" s="27" t="s">
        <v>308</v>
      </c>
      <c r="H246" s="27" t="s">
        <v>368</v>
      </c>
      <c r="I246" s="32">
        <v>22</v>
      </c>
      <c r="J246" s="27"/>
      <c r="K246" s="27"/>
      <c r="L246" s="27"/>
      <c r="M246" s="27"/>
      <c r="N246" s="27" t="s">
        <v>186</v>
      </c>
      <c r="O246" s="27" t="s">
        <v>321</v>
      </c>
      <c r="P246" s="33" t="s">
        <v>669</v>
      </c>
      <c r="Q246" s="27" t="s">
        <v>314</v>
      </c>
      <c r="R246" s="35">
        <v>60</v>
      </c>
      <c r="S246" s="27">
        <v>37</v>
      </c>
      <c r="T246" s="27" t="s">
        <v>706</v>
      </c>
      <c r="U246" s="27" t="s">
        <v>1349</v>
      </c>
      <c r="V246" s="28" t="s">
        <v>1372</v>
      </c>
      <c r="W246" s="29" t="s">
        <v>1373</v>
      </c>
      <c r="X246" s="27" t="s">
        <v>143</v>
      </c>
      <c r="Y246" s="36" t="s">
        <v>587</v>
      </c>
      <c r="Z246" s="36" t="s">
        <v>889</v>
      </c>
      <c r="AA246" s="37">
        <v>1</v>
      </c>
      <c r="AB246" s="37" t="str">
        <f t="shared" si="3"/>
        <v>Tiếng Anh cơ sở 1</v>
      </c>
      <c r="AC246" s="27" t="s">
        <v>706</v>
      </c>
    </row>
    <row r="247" spans="1:29" s="37" customFormat="1" ht="28.5" hidden="1" customHeight="1" x14ac:dyDescent="0.2">
      <c r="A247" s="27">
        <v>239</v>
      </c>
      <c r="B247" s="27" t="s">
        <v>189</v>
      </c>
      <c r="C247" s="27" t="s">
        <v>191</v>
      </c>
      <c r="D247" s="27" t="s">
        <v>528</v>
      </c>
      <c r="E247" s="27">
        <v>4</v>
      </c>
      <c r="F247" s="27" t="s">
        <v>261</v>
      </c>
      <c r="G247" s="27" t="s">
        <v>306</v>
      </c>
      <c r="H247" s="27" t="s">
        <v>368</v>
      </c>
      <c r="I247" s="32">
        <v>22</v>
      </c>
      <c r="J247" s="27"/>
      <c r="K247" s="27"/>
      <c r="L247" s="27"/>
      <c r="M247" s="27"/>
      <c r="N247" s="27" t="s">
        <v>186</v>
      </c>
      <c r="O247" s="27" t="s">
        <v>319</v>
      </c>
      <c r="P247" s="33" t="s">
        <v>669</v>
      </c>
      <c r="Q247" s="27" t="s">
        <v>312</v>
      </c>
      <c r="R247" s="35">
        <v>60</v>
      </c>
      <c r="S247" s="27">
        <v>38</v>
      </c>
      <c r="T247" s="27" t="s">
        <v>716</v>
      </c>
      <c r="U247" s="27" t="s">
        <v>1349</v>
      </c>
      <c r="V247" s="28" t="s">
        <v>1368</v>
      </c>
      <c r="W247" s="29" t="s">
        <v>1369</v>
      </c>
      <c r="X247" s="27" t="s">
        <v>143</v>
      </c>
      <c r="Y247" s="36" t="s">
        <v>587</v>
      </c>
      <c r="Z247" s="36" t="s">
        <v>889</v>
      </c>
      <c r="AA247" s="37">
        <v>1</v>
      </c>
      <c r="AB247" s="37" t="str">
        <f t="shared" si="3"/>
        <v>Tiếng Anh cơ sở 1</v>
      </c>
      <c r="AC247" s="27" t="s">
        <v>716</v>
      </c>
    </row>
    <row r="248" spans="1:29" s="37" customFormat="1" ht="31.5" hidden="1" customHeight="1" x14ac:dyDescent="0.2">
      <c r="A248" s="27">
        <v>240</v>
      </c>
      <c r="B248" s="27" t="s">
        <v>189</v>
      </c>
      <c r="C248" s="27" t="s">
        <v>191</v>
      </c>
      <c r="D248" s="27" t="s">
        <v>529</v>
      </c>
      <c r="E248" s="27">
        <v>4</v>
      </c>
      <c r="F248" s="27" t="s">
        <v>262</v>
      </c>
      <c r="G248" s="27" t="s">
        <v>330</v>
      </c>
      <c r="H248" s="27" t="s">
        <v>372</v>
      </c>
      <c r="I248" s="32">
        <v>22</v>
      </c>
      <c r="J248" s="27"/>
      <c r="K248" s="27"/>
      <c r="L248" s="27"/>
      <c r="M248" s="27"/>
      <c r="N248" s="27" t="s">
        <v>186</v>
      </c>
      <c r="O248" s="27" t="s">
        <v>319</v>
      </c>
      <c r="P248" s="33" t="s">
        <v>669</v>
      </c>
      <c r="Q248" s="27" t="s">
        <v>333</v>
      </c>
      <c r="R248" s="35">
        <v>60</v>
      </c>
      <c r="S248" s="27">
        <v>37</v>
      </c>
      <c r="T248" s="27" t="s">
        <v>714</v>
      </c>
      <c r="U248" s="27" t="s">
        <v>1349</v>
      </c>
      <c r="V248" s="28" t="s">
        <v>1374</v>
      </c>
      <c r="W248" s="29" t="s">
        <v>1375</v>
      </c>
      <c r="X248" s="27" t="s">
        <v>143</v>
      </c>
      <c r="Y248" s="36" t="s">
        <v>587</v>
      </c>
      <c r="Z248" s="36" t="s">
        <v>889</v>
      </c>
      <c r="AA248" s="37">
        <v>1</v>
      </c>
      <c r="AB248" s="37" t="str">
        <f t="shared" si="3"/>
        <v>Tiếng Anh cơ sở 1</v>
      </c>
      <c r="AC248" s="27" t="s">
        <v>714</v>
      </c>
    </row>
    <row r="249" spans="1:29" s="37" customFormat="1" ht="31.5" hidden="1" customHeight="1" x14ac:dyDescent="0.2">
      <c r="A249" s="27">
        <v>241</v>
      </c>
      <c r="B249" s="27" t="s">
        <v>189</v>
      </c>
      <c r="C249" s="27" t="s">
        <v>191</v>
      </c>
      <c r="D249" s="27" t="s">
        <v>530</v>
      </c>
      <c r="E249" s="27">
        <v>4</v>
      </c>
      <c r="F249" s="27" t="s">
        <v>261</v>
      </c>
      <c r="G249" s="27" t="s">
        <v>324</v>
      </c>
      <c r="H249" s="27" t="s">
        <v>369</v>
      </c>
      <c r="I249" s="32">
        <v>22</v>
      </c>
      <c r="J249" s="27"/>
      <c r="K249" s="27"/>
      <c r="L249" s="27"/>
      <c r="M249" s="27"/>
      <c r="N249" s="27" t="s">
        <v>296</v>
      </c>
      <c r="O249" s="27" t="s">
        <v>319</v>
      </c>
      <c r="P249" s="33" t="s">
        <v>327</v>
      </c>
      <c r="Q249" s="27" t="s">
        <v>312</v>
      </c>
      <c r="R249" s="35">
        <v>60</v>
      </c>
      <c r="S249" s="27">
        <v>41</v>
      </c>
      <c r="T249" s="27" t="s">
        <v>714</v>
      </c>
      <c r="U249" s="27" t="s">
        <v>1349</v>
      </c>
      <c r="V249" s="28" t="s">
        <v>1374</v>
      </c>
      <c r="W249" s="29" t="s">
        <v>1375</v>
      </c>
      <c r="X249" s="27" t="s">
        <v>143</v>
      </c>
      <c r="Y249" s="36" t="s">
        <v>587</v>
      </c>
      <c r="Z249" s="36" t="s">
        <v>889</v>
      </c>
      <c r="AA249" s="37">
        <v>1</v>
      </c>
      <c r="AB249" s="37" t="str">
        <f t="shared" si="3"/>
        <v>Tiếng Anh cơ sở 1</v>
      </c>
      <c r="AC249" s="27" t="s">
        <v>714</v>
      </c>
    </row>
    <row r="250" spans="1:29" s="37" customFormat="1" ht="28.5" hidden="1" customHeight="1" x14ac:dyDescent="0.2">
      <c r="A250" s="27">
        <v>242</v>
      </c>
      <c r="B250" s="27" t="s">
        <v>189</v>
      </c>
      <c r="C250" s="27" t="s">
        <v>191</v>
      </c>
      <c r="D250" s="27" t="s">
        <v>531</v>
      </c>
      <c r="E250" s="27">
        <v>4</v>
      </c>
      <c r="F250" s="27" t="s">
        <v>261</v>
      </c>
      <c r="G250" s="27" t="s">
        <v>373</v>
      </c>
      <c r="H250" s="27" t="s">
        <v>372</v>
      </c>
      <c r="I250" s="32">
        <v>22</v>
      </c>
      <c r="J250" s="27"/>
      <c r="K250" s="27"/>
      <c r="L250" s="27"/>
      <c r="M250" s="27"/>
      <c r="N250" s="27" t="s">
        <v>296</v>
      </c>
      <c r="O250" s="27" t="s">
        <v>319</v>
      </c>
      <c r="P250" s="33" t="s">
        <v>327</v>
      </c>
      <c r="Q250" s="27" t="s">
        <v>332</v>
      </c>
      <c r="R250" s="35">
        <v>60</v>
      </c>
      <c r="S250" s="27">
        <v>36</v>
      </c>
      <c r="T250" s="27" t="s">
        <v>715</v>
      </c>
      <c r="U250" s="27" t="s">
        <v>1349</v>
      </c>
      <c r="V250" s="28" t="s">
        <v>1376</v>
      </c>
      <c r="W250" s="29" t="s">
        <v>1377</v>
      </c>
      <c r="X250" s="27" t="s">
        <v>143</v>
      </c>
      <c r="Y250" s="36" t="s">
        <v>587</v>
      </c>
      <c r="Z250" s="36" t="s">
        <v>889</v>
      </c>
      <c r="AA250" s="37">
        <v>1</v>
      </c>
      <c r="AB250" s="37" t="str">
        <f t="shared" si="3"/>
        <v>Tiếng Anh cơ sở 1</v>
      </c>
      <c r="AC250" s="27" t="s">
        <v>715</v>
      </c>
    </row>
    <row r="251" spans="1:29" s="37" customFormat="1" ht="28.5" hidden="1" customHeight="1" x14ac:dyDescent="0.2">
      <c r="A251" s="27">
        <v>243</v>
      </c>
      <c r="B251" s="27" t="s">
        <v>200</v>
      </c>
      <c r="C251" s="27" t="s">
        <v>201</v>
      </c>
      <c r="D251" s="27" t="s">
        <v>532</v>
      </c>
      <c r="E251" s="27">
        <v>5</v>
      </c>
      <c r="F251" s="27" t="s">
        <v>261</v>
      </c>
      <c r="G251" s="27" t="s">
        <v>300</v>
      </c>
      <c r="H251" s="27" t="s">
        <v>368</v>
      </c>
      <c r="I251" s="32">
        <v>17</v>
      </c>
      <c r="J251" s="27"/>
      <c r="K251" s="27" t="s">
        <v>201</v>
      </c>
      <c r="L251" s="27"/>
      <c r="M251" s="27"/>
      <c r="N251" s="27" t="s">
        <v>186</v>
      </c>
      <c r="O251" s="33" t="s">
        <v>317</v>
      </c>
      <c r="P251" s="33" t="s">
        <v>669</v>
      </c>
      <c r="Q251" s="27" t="s">
        <v>310</v>
      </c>
      <c r="R251" s="35">
        <v>60</v>
      </c>
      <c r="S251" s="27">
        <v>38</v>
      </c>
      <c r="T251" s="27" t="s">
        <v>709</v>
      </c>
      <c r="U251" s="27" t="s">
        <v>1349</v>
      </c>
      <c r="V251" s="28" t="s">
        <v>1350</v>
      </c>
      <c r="W251" s="29" t="s">
        <v>1351</v>
      </c>
      <c r="X251" s="27" t="s">
        <v>143</v>
      </c>
      <c r="Y251" s="36" t="s">
        <v>588</v>
      </c>
      <c r="Z251" s="36" t="s">
        <v>890</v>
      </c>
      <c r="AA251" s="37">
        <v>1</v>
      </c>
      <c r="AB251" s="37" t="str">
        <f t="shared" si="3"/>
        <v>Tiếng Anh cơ sở 2</v>
      </c>
      <c r="AC251" s="27" t="s">
        <v>709</v>
      </c>
    </row>
    <row r="252" spans="1:29" s="37" customFormat="1" ht="28.5" hidden="1" customHeight="1" x14ac:dyDescent="0.2">
      <c r="A252" s="27">
        <v>244</v>
      </c>
      <c r="B252" s="27" t="s">
        <v>200</v>
      </c>
      <c r="C252" s="27" t="s">
        <v>201</v>
      </c>
      <c r="D252" s="27" t="s">
        <v>533</v>
      </c>
      <c r="E252" s="27">
        <v>5</v>
      </c>
      <c r="F252" s="27" t="s">
        <v>261</v>
      </c>
      <c r="G252" s="27" t="s">
        <v>309</v>
      </c>
      <c r="H252" s="27" t="s">
        <v>368</v>
      </c>
      <c r="I252" s="32">
        <v>17</v>
      </c>
      <c r="J252" s="27"/>
      <c r="K252" s="27" t="s">
        <v>201</v>
      </c>
      <c r="L252" s="27"/>
      <c r="M252" s="27"/>
      <c r="N252" s="27" t="s">
        <v>186</v>
      </c>
      <c r="O252" s="27" t="s">
        <v>317</v>
      </c>
      <c r="P252" s="33" t="s">
        <v>669</v>
      </c>
      <c r="Q252" s="27" t="s">
        <v>315</v>
      </c>
      <c r="R252" s="35">
        <v>60</v>
      </c>
      <c r="S252" s="27">
        <v>38</v>
      </c>
      <c r="T252" s="27" t="s">
        <v>707</v>
      </c>
      <c r="U252" s="27" t="s">
        <v>1349</v>
      </c>
      <c r="V252" s="28" t="s">
        <v>1352</v>
      </c>
      <c r="W252" s="29" t="s">
        <v>1353</v>
      </c>
      <c r="X252" s="27" t="s">
        <v>143</v>
      </c>
      <c r="Y252" s="36" t="s">
        <v>588</v>
      </c>
      <c r="Z252" s="36" t="s">
        <v>890</v>
      </c>
      <c r="AA252" s="37">
        <v>1</v>
      </c>
      <c r="AB252" s="37" t="str">
        <f t="shared" si="3"/>
        <v>Tiếng Anh cơ sở 2</v>
      </c>
      <c r="AC252" s="27" t="s">
        <v>707</v>
      </c>
    </row>
    <row r="253" spans="1:29" s="37" customFormat="1" ht="28.5" hidden="1" customHeight="1" x14ac:dyDescent="0.2">
      <c r="A253" s="27">
        <v>245</v>
      </c>
      <c r="B253" s="27" t="s">
        <v>200</v>
      </c>
      <c r="C253" s="27" t="s">
        <v>201</v>
      </c>
      <c r="D253" s="27" t="s">
        <v>534</v>
      </c>
      <c r="E253" s="27">
        <v>5</v>
      </c>
      <c r="F253" s="27" t="s">
        <v>261</v>
      </c>
      <c r="G253" s="27" t="s">
        <v>322</v>
      </c>
      <c r="H253" s="27" t="s">
        <v>369</v>
      </c>
      <c r="I253" s="32">
        <v>17</v>
      </c>
      <c r="J253" s="27"/>
      <c r="K253" s="27" t="s">
        <v>201</v>
      </c>
      <c r="L253" s="27"/>
      <c r="M253" s="27"/>
      <c r="N253" s="27" t="s">
        <v>296</v>
      </c>
      <c r="O253" s="27" t="s">
        <v>317</v>
      </c>
      <c r="P253" s="33" t="s">
        <v>327</v>
      </c>
      <c r="Q253" s="27" t="s">
        <v>310</v>
      </c>
      <c r="R253" s="35">
        <v>60</v>
      </c>
      <c r="S253" s="27">
        <v>39</v>
      </c>
      <c r="T253" s="27" t="s">
        <v>705</v>
      </c>
      <c r="U253" s="27" t="s">
        <v>1349</v>
      </c>
      <c r="V253" s="28" t="s">
        <v>1354</v>
      </c>
      <c r="W253" s="29" t="s">
        <v>1355</v>
      </c>
      <c r="X253" s="27" t="s">
        <v>143</v>
      </c>
      <c r="Y253" s="36" t="s">
        <v>588</v>
      </c>
      <c r="Z253" s="36" t="s">
        <v>890</v>
      </c>
      <c r="AA253" s="37">
        <v>1</v>
      </c>
      <c r="AB253" s="37" t="str">
        <f t="shared" si="3"/>
        <v>Tiếng Anh cơ sở 2</v>
      </c>
      <c r="AC253" s="27" t="s">
        <v>705</v>
      </c>
    </row>
    <row r="254" spans="1:29" s="37" customFormat="1" ht="28.5" hidden="1" customHeight="1" x14ac:dyDescent="0.2">
      <c r="A254" s="27">
        <v>246</v>
      </c>
      <c r="B254" s="27" t="s">
        <v>200</v>
      </c>
      <c r="C254" s="27" t="s">
        <v>201</v>
      </c>
      <c r="D254" s="27" t="s">
        <v>535</v>
      </c>
      <c r="E254" s="27">
        <v>5</v>
      </c>
      <c r="F254" s="27" t="s">
        <v>261</v>
      </c>
      <c r="G254" s="27" t="s">
        <v>370</v>
      </c>
      <c r="H254" s="27" t="s">
        <v>372</v>
      </c>
      <c r="I254" s="32">
        <v>17</v>
      </c>
      <c r="J254" s="27"/>
      <c r="K254" s="27" t="s">
        <v>191</v>
      </c>
      <c r="L254" s="27"/>
      <c r="M254" s="27"/>
      <c r="N254" s="27" t="s">
        <v>296</v>
      </c>
      <c r="O254" s="27" t="s">
        <v>317</v>
      </c>
      <c r="P254" s="33" t="s">
        <v>327</v>
      </c>
      <c r="Q254" s="27" t="s">
        <v>314</v>
      </c>
      <c r="R254" s="35">
        <v>60</v>
      </c>
      <c r="S254" s="27">
        <v>37</v>
      </c>
      <c r="T254" s="27" t="s">
        <v>717</v>
      </c>
      <c r="U254" s="27" t="s">
        <v>1349</v>
      </c>
      <c r="V254" s="28" t="s">
        <v>1356</v>
      </c>
      <c r="W254" s="29" t="s">
        <v>1357</v>
      </c>
      <c r="X254" s="27" t="s">
        <v>143</v>
      </c>
      <c r="Y254" s="36" t="s">
        <v>588</v>
      </c>
      <c r="Z254" s="36" t="s">
        <v>890</v>
      </c>
      <c r="AA254" s="37">
        <v>1</v>
      </c>
      <c r="AB254" s="37" t="str">
        <f t="shared" si="3"/>
        <v>Tiếng Anh cơ sở 2</v>
      </c>
      <c r="AC254" s="27" t="s">
        <v>717</v>
      </c>
    </row>
    <row r="255" spans="1:29" s="37" customFormat="1" ht="28.5" hidden="1" customHeight="1" x14ac:dyDescent="0.2">
      <c r="A255" s="27">
        <v>247</v>
      </c>
      <c r="B255" s="27" t="s">
        <v>200</v>
      </c>
      <c r="C255" s="27" t="s">
        <v>201</v>
      </c>
      <c r="D255" s="27" t="s">
        <v>536</v>
      </c>
      <c r="E255" s="27">
        <v>5</v>
      </c>
      <c r="F255" s="27" t="s">
        <v>261</v>
      </c>
      <c r="G255" s="27" t="s">
        <v>307</v>
      </c>
      <c r="H255" s="27" t="s">
        <v>368</v>
      </c>
      <c r="I255" s="32">
        <v>17</v>
      </c>
      <c r="J255" s="27"/>
      <c r="K255" s="27" t="s">
        <v>201</v>
      </c>
      <c r="L255" s="27"/>
      <c r="M255" s="27"/>
      <c r="N255" s="27" t="s">
        <v>186</v>
      </c>
      <c r="O255" s="27" t="s">
        <v>320</v>
      </c>
      <c r="P255" s="33" t="s">
        <v>669</v>
      </c>
      <c r="Q255" s="27" t="s">
        <v>313</v>
      </c>
      <c r="R255" s="35">
        <v>60</v>
      </c>
      <c r="S255" s="27">
        <v>38</v>
      </c>
      <c r="T255" s="27" t="s">
        <v>710</v>
      </c>
      <c r="U255" s="27" t="s">
        <v>1349</v>
      </c>
      <c r="V255" s="28" t="s">
        <v>1360</v>
      </c>
      <c r="W255" s="29" t="s">
        <v>1361</v>
      </c>
      <c r="X255" s="27" t="s">
        <v>143</v>
      </c>
      <c r="Y255" s="36" t="s">
        <v>588</v>
      </c>
      <c r="Z255" s="36" t="s">
        <v>890</v>
      </c>
      <c r="AA255" s="37">
        <v>1</v>
      </c>
      <c r="AB255" s="37" t="str">
        <f t="shared" si="3"/>
        <v>Tiếng Anh cơ sở 2</v>
      </c>
      <c r="AC255" s="27" t="s">
        <v>710</v>
      </c>
    </row>
    <row r="256" spans="1:29" s="37" customFormat="1" ht="28.5" hidden="1" customHeight="1" x14ac:dyDescent="0.2">
      <c r="A256" s="27">
        <v>248</v>
      </c>
      <c r="B256" s="27" t="s">
        <v>200</v>
      </c>
      <c r="C256" s="27" t="s">
        <v>201</v>
      </c>
      <c r="D256" s="27" t="s">
        <v>537</v>
      </c>
      <c r="E256" s="27">
        <v>5</v>
      </c>
      <c r="F256" s="27" t="s">
        <v>262</v>
      </c>
      <c r="G256" s="27" t="s">
        <v>331</v>
      </c>
      <c r="H256" s="27" t="s">
        <v>372</v>
      </c>
      <c r="I256" s="32">
        <v>17</v>
      </c>
      <c r="J256" s="27"/>
      <c r="K256" s="27" t="s">
        <v>191</v>
      </c>
      <c r="L256" s="27"/>
      <c r="M256" s="27"/>
      <c r="N256" s="27" t="s">
        <v>186</v>
      </c>
      <c r="O256" s="27" t="s">
        <v>320</v>
      </c>
      <c r="P256" s="33" t="s">
        <v>669</v>
      </c>
      <c r="Q256" s="27" t="s">
        <v>334</v>
      </c>
      <c r="R256" s="35">
        <v>60</v>
      </c>
      <c r="S256" s="27">
        <v>39</v>
      </c>
      <c r="T256" s="27" t="s">
        <v>709</v>
      </c>
      <c r="U256" s="27" t="s">
        <v>1349</v>
      </c>
      <c r="V256" s="28" t="s">
        <v>1362</v>
      </c>
      <c r="W256" s="29" t="s">
        <v>1363</v>
      </c>
      <c r="X256" s="27" t="s">
        <v>143</v>
      </c>
      <c r="Y256" s="36" t="s">
        <v>588</v>
      </c>
      <c r="Z256" s="36" t="s">
        <v>890</v>
      </c>
      <c r="AA256" s="37">
        <v>1</v>
      </c>
      <c r="AB256" s="37" t="str">
        <f t="shared" si="3"/>
        <v>Tiếng Anh cơ sở 2</v>
      </c>
      <c r="AC256" s="27" t="s">
        <v>709</v>
      </c>
    </row>
    <row r="257" spans="1:29" s="37" customFormat="1" ht="28.5" hidden="1" customHeight="1" x14ac:dyDescent="0.2">
      <c r="A257" s="27">
        <v>249</v>
      </c>
      <c r="B257" s="27" t="s">
        <v>200</v>
      </c>
      <c r="C257" s="27" t="s">
        <v>201</v>
      </c>
      <c r="D257" s="27" t="s">
        <v>538</v>
      </c>
      <c r="E257" s="27">
        <v>5</v>
      </c>
      <c r="F257" s="27" t="s">
        <v>261</v>
      </c>
      <c r="G257" s="27" t="s">
        <v>325</v>
      </c>
      <c r="H257" s="27" t="s">
        <v>369</v>
      </c>
      <c r="I257" s="32">
        <v>17</v>
      </c>
      <c r="J257" s="27"/>
      <c r="K257" s="27" t="s">
        <v>201</v>
      </c>
      <c r="L257" s="27"/>
      <c r="M257" s="27"/>
      <c r="N257" s="27" t="s">
        <v>296</v>
      </c>
      <c r="O257" s="27" t="s">
        <v>320</v>
      </c>
      <c r="P257" s="33" t="s">
        <v>327</v>
      </c>
      <c r="Q257" s="27" t="s">
        <v>313</v>
      </c>
      <c r="R257" s="35">
        <v>60</v>
      </c>
      <c r="S257" s="27">
        <v>42</v>
      </c>
      <c r="T257" s="27" t="s">
        <v>711</v>
      </c>
      <c r="U257" s="27" t="s">
        <v>1349</v>
      </c>
      <c r="V257" s="28" t="s">
        <v>1364</v>
      </c>
      <c r="W257" s="29" t="s">
        <v>1365</v>
      </c>
      <c r="X257" s="27" t="s">
        <v>143</v>
      </c>
      <c r="Y257" s="36" t="s">
        <v>588</v>
      </c>
      <c r="Z257" s="36" t="s">
        <v>890</v>
      </c>
      <c r="AA257" s="37">
        <v>1</v>
      </c>
      <c r="AB257" s="37" t="str">
        <f t="shared" si="3"/>
        <v>Tiếng Anh cơ sở 2</v>
      </c>
      <c r="AC257" s="27" t="s">
        <v>711</v>
      </c>
    </row>
    <row r="258" spans="1:29" s="37" customFormat="1" ht="28.5" hidden="1" customHeight="1" x14ac:dyDescent="0.2">
      <c r="A258" s="27">
        <v>250</v>
      </c>
      <c r="B258" s="27" t="s">
        <v>200</v>
      </c>
      <c r="C258" s="27" t="s">
        <v>201</v>
      </c>
      <c r="D258" s="27" t="s">
        <v>539</v>
      </c>
      <c r="E258" s="27">
        <v>5</v>
      </c>
      <c r="F258" s="27" t="s">
        <v>261</v>
      </c>
      <c r="G258" s="27" t="s">
        <v>299</v>
      </c>
      <c r="H258" s="27" t="s">
        <v>368</v>
      </c>
      <c r="I258" s="32">
        <v>17</v>
      </c>
      <c r="J258" s="27"/>
      <c r="K258" s="27" t="s">
        <v>201</v>
      </c>
      <c r="L258" s="27"/>
      <c r="M258" s="27"/>
      <c r="N258" s="27" t="s">
        <v>186</v>
      </c>
      <c r="O258" s="27" t="s">
        <v>318</v>
      </c>
      <c r="P258" s="33" t="s">
        <v>669</v>
      </c>
      <c r="Q258" s="27" t="s">
        <v>311</v>
      </c>
      <c r="R258" s="35">
        <v>60</v>
      </c>
      <c r="S258" s="27">
        <v>42</v>
      </c>
      <c r="T258" s="27" t="s">
        <v>712</v>
      </c>
      <c r="U258" s="27" t="s">
        <v>1349</v>
      </c>
      <c r="V258" s="28" t="s">
        <v>1366</v>
      </c>
      <c r="W258" s="29" t="s">
        <v>1367</v>
      </c>
      <c r="X258" s="27" t="s">
        <v>143</v>
      </c>
      <c r="Y258" s="36" t="s">
        <v>588</v>
      </c>
      <c r="Z258" s="36" t="s">
        <v>890</v>
      </c>
      <c r="AA258" s="37">
        <v>1</v>
      </c>
      <c r="AB258" s="37" t="str">
        <f t="shared" si="3"/>
        <v>Tiếng Anh cơ sở 2</v>
      </c>
      <c r="AC258" s="27" t="s">
        <v>712</v>
      </c>
    </row>
    <row r="259" spans="1:29" s="37" customFormat="1" ht="28.5" hidden="1" customHeight="1" x14ac:dyDescent="0.2">
      <c r="A259" s="27">
        <v>251</v>
      </c>
      <c r="B259" s="27" t="s">
        <v>200</v>
      </c>
      <c r="C259" s="27" t="s">
        <v>201</v>
      </c>
      <c r="D259" s="27" t="s">
        <v>540</v>
      </c>
      <c r="E259" s="27">
        <v>5</v>
      </c>
      <c r="F259" s="27" t="s">
        <v>262</v>
      </c>
      <c r="G259" s="27" t="s">
        <v>329</v>
      </c>
      <c r="H259" s="27" t="s">
        <v>372</v>
      </c>
      <c r="I259" s="32">
        <v>17</v>
      </c>
      <c r="J259" s="27"/>
      <c r="K259" s="27" t="s">
        <v>191</v>
      </c>
      <c r="L259" s="27"/>
      <c r="M259" s="27"/>
      <c r="N259" s="27" t="s">
        <v>186</v>
      </c>
      <c r="O259" s="27" t="s">
        <v>318</v>
      </c>
      <c r="P259" s="33" t="s">
        <v>669</v>
      </c>
      <c r="Q259" s="27" t="s">
        <v>332</v>
      </c>
      <c r="R259" s="35">
        <v>60</v>
      </c>
      <c r="S259" s="27">
        <v>34</v>
      </c>
      <c r="T259" s="27" t="s">
        <v>716</v>
      </c>
      <c r="U259" s="27" t="s">
        <v>1349</v>
      </c>
      <c r="V259" s="28" t="s">
        <v>1368</v>
      </c>
      <c r="W259" s="29" t="s">
        <v>1369</v>
      </c>
      <c r="X259" s="27" t="s">
        <v>143</v>
      </c>
      <c r="Y259" s="36" t="s">
        <v>588</v>
      </c>
      <c r="Z259" s="36" t="s">
        <v>890</v>
      </c>
      <c r="AA259" s="37">
        <v>1</v>
      </c>
      <c r="AB259" s="37" t="str">
        <f t="shared" si="3"/>
        <v>Tiếng Anh cơ sở 2</v>
      </c>
      <c r="AC259" s="27" t="s">
        <v>716</v>
      </c>
    </row>
    <row r="260" spans="1:29" s="37" customFormat="1" ht="28.5" hidden="1" customHeight="1" x14ac:dyDescent="0.2">
      <c r="A260" s="27">
        <v>252</v>
      </c>
      <c r="B260" s="27" t="s">
        <v>200</v>
      </c>
      <c r="C260" s="27" t="s">
        <v>201</v>
      </c>
      <c r="D260" s="27" t="s">
        <v>541</v>
      </c>
      <c r="E260" s="27">
        <v>5</v>
      </c>
      <c r="F260" s="27" t="s">
        <v>261</v>
      </c>
      <c r="G260" s="27" t="s">
        <v>323</v>
      </c>
      <c r="H260" s="27" t="s">
        <v>369</v>
      </c>
      <c r="I260" s="32">
        <v>17</v>
      </c>
      <c r="J260" s="27"/>
      <c r="K260" s="27" t="s">
        <v>201</v>
      </c>
      <c r="L260" s="27"/>
      <c r="M260" s="27"/>
      <c r="N260" s="27" t="s">
        <v>296</v>
      </c>
      <c r="O260" s="27" t="s">
        <v>318</v>
      </c>
      <c r="P260" s="33" t="s">
        <v>327</v>
      </c>
      <c r="Q260" s="27" t="s">
        <v>311</v>
      </c>
      <c r="R260" s="35">
        <v>60</v>
      </c>
      <c r="S260" s="27">
        <v>38</v>
      </c>
      <c r="T260" s="27" t="s">
        <v>705</v>
      </c>
      <c r="U260" s="27" t="s">
        <v>1349</v>
      </c>
      <c r="V260" s="28" t="s">
        <v>1354</v>
      </c>
      <c r="W260" s="29" t="s">
        <v>1355</v>
      </c>
      <c r="X260" s="27" t="s">
        <v>143</v>
      </c>
      <c r="Y260" s="36" t="s">
        <v>588</v>
      </c>
      <c r="Z260" s="36" t="s">
        <v>890</v>
      </c>
      <c r="AA260" s="37">
        <v>1</v>
      </c>
      <c r="AB260" s="37" t="str">
        <f t="shared" si="3"/>
        <v>Tiếng Anh cơ sở 2</v>
      </c>
      <c r="AC260" s="27" t="s">
        <v>705</v>
      </c>
    </row>
    <row r="261" spans="1:29" s="37" customFormat="1" ht="28.5" hidden="1" customHeight="1" x14ac:dyDescent="0.2">
      <c r="A261" s="27">
        <v>253</v>
      </c>
      <c r="B261" s="27" t="s">
        <v>200</v>
      </c>
      <c r="C261" s="27" t="s">
        <v>201</v>
      </c>
      <c r="D261" s="27" t="s">
        <v>542</v>
      </c>
      <c r="E261" s="27">
        <v>5</v>
      </c>
      <c r="F261" s="27" t="s">
        <v>261</v>
      </c>
      <c r="G261" s="27" t="s">
        <v>371</v>
      </c>
      <c r="H261" s="27" t="s">
        <v>372</v>
      </c>
      <c r="I261" s="32">
        <v>17</v>
      </c>
      <c r="J261" s="27"/>
      <c r="K261" s="27" t="s">
        <v>191</v>
      </c>
      <c r="L261" s="27"/>
      <c r="M261" s="27"/>
      <c r="N261" s="27" t="s">
        <v>296</v>
      </c>
      <c r="O261" s="27" t="s">
        <v>318</v>
      </c>
      <c r="P261" s="33" t="s">
        <v>327</v>
      </c>
      <c r="Q261" s="27" t="s">
        <v>315</v>
      </c>
      <c r="R261" s="35">
        <v>60</v>
      </c>
      <c r="S261" s="27">
        <v>37</v>
      </c>
      <c r="T261" s="27" t="s">
        <v>713</v>
      </c>
      <c r="U261" s="27" t="s">
        <v>1349</v>
      </c>
      <c r="V261" s="28" t="s">
        <v>1370</v>
      </c>
      <c r="W261" s="29" t="s">
        <v>1371</v>
      </c>
      <c r="X261" s="27" t="s">
        <v>143</v>
      </c>
      <c r="Y261" s="36" t="s">
        <v>588</v>
      </c>
      <c r="Z261" s="36" t="s">
        <v>890</v>
      </c>
      <c r="AA261" s="37">
        <v>1</v>
      </c>
      <c r="AB261" s="37" t="str">
        <f t="shared" si="3"/>
        <v>Tiếng Anh cơ sở 2</v>
      </c>
      <c r="AC261" s="27" t="s">
        <v>713</v>
      </c>
    </row>
    <row r="262" spans="1:29" s="37" customFormat="1" ht="28.5" hidden="1" customHeight="1" x14ac:dyDescent="0.2">
      <c r="A262" s="27">
        <v>254</v>
      </c>
      <c r="B262" s="27" t="s">
        <v>200</v>
      </c>
      <c r="C262" s="27" t="s">
        <v>201</v>
      </c>
      <c r="D262" s="27" t="s">
        <v>543</v>
      </c>
      <c r="E262" s="27">
        <v>5</v>
      </c>
      <c r="F262" s="27" t="s">
        <v>261</v>
      </c>
      <c r="G262" s="27" t="s">
        <v>308</v>
      </c>
      <c r="H262" s="27" t="s">
        <v>368</v>
      </c>
      <c r="I262" s="32">
        <v>17</v>
      </c>
      <c r="J262" s="27"/>
      <c r="K262" s="27" t="s">
        <v>201</v>
      </c>
      <c r="L262" s="27"/>
      <c r="M262" s="27"/>
      <c r="N262" s="27" t="s">
        <v>186</v>
      </c>
      <c r="O262" s="27" t="s">
        <v>321</v>
      </c>
      <c r="P262" s="33" t="s">
        <v>669</v>
      </c>
      <c r="Q262" s="27" t="s">
        <v>314</v>
      </c>
      <c r="R262" s="35">
        <v>60</v>
      </c>
      <c r="S262" s="27">
        <v>37</v>
      </c>
      <c r="T262" s="27" t="s">
        <v>706</v>
      </c>
      <c r="U262" s="27" t="s">
        <v>1349</v>
      </c>
      <c r="V262" s="28" t="s">
        <v>1372</v>
      </c>
      <c r="W262" s="29" t="s">
        <v>1373</v>
      </c>
      <c r="X262" s="27" t="s">
        <v>143</v>
      </c>
      <c r="Y262" s="36" t="s">
        <v>588</v>
      </c>
      <c r="Z262" s="36" t="s">
        <v>890</v>
      </c>
      <c r="AA262" s="37">
        <v>1</v>
      </c>
      <c r="AB262" s="37" t="str">
        <f t="shared" si="3"/>
        <v>Tiếng Anh cơ sở 2</v>
      </c>
      <c r="AC262" s="27" t="s">
        <v>706</v>
      </c>
    </row>
    <row r="263" spans="1:29" s="37" customFormat="1" ht="28.5" hidden="1" customHeight="1" x14ac:dyDescent="0.2">
      <c r="A263" s="27">
        <v>255</v>
      </c>
      <c r="B263" s="27" t="s">
        <v>200</v>
      </c>
      <c r="C263" s="27" t="s">
        <v>201</v>
      </c>
      <c r="D263" s="27" t="s">
        <v>544</v>
      </c>
      <c r="E263" s="27">
        <v>5</v>
      </c>
      <c r="F263" s="27" t="s">
        <v>261</v>
      </c>
      <c r="G263" s="27" t="s">
        <v>306</v>
      </c>
      <c r="H263" s="27" t="s">
        <v>368</v>
      </c>
      <c r="I263" s="32">
        <v>17</v>
      </c>
      <c r="J263" s="27"/>
      <c r="K263" s="27" t="s">
        <v>201</v>
      </c>
      <c r="L263" s="27"/>
      <c r="M263" s="27"/>
      <c r="N263" s="27" t="s">
        <v>186</v>
      </c>
      <c r="O263" s="27" t="s">
        <v>319</v>
      </c>
      <c r="P263" s="33" t="s">
        <v>669</v>
      </c>
      <c r="Q263" s="27" t="s">
        <v>312</v>
      </c>
      <c r="R263" s="35">
        <v>60</v>
      </c>
      <c r="S263" s="27">
        <v>38</v>
      </c>
      <c r="T263" s="27" t="s">
        <v>716</v>
      </c>
      <c r="U263" s="27" t="s">
        <v>1349</v>
      </c>
      <c r="V263" s="28" t="s">
        <v>1368</v>
      </c>
      <c r="W263" s="29" t="s">
        <v>1369</v>
      </c>
      <c r="X263" s="27" t="s">
        <v>143</v>
      </c>
      <c r="Y263" s="36" t="s">
        <v>588</v>
      </c>
      <c r="Z263" s="36" t="s">
        <v>890</v>
      </c>
      <c r="AA263" s="37">
        <v>1</v>
      </c>
      <c r="AB263" s="37" t="str">
        <f t="shared" si="3"/>
        <v>Tiếng Anh cơ sở 2</v>
      </c>
      <c r="AC263" s="27" t="s">
        <v>716</v>
      </c>
    </row>
    <row r="264" spans="1:29" s="37" customFormat="1" ht="31.5" hidden="1" customHeight="1" x14ac:dyDescent="0.2">
      <c r="A264" s="27">
        <v>256</v>
      </c>
      <c r="B264" s="27" t="s">
        <v>200</v>
      </c>
      <c r="C264" s="27" t="s">
        <v>201</v>
      </c>
      <c r="D264" s="27" t="s">
        <v>545</v>
      </c>
      <c r="E264" s="27">
        <v>5</v>
      </c>
      <c r="F264" s="27" t="s">
        <v>262</v>
      </c>
      <c r="G264" s="27" t="s">
        <v>330</v>
      </c>
      <c r="H264" s="27" t="s">
        <v>372</v>
      </c>
      <c r="I264" s="32">
        <v>17</v>
      </c>
      <c r="J264" s="27"/>
      <c r="K264" s="27" t="s">
        <v>191</v>
      </c>
      <c r="L264" s="27"/>
      <c r="M264" s="27"/>
      <c r="N264" s="27" t="s">
        <v>186</v>
      </c>
      <c r="O264" s="27" t="s">
        <v>319</v>
      </c>
      <c r="P264" s="33" t="s">
        <v>669</v>
      </c>
      <c r="Q264" s="27" t="s">
        <v>333</v>
      </c>
      <c r="R264" s="35">
        <v>60</v>
      </c>
      <c r="S264" s="27">
        <v>37</v>
      </c>
      <c r="T264" s="27" t="s">
        <v>714</v>
      </c>
      <c r="U264" s="27" t="s">
        <v>1349</v>
      </c>
      <c r="V264" s="28" t="s">
        <v>1374</v>
      </c>
      <c r="W264" s="29" t="s">
        <v>1375</v>
      </c>
      <c r="X264" s="27" t="s">
        <v>143</v>
      </c>
      <c r="Y264" s="36" t="s">
        <v>588</v>
      </c>
      <c r="Z264" s="36" t="s">
        <v>890</v>
      </c>
      <c r="AA264" s="37">
        <v>1</v>
      </c>
      <c r="AB264" s="37" t="str">
        <f t="shared" si="3"/>
        <v>Tiếng Anh cơ sở 2</v>
      </c>
      <c r="AC264" s="27" t="s">
        <v>714</v>
      </c>
    </row>
    <row r="265" spans="1:29" s="37" customFormat="1" ht="31.5" hidden="1" customHeight="1" x14ac:dyDescent="0.2">
      <c r="A265" s="27">
        <v>257</v>
      </c>
      <c r="B265" s="27" t="s">
        <v>200</v>
      </c>
      <c r="C265" s="27" t="s">
        <v>201</v>
      </c>
      <c r="D265" s="27" t="s">
        <v>546</v>
      </c>
      <c r="E265" s="27">
        <v>5</v>
      </c>
      <c r="F265" s="27" t="s">
        <v>261</v>
      </c>
      <c r="G265" s="27" t="s">
        <v>324</v>
      </c>
      <c r="H265" s="27" t="s">
        <v>369</v>
      </c>
      <c r="I265" s="32">
        <v>17</v>
      </c>
      <c r="J265" s="27"/>
      <c r="K265" s="27" t="s">
        <v>201</v>
      </c>
      <c r="L265" s="27"/>
      <c r="M265" s="27"/>
      <c r="N265" s="27" t="s">
        <v>296</v>
      </c>
      <c r="O265" s="27" t="s">
        <v>319</v>
      </c>
      <c r="P265" s="33" t="s">
        <v>327</v>
      </c>
      <c r="Q265" s="27" t="s">
        <v>312</v>
      </c>
      <c r="R265" s="35">
        <v>60</v>
      </c>
      <c r="S265" s="27">
        <v>41</v>
      </c>
      <c r="T265" s="27" t="s">
        <v>714</v>
      </c>
      <c r="U265" s="27" t="s">
        <v>1349</v>
      </c>
      <c r="V265" s="28" t="s">
        <v>1374</v>
      </c>
      <c r="W265" s="29" t="s">
        <v>1375</v>
      </c>
      <c r="X265" s="27" t="s">
        <v>143</v>
      </c>
      <c r="Y265" s="36" t="s">
        <v>588</v>
      </c>
      <c r="Z265" s="36" t="s">
        <v>890</v>
      </c>
      <c r="AA265" s="37">
        <v>1</v>
      </c>
      <c r="AB265" s="37" t="str">
        <f t="shared" si="3"/>
        <v>Tiếng Anh cơ sở 2</v>
      </c>
      <c r="AC265" s="27" t="s">
        <v>714</v>
      </c>
    </row>
    <row r="266" spans="1:29" s="37" customFormat="1" ht="28.5" hidden="1" customHeight="1" x14ac:dyDescent="0.2">
      <c r="A266" s="27">
        <v>258</v>
      </c>
      <c r="B266" s="27" t="s">
        <v>200</v>
      </c>
      <c r="C266" s="27" t="s">
        <v>201</v>
      </c>
      <c r="D266" s="27" t="s">
        <v>547</v>
      </c>
      <c r="E266" s="27">
        <v>5</v>
      </c>
      <c r="F266" s="27" t="s">
        <v>261</v>
      </c>
      <c r="G266" s="27" t="s">
        <v>373</v>
      </c>
      <c r="H266" s="27" t="s">
        <v>372</v>
      </c>
      <c r="I266" s="32">
        <v>17</v>
      </c>
      <c r="J266" s="27"/>
      <c r="K266" s="27" t="s">
        <v>191</v>
      </c>
      <c r="L266" s="27"/>
      <c r="M266" s="27"/>
      <c r="N266" s="27" t="s">
        <v>296</v>
      </c>
      <c r="O266" s="27" t="s">
        <v>319</v>
      </c>
      <c r="P266" s="33" t="s">
        <v>327</v>
      </c>
      <c r="Q266" s="27" t="s">
        <v>332</v>
      </c>
      <c r="R266" s="35">
        <v>60</v>
      </c>
      <c r="S266" s="27">
        <v>36</v>
      </c>
      <c r="T266" s="27" t="s">
        <v>718</v>
      </c>
      <c r="U266" s="27" t="s">
        <v>1349</v>
      </c>
      <c r="V266" s="28" t="s">
        <v>1376</v>
      </c>
      <c r="W266" s="29" t="s">
        <v>1377</v>
      </c>
      <c r="X266" s="27" t="s">
        <v>143</v>
      </c>
      <c r="Y266" s="36" t="s">
        <v>588</v>
      </c>
      <c r="Z266" s="36" t="s">
        <v>890</v>
      </c>
      <c r="AA266" s="37">
        <v>1</v>
      </c>
      <c r="AB266" s="37" t="str">
        <f t="shared" ref="AB266:AB329" si="4">B266</f>
        <v>Tiếng Anh cơ sở 2</v>
      </c>
      <c r="AC266" s="27" t="s">
        <v>718</v>
      </c>
    </row>
    <row r="267" spans="1:29" s="37" customFormat="1" ht="38.25" hidden="1" customHeight="1" x14ac:dyDescent="0.2">
      <c r="A267" s="27">
        <v>259</v>
      </c>
      <c r="B267" s="27" t="s">
        <v>209</v>
      </c>
      <c r="C267" s="27" t="s">
        <v>202</v>
      </c>
      <c r="D267" s="27" t="s">
        <v>548</v>
      </c>
      <c r="E267" s="27">
        <v>5</v>
      </c>
      <c r="F267" s="27" t="s">
        <v>192</v>
      </c>
      <c r="G267" s="27" t="s">
        <v>657</v>
      </c>
      <c r="H267" s="27" t="s">
        <v>658</v>
      </c>
      <c r="I267" s="32">
        <v>4</v>
      </c>
      <c r="J267" s="27"/>
      <c r="K267" s="27" t="s">
        <v>201</v>
      </c>
      <c r="L267" s="27"/>
      <c r="M267" s="27"/>
      <c r="N267" s="27" t="s">
        <v>186</v>
      </c>
      <c r="O267" s="27" t="s">
        <v>318</v>
      </c>
      <c r="P267" s="33" t="s">
        <v>301</v>
      </c>
      <c r="Q267" s="27" t="s">
        <v>367</v>
      </c>
      <c r="R267" s="32">
        <v>45</v>
      </c>
      <c r="S267" s="27">
        <v>6</v>
      </c>
      <c r="T267" s="27" t="s">
        <v>705</v>
      </c>
      <c r="U267" s="27" t="s">
        <v>1349</v>
      </c>
      <c r="V267" s="28" t="s">
        <v>1354</v>
      </c>
      <c r="W267" s="29" t="s">
        <v>1355</v>
      </c>
      <c r="X267" s="27" t="s">
        <v>143</v>
      </c>
      <c r="Y267" s="36" t="s">
        <v>375</v>
      </c>
      <c r="Z267" s="36" t="s">
        <v>891</v>
      </c>
      <c r="AA267" s="37">
        <v>1</v>
      </c>
      <c r="AB267" s="37" t="str">
        <f t="shared" si="4"/>
        <v>Tiếng Anh cơ sở 3</v>
      </c>
      <c r="AC267" s="27" t="s">
        <v>705</v>
      </c>
    </row>
    <row r="268" spans="1:29" s="37" customFormat="1" ht="27.75" hidden="1" customHeight="1" x14ac:dyDescent="0.2">
      <c r="A268" s="27">
        <v>260</v>
      </c>
      <c r="B268" s="27" t="s">
        <v>122</v>
      </c>
      <c r="C268" s="27" t="s">
        <v>163</v>
      </c>
      <c r="D268" s="27" t="s">
        <v>163</v>
      </c>
      <c r="E268" s="27">
        <v>3</v>
      </c>
      <c r="F268" s="27" t="s">
        <v>169</v>
      </c>
      <c r="G268" s="27" t="s">
        <v>67</v>
      </c>
      <c r="H268" s="27">
        <v>14</v>
      </c>
      <c r="I268" s="32">
        <v>1</v>
      </c>
      <c r="J268" s="27"/>
      <c r="K268" s="27" t="s">
        <v>33</v>
      </c>
      <c r="L268" s="27"/>
      <c r="M268" s="27"/>
      <c r="N268" s="27" t="s">
        <v>296</v>
      </c>
      <c r="O268" s="27">
        <v>2</v>
      </c>
      <c r="P268" s="33" t="s">
        <v>298</v>
      </c>
      <c r="Q268" s="27" t="s">
        <v>365</v>
      </c>
      <c r="R268" s="35">
        <v>80</v>
      </c>
      <c r="S268" s="27">
        <v>46</v>
      </c>
      <c r="T268" s="27" t="s">
        <v>803</v>
      </c>
      <c r="U268" s="27" t="s">
        <v>910</v>
      </c>
      <c r="V268" s="28" t="s">
        <v>1278</v>
      </c>
      <c r="W268" s="29" t="s">
        <v>1279</v>
      </c>
      <c r="X268" s="27" t="s">
        <v>175</v>
      </c>
      <c r="Y268" s="36"/>
      <c r="Z268" s="36" t="s">
        <v>891</v>
      </c>
      <c r="AA268" s="37">
        <v>1</v>
      </c>
      <c r="AB268" s="37" t="str">
        <f t="shared" si="4"/>
        <v>Tín dụng ngân hàng</v>
      </c>
      <c r="AC268" s="27" t="s">
        <v>803</v>
      </c>
    </row>
    <row r="269" spans="1:29" s="37" customFormat="1" ht="27.75" hidden="1" customHeight="1" x14ac:dyDescent="0.2">
      <c r="A269" s="27">
        <v>261</v>
      </c>
      <c r="B269" s="27" t="s">
        <v>122</v>
      </c>
      <c r="C269" s="27" t="s">
        <v>275</v>
      </c>
      <c r="D269" s="27" t="s">
        <v>275</v>
      </c>
      <c r="E269" s="27">
        <v>3</v>
      </c>
      <c r="F269" s="27" t="s">
        <v>169</v>
      </c>
      <c r="G269" s="27" t="s">
        <v>128</v>
      </c>
      <c r="H269" s="27">
        <v>8</v>
      </c>
      <c r="I269" s="32">
        <v>1</v>
      </c>
      <c r="J269" s="27"/>
      <c r="K269" s="27" t="s">
        <v>210</v>
      </c>
      <c r="L269" s="27"/>
      <c r="M269" s="27"/>
      <c r="N269" s="27" t="s">
        <v>186</v>
      </c>
      <c r="O269" s="27">
        <v>3</v>
      </c>
      <c r="P269" s="33" t="s">
        <v>336</v>
      </c>
      <c r="Q269" s="27" t="s">
        <v>335</v>
      </c>
      <c r="R269" s="35">
        <v>50</v>
      </c>
      <c r="S269" s="27">
        <v>8</v>
      </c>
      <c r="T269" s="27" t="s">
        <v>817</v>
      </c>
      <c r="U269" s="27" t="s">
        <v>908</v>
      </c>
      <c r="V269" s="28"/>
      <c r="W269" s="29" t="s">
        <v>909</v>
      </c>
      <c r="X269" s="27" t="s">
        <v>175</v>
      </c>
      <c r="Y269" s="36" t="s">
        <v>586</v>
      </c>
      <c r="Z269" s="36" t="s">
        <v>891</v>
      </c>
      <c r="AA269" s="37">
        <v>1</v>
      </c>
      <c r="AB269" s="37" t="str">
        <f t="shared" si="4"/>
        <v>Tín dụng ngân hàng</v>
      </c>
      <c r="AC269" s="27" t="s">
        <v>817</v>
      </c>
    </row>
    <row r="270" spans="1:29" s="37" customFormat="1" ht="27.75" hidden="1" customHeight="1" x14ac:dyDescent="0.2">
      <c r="A270" s="27">
        <v>262</v>
      </c>
      <c r="B270" s="27" t="s">
        <v>120</v>
      </c>
      <c r="C270" s="27" t="s">
        <v>89</v>
      </c>
      <c r="D270" s="27" t="s">
        <v>549</v>
      </c>
      <c r="E270" s="27">
        <v>4</v>
      </c>
      <c r="F270" s="27" t="s">
        <v>261</v>
      </c>
      <c r="G270" s="27" t="s">
        <v>299</v>
      </c>
      <c r="H270" s="27" t="s">
        <v>368</v>
      </c>
      <c r="I270" s="32">
        <v>20</v>
      </c>
      <c r="J270" s="27"/>
      <c r="K270" s="27"/>
      <c r="L270" s="27"/>
      <c r="M270" s="27"/>
      <c r="N270" s="27" t="s">
        <v>186</v>
      </c>
      <c r="O270" s="27">
        <v>2</v>
      </c>
      <c r="P270" s="33" t="s">
        <v>303</v>
      </c>
      <c r="Q270" s="27" t="s">
        <v>311</v>
      </c>
      <c r="R270" s="35">
        <v>60</v>
      </c>
      <c r="S270" s="27">
        <v>39</v>
      </c>
      <c r="T270" s="27" t="s">
        <v>1378</v>
      </c>
      <c r="U270" s="27" t="s">
        <v>1379</v>
      </c>
      <c r="V270" s="28" t="s">
        <v>1380</v>
      </c>
      <c r="W270" s="29"/>
      <c r="X270" s="27" t="s">
        <v>146</v>
      </c>
      <c r="Y270" s="36" t="s">
        <v>586</v>
      </c>
      <c r="Z270" s="36" t="s">
        <v>889</v>
      </c>
      <c r="AA270" s="37">
        <v>1</v>
      </c>
      <c r="AB270" s="37" t="str">
        <f t="shared" si="4"/>
        <v xml:space="preserve">Toán cao cấp </v>
      </c>
      <c r="AC270" s="27"/>
    </row>
    <row r="271" spans="1:29" s="37" customFormat="1" ht="27.75" hidden="1" customHeight="1" x14ac:dyDescent="0.2">
      <c r="A271" s="27">
        <v>263</v>
      </c>
      <c r="B271" s="27" t="s">
        <v>90</v>
      </c>
      <c r="C271" s="27" t="s">
        <v>89</v>
      </c>
      <c r="D271" s="27" t="s">
        <v>550</v>
      </c>
      <c r="E271" s="27">
        <v>4</v>
      </c>
      <c r="F271" s="27" t="s">
        <v>262</v>
      </c>
      <c r="G271" s="27" t="s">
        <v>329</v>
      </c>
      <c r="H271" s="27" t="s">
        <v>372</v>
      </c>
      <c r="I271" s="32">
        <v>20</v>
      </c>
      <c r="J271" s="27"/>
      <c r="K271" s="27"/>
      <c r="L271" s="27"/>
      <c r="M271" s="27"/>
      <c r="N271" s="27" t="s">
        <v>186</v>
      </c>
      <c r="O271" s="27">
        <v>2</v>
      </c>
      <c r="P271" s="33" t="s">
        <v>303</v>
      </c>
      <c r="Q271" s="27" t="s">
        <v>332</v>
      </c>
      <c r="R271" s="35">
        <v>60</v>
      </c>
      <c r="S271" s="27">
        <v>34</v>
      </c>
      <c r="T271" s="27" t="s">
        <v>1381</v>
      </c>
      <c r="U271" s="27" t="s">
        <v>1379</v>
      </c>
      <c r="V271" s="28" t="s">
        <v>1382</v>
      </c>
      <c r="W271" s="29"/>
      <c r="X271" s="27" t="s">
        <v>146</v>
      </c>
      <c r="Y271" s="36" t="s">
        <v>586</v>
      </c>
      <c r="Z271" s="36" t="s">
        <v>889</v>
      </c>
      <c r="AA271" s="37">
        <v>1</v>
      </c>
      <c r="AB271" s="37" t="str">
        <f t="shared" si="4"/>
        <v>Toán cao cấp</v>
      </c>
      <c r="AC271" s="27"/>
    </row>
    <row r="272" spans="1:29" s="37" customFormat="1" ht="27.75" hidden="1" customHeight="1" x14ac:dyDescent="0.2">
      <c r="A272" s="27">
        <v>264</v>
      </c>
      <c r="B272" s="27" t="s">
        <v>120</v>
      </c>
      <c r="C272" s="27" t="s">
        <v>89</v>
      </c>
      <c r="D272" s="27" t="s">
        <v>551</v>
      </c>
      <c r="E272" s="27">
        <v>4</v>
      </c>
      <c r="F272" s="27" t="s">
        <v>261</v>
      </c>
      <c r="G272" s="27" t="s">
        <v>323</v>
      </c>
      <c r="H272" s="27" t="s">
        <v>369</v>
      </c>
      <c r="I272" s="32">
        <v>20</v>
      </c>
      <c r="J272" s="27"/>
      <c r="K272" s="27"/>
      <c r="L272" s="27"/>
      <c r="M272" s="27"/>
      <c r="N272" s="27" t="s">
        <v>296</v>
      </c>
      <c r="O272" s="27">
        <v>2</v>
      </c>
      <c r="P272" s="38" t="s">
        <v>326</v>
      </c>
      <c r="Q272" s="27" t="s">
        <v>311</v>
      </c>
      <c r="R272" s="35">
        <v>60</v>
      </c>
      <c r="S272" s="27">
        <v>38</v>
      </c>
      <c r="T272" s="27" t="s">
        <v>1383</v>
      </c>
      <c r="U272" s="27" t="s">
        <v>1379</v>
      </c>
      <c r="V272" s="28" t="s">
        <v>1384</v>
      </c>
      <c r="W272" s="29"/>
      <c r="X272" s="27" t="s">
        <v>146</v>
      </c>
      <c r="Y272" s="36" t="s">
        <v>586</v>
      </c>
      <c r="Z272" s="36" t="s">
        <v>889</v>
      </c>
      <c r="AA272" s="37">
        <v>1</v>
      </c>
      <c r="AB272" s="37" t="str">
        <f t="shared" si="4"/>
        <v xml:space="preserve">Toán cao cấp </v>
      </c>
      <c r="AC272" s="27"/>
    </row>
    <row r="273" spans="1:29" s="37" customFormat="1" ht="27.75" hidden="1" customHeight="1" x14ac:dyDescent="0.2">
      <c r="A273" s="27">
        <v>265</v>
      </c>
      <c r="B273" s="27" t="s">
        <v>90</v>
      </c>
      <c r="C273" s="27" t="s">
        <v>89</v>
      </c>
      <c r="D273" s="27" t="s">
        <v>552</v>
      </c>
      <c r="E273" s="27">
        <v>4</v>
      </c>
      <c r="F273" s="27" t="s">
        <v>261</v>
      </c>
      <c r="G273" s="27" t="s">
        <v>371</v>
      </c>
      <c r="H273" s="27" t="s">
        <v>372</v>
      </c>
      <c r="I273" s="32">
        <v>20</v>
      </c>
      <c r="J273" s="27"/>
      <c r="K273" s="27"/>
      <c r="L273" s="27"/>
      <c r="M273" s="27"/>
      <c r="N273" s="27" t="s">
        <v>296</v>
      </c>
      <c r="O273" s="27">
        <v>2</v>
      </c>
      <c r="P273" s="33" t="s">
        <v>326</v>
      </c>
      <c r="Q273" s="27" t="s">
        <v>315</v>
      </c>
      <c r="R273" s="35">
        <v>60</v>
      </c>
      <c r="S273" s="27">
        <v>37</v>
      </c>
      <c r="T273" s="27" t="s">
        <v>1385</v>
      </c>
      <c r="U273" s="27" t="s">
        <v>1379</v>
      </c>
      <c r="V273" s="28" t="s">
        <v>1386</v>
      </c>
      <c r="W273" s="29"/>
      <c r="X273" s="27" t="s">
        <v>146</v>
      </c>
      <c r="Y273" s="36" t="s">
        <v>586</v>
      </c>
      <c r="Z273" s="36" t="s">
        <v>889</v>
      </c>
      <c r="AA273" s="37">
        <v>1</v>
      </c>
      <c r="AB273" s="37" t="str">
        <f t="shared" si="4"/>
        <v>Toán cao cấp</v>
      </c>
      <c r="AC273" s="27"/>
    </row>
    <row r="274" spans="1:29" s="37" customFormat="1" ht="27.75" hidden="1" customHeight="1" x14ac:dyDescent="0.2">
      <c r="A274" s="27">
        <v>266</v>
      </c>
      <c r="B274" s="27" t="s">
        <v>120</v>
      </c>
      <c r="C274" s="27" t="s">
        <v>89</v>
      </c>
      <c r="D274" s="27" t="s">
        <v>553</v>
      </c>
      <c r="E274" s="27">
        <v>4</v>
      </c>
      <c r="F274" s="27" t="s">
        <v>261</v>
      </c>
      <c r="G274" s="27" t="s">
        <v>306</v>
      </c>
      <c r="H274" s="27" t="s">
        <v>368</v>
      </c>
      <c r="I274" s="32">
        <v>20</v>
      </c>
      <c r="J274" s="27"/>
      <c r="K274" s="27"/>
      <c r="L274" s="27"/>
      <c r="M274" s="27"/>
      <c r="N274" s="27" t="s">
        <v>186</v>
      </c>
      <c r="O274" s="27">
        <v>3</v>
      </c>
      <c r="P274" s="33" t="s">
        <v>303</v>
      </c>
      <c r="Q274" s="27" t="s">
        <v>312</v>
      </c>
      <c r="R274" s="35">
        <v>60</v>
      </c>
      <c r="S274" s="27">
        <v>38</v>
      </c>
      <c r="T274" s="27" t="s">
        <v>1387</v>
      </c>
      <c r="U274" s="27" t="s">
        <v>1379</v>
      </c>
      <c r="V274" s="28" t="s">
        <v>1388</v>
      </c>
      <c r="W274" s="29"/>
      <c r="X274" s="27" t="s">
        <v>146</v>
      </c>
      <c r="Y274" s="36" t="s">
        <v>586</v>
      </c>
      <c r="Z274" s="36" t="s">
        <v>889</v>
      </c>
      <c r="AA274" s="37">
        <v>1</v>
      </c>
      <c r="AB274" s="37" t="str">
        <f t="shared" si="4"/>
        <v xml:space="preserve">Toán cao cấp </v>
      </c>
      <c r="AC274" s="27"/>
    </row>
    <row r="275" spans="1:29" s="37" customFormat="1" ht="27.75" hidden="1" customHeight="1" x14ac:dyDescent="0.2">
      <c r="A275" s="27">
        <v>267</v>
      </c>
      <c r="B275" s="27" t="s">
        <v>90</v>
      </c>
      <c r="C275" s="27" t="s">
        <v>89</v>
      </c>
      <c r="D275" s="27" t="s">
        <v>554</v>
      </c>
      <c r="E275" s="27">
        <v>4</v>
      </c>
      <c r="F275" s="27" t="s">
        <v>262</v>
      </c>
      <c r="G275" s="27" t="s">
        <v>330</v>
      </c>
      <c r="H275" s="27" t="s">
        <v>372</v>
      </c>
      <c r="I275" s="32">
        <v>20</v>
      </c>
      <c r="J275" s="27"/>
      <c r="K275" s="27"/>
      <c r="L275" s="27"/>
      <c r="M275" s="27"/>
      <c r="N275" s="27" t="s">
        <v>186</v>
      </c>
      <c r="O275" s="27">
        <v>3</v>
      </c>
      <c r="P275" s="33" t="s">
        <v>303</v>
      </c>
      <c r="Q275" s="27" t="s">
        <v>333</v>
      </c>
      <c r="R275" s="35">
        <v>60</v>
      </c>
      <c r="S275" s="27">
        <v>37</v>
      </c>
      <c r="T275" s="27" t="s">
        <v>1389</v>
      </c>
      <c r="U275" s="27" t="s">
        <v>1379</v>
      </c>
      <c r="V275" s="28" t="s">
        <v>1390</v>
      </c>
      <c r="W275" s="29"/>
      <c r="X275" s="27" t="s">
        <v>146</v>
      </c>
      <c r="Y275" s="36" t="s">
        <v>586</v>
      </c>
      <c r="Z275" s="36" t="s">
        <v>889</v>
      </c>
      <c r="AA275" s="37">
        <v>1</v>
      </c>
      <c r="AB275" s="37" t="str">
        <f t="shared" si="4"/>
        <v>Toán cao cấp</v>
      </c>
      <c r="AC275" s="27"/>
    </row>
    <row r="276" spans="1:29" s="37" customFormat="1" ht="27.75" hidden="1" customHeight="1" x14ac:dyDescent="0.2">
      <c r="A276" s="27">
        <v>268</v>
      </c>
      <c r="B276" s="27" t="s">
        <v>120</v>
      </c>
      <c r="C276" s="27" t="s">
        <v>89</v>
      </c>
      <c r="D276" s="27" t="s">
        <v>555</v>
      </c>
      <c r="E276" s="27">
        <v>4</v>
      </c>
      <c r="F276" s="27" t="s">
        <v>261</v>
      </c>
      <c r="G276" s="27" t="s">
        <v>324</v>
      </c>
      <c r="H276" s="27" t="s">
        <v>369</v>
      </c>
      <c r="I276" s="32">
        <v>20</v>
      </c>
      <c r="J276" s="27"/>
      <c r="K276" s="27"/>
      <c r="L276" s="27"/>
      <c r="M276" s="27"/>
      <c r="N276" s="27" t="s">
        <v>296</v>
      </c>
      <c r="O276" s="27">
        <v>3</v>
      </c>
      <c r="P276" s="38" t="s">
        <v>326</v>
      </c>
      <c r="Q276" s="27" t="s">
        <v>312</v>
      </c>
      <c r="R276" s="35">
        <v>60</v>
      </c>
      <c r="S276" s="27">
        <v>41</v>
      </c>
      <c r="T276" s="27" t="s">
        <v>1391</v>
      </c>
      <c r="U276" s="27" t="s">
        <v>1379</v>
      </c>
      <c r="V276" s="28" t="s">
        <v>1388</v>
      </c>
      <c r="W276" s="29"/>
      <c r="X276" s="27" t="s">
        <v>146</v>
      </c>
      <c r="Y276" s="36" t="s">
        <v>586</v>
      </c>
      <c r="Z276" s="36" t="s">
        <v>889</v>
      </c>
      <c r="AA276" s="37">
        <v>1</v>
      </c>
      <c r="AB276" s="37" t="str">
        <f t="shared" si="4"/>
        <v xml:space="preserve">Toán cao cấp </v>
      </c>
      <c r="AC276" s="27"/>
    </row>
    <row r="277" spans="1:29" s="37" customFormat="1" ht="27.75" hidden="1" customHeight="1" x14ac:dyDescent="0.2">
      <c r="A277" s="27">
        <v>269</v>
      </c>
      <c r="B277" s="27" t="s">
        <v>90</v>
      </c>
      <c r="C277" s="27" t="s">
        <v>89</v>
      </c>
      <c r="D277" s="27" t="s">
        <v>556</v>
      </c>
      <c r="E277" s="27">
        <v>4</v>
      </c>
      <c r="F277" s="27" t="s">
        <v>261</v>
      </c>
      <c r="G277" s="27" t="s">
        <v>370</v>
      </c>
      <c r="H277" s="27" t="s">
        <v>372</v>
      </c>
      <c r="I277" s="32">
        <v>20</v>
      </c>
      <c r="J277" s="27"/>
      <c r="K277" s="27"/>
      <c r="L277" s="27"/>
      <c r="M277" s="27"/>
      <c r="N277" s="27" t="s">
        <v>296</v>
      </c>
      <c r="O277" s="27">
        <v>3</v>
      </c>
      <c r="P277" s="33" t="s">
        <v>326</v>
      </c>
      <c r="Q277" s="27" t="s">
        <v>314</v>
      </c>
      <c r="R277" s="35">
        <v>60</v>
      </c>
      <c r="S277" s="27">
        <v>37</v>
      </c>
      <c r="T277" s="27" t="s">
        <v>1392</v>
      </c>
      <c r="U277" s="27" t="s">
        <v>1379</v>
      </c>
      <c r="V277" s="28" t="s">
        <v>1393</v>
      </c>
      <c r="W277" s="29"/>
      <c r="X277" s="27" t="s">
        <v>146</v>
      </c>
      <c r="Y277" s="36" t="s">
        <v>586</v>
      </c>
      <c r="Z277" s="36" t="s">
        <v>889</v>
      </c>
      <c r="AA277" s="37">
        <v>1</v>
      </c>
      <c r="AB277" s="37" t="str">
        <f t="shared" si="4"/>
        <v>Toán cao cấp</v>
      </c>
      <c r="AC277" s="27"/>
    </row>
    <row r="278" spans="1:29" s="37" customFormat="1" ht="27.75" hidden="1" customHeight="1" x14ac:dyDescent="0.2">
      <c r="A278" s="27">
        <v>270</v>
      </c>
      <c r="B278" s="27" t="s">
        <v>120</v>
      </c>
      <c r="C278" s="27" t="s">
        <v>89</v>
      </c>
      <c r="D278" s="27" t="s">
        <v>557</v>
      </c>
      <c r="E278" s="27">
        <v>4</v>
      </c>
      <c r="F278" s="27" t="s">
        <v>261</v>
      </c>
      <c r="G278" s="27" t="s">
        <v>307</v>
      </c>
      <c r="H278" s="27" t="s">
        <v>368</v>
      </c>
      <c r="I278" s="32">
        <v>20</v>
      </c>
      <c r="J278" s="27"/>
      <c r="K278" s="27"/>
      <c r="L278" s="27"/>
      <c r="M278" s="27"/>
      <c r="N278" s="27" t="s">
        <v>186</v>
      </c>
      <c r="O278" s="27">
        <v>4</v>
      </c>
      <c r="P278" s="33" t="s">
        <v>303</v>
      </c>
      <c r="Q278" s="27" t="s">
        <v>313</v>
      </c>
      <c r="R278" s="35">
        <v>60</v>
      </c>
      <c r="S278" s="27">
        <v>38</v>
      </c>
      <c r="T278" s="27" t="s">
        <v>1394</v>
      </c>
      <c r="U278" s="27" t="s">
        <v>1379</v>
      </c>
      <c r="V278" s="28" t="s">
        <v>1395</v>
      </c>
      <c r="W278" s="29"/>
      <c r="X278" s="27" t="s">
        <v>146</v>
      </c>
      <c r="Y278" s="36" t="s">
        <v>586</v>
      </c>
      <c r="Z278" s="36" t="s">
        <v>889</v>
      </c>
      <c r="AA278" s="37">
        <v>1</v>
      </c>
      <c r="AB278" s="37" t="str">
        <f t="shared" si="4"/>
        <v xml:space="preserve">Toán cao cấp </v>
      </c>
      <c r="AC278" s="27"/>
    </row>
    <row r="279" spans="1:29" s="37" customFormat="1" ht="27.75" hidden="1" customHeight="1" x14ac:dyDescent="0.2">
      <c r="A279" s="27">
        <v>271</v>
      </c>
      <c r="B279" s="27" t="s">
        <v>90</v>
      </c>
      <c r="C279" s="27" t="s">
        <v>89</v>
      </c>
      <c r="D279" s="27" t="s">
        <v>558</v>
      </c>
      <c r="E279" s="27">
        <v>4</v>
      </c>
      <c r="F279" s="27" t="s">
        <v>262</v>
      </c>
      <c r="G279" s="27" t="s">
        <v>331</v>
      </c>
      <c r="H279" s="27" t="s">
        <v>372</v>
      </c>
      <c r="I279" s="32">
        <v>20</v>
      </c>
      <c r="J279" s="27"/>
      <c r="K279" s="27"/>
      <c r="L279" s="27"/>
      <c r="M279" s="27"/>
      <c r="N279" s="27" t="s">
        <v>186</v>
      </c>
      <c r="O279" s="27">
        <v>4</v>
      </c>
      <c r="P279" s="33" t="s">
        <v>303</v>
      </c>
      <c r="Q279" s="27" t="s">
        <v>334</v>
      </c>
      <c r="R279" s="35">
        <v>60</v>
      </c>
      <c r="S279" s="27">
        <v>40</v>
      </c>
      <c r="T279" s="27" t="s">
        <v>1389</v>
      </c>
      <c r="U279" s="27" t="s">
        <v>1379</v>
      </c>
      <c r="V279" s="28" t="s">
        <v>1390</v>
      </c>
      <c r="W279" s="29"/>
      <c r="X279" s="27" t="s">
        <v>146</v>
      </c>
      <c r="Y279" s="36" t="s">
        <v>586</v>
      </c>
      <c r="Z279" s="36" t="s">
        <v>889</v>
      </c>
      <c r="AA279" s="37">
        <v>1</v>
      </c>
      <c r="AB279" s="37" t="str">
        <f t="shared" si="4"/>
        <v>Toán cao cấp</v>
      </c>
      <c r="AC279" s="27"/>
    </row>
    <row r="280" spans="1:29" s="37" customFormat="1" ht="27.75" hidden="1" customHeight="1" x14ac:dyDescent="0.2">
      <c r="A280" s="27">
        <v>272</v>
      </c>
      <c r="B280" s="27" t="s">
        <v>120</v>
      </c>
      <c r="C280" s="27" t="s">
        <v>89</v>
      </c>
      <c r="D280" s="27" t="s">
        <v>559</v>
      </c>
      <c r="E280" s="27">
        <v>4</v>
      </c>
      <c r="F280" s="27" t="s">
        <v>261</v>
      </c>
      <c r="G280" s="27" t="s">
        <v>325</v>
      </c>
      <c r="H280" s="27" t="s">
        <v>369</v>
      </c>
      <c r="I280" s="32">
        <v>20</v>
      </c>
      <c r="J280" s="27"/>
      <c r="K280" s="27"/>
      <c r="L280" s="27"/>
      <c r="M280" s="27"/>
      <c r="N280" s="27" t="s">
        <v>296</v>
      </c>
      <c r="O280" s="27">
        <v>4</v>
      </c>
      <c r="P280" s="38" t="s">
        <v>326</v>
      </c>
      <c r="Q280" s="27" t="s">
        <v>313</v>
      </c>
      <c r="R280" s="35">
        <v>60</v>
      </c>
      <c r="S280" s="27">
        <v>42</v>
      </c>
      <c r="T280" s="27" t="s">
        <v>1396</v>
      </c>
      <c r="U280" s="27" t="s">
        <v>1379</v>
      </c>
      <c r="V280" s="28" t="s">
        <v>1395</v>
      </c>
      <c r="W280" s="29"/>
      <c r="X280" s="27" t="s">
        <v>146</v>
      </c>
      <c r="Y280" s="36" t="s">
        <v>586</v>
      </c>
      <c r="Z280" s="36" t="s">
        <v>889</v>
      </c>
      <c r="AA280" s="37">
        <v>1</v>
      </c>
      <c r="AB280" s="37" t="str">
        <f t="shared" si="4"/>
        <v xml:space="preserve">Toán cao cấp </v>
      </c>
      <c r="AC280" s="27"/>
    </row>
    <row r="281" spans="1:29" s="37" customFormat="1" ht="27.75" hidden="1" customHeight="1" x14ac:dyDescent="0.2">
      <c r="A281" s="27">
        <v>273</v>
      </c>
      <c r="B281" s="27" t="s">
        <v>90</v>
      </c>
      <c r="C281" s="27" t="s">
        <v>89</v>
      </c>
      <c r="D281" s="27" t="s">
        <v>560</v>
      </c>
      <c r="E281" s="27">
        <v>4</v>
      </c>
      <c r="F281" s="27" t="s">
        <v>262</v>
      </c>
      <c r="G281" s="27" t="s">
        <v>345</v>
      </c>
      <c r="H281" s="27" t="s">
        <v>341</v>
      </c>
      <c r="I281" s="32">
        <v>20</v>
      </c>
      <c r="J281" s="27"/>
      <c r="K281" s="27"/>
      <c r="L281" s="27"/>
      <c r="M281" s="27"/>
      <c r="N281" s="27" t="s">
        <v>186</v>
      </c>
      <c r="O281" s="27">
        <v>5</v>
      </c>
      <c r="P281" s="38" t="s">
        <v>303</v>
      </c>
      <c r="Q281" s="27" t="s">
        <v>343</v>
      </c>
      <c r="R281" s="35">
        <v>100</v>
      </c>
      <c r="S281" s="27">
        <v>100</v>
      </c>
      <c r="T281" s="27" t="s">
        <v>1397</v>
      </c>
      <c r="U281" s="27" t="s">
        <v>1379</v>
      </c>
      <c r="V281" s="28" t="s">
        <v>1398</v>
      </c>
      <c r="W281" s="29"/>
      <c r="X281" s="27" t="s">
        <v>146</v>
      </c>
      <c r="Y281" s="36"/>
      <c r="Z281" s="36" t="s">
        <v>889</v>
      </c>
      <c r="AA281" s="37">
        <v>1</v>
      </c>
      <c r="AB281" s="37" t="str">
        <f t="shared" si="4"/>
        <v>Toán cao cấp</v>
      </c>
      <c r="AC281" s="27"/>
    </row>
    <row r="282" spans="1:29" s="37" customFormat="1" ht="27.75" hidden="1" customHeight="1" x14ac:dyDescent="0.2">
      <c r="A282" s="27">
        <v>274</v>
      </c>
      <c r="B282" s="27" t="s">
        <v>120</v>
      </c>
      <c r="C282" s="27" t="s">
        <v>89</v>
      </c>
      <c r="D282" s="27" t="s">
        <v>561</v>
      </c>
      <c r="E282" s="27">
        <v>4</v>
      </c>
      <c r="F282" s="27" t="s">
        <v>261</v>
      </c>
      <c r="G282" s="27" t="s">
        <v>300</v>
      </c>
      <c r="H282" s="27" t="s">
        <v>368</v>
      </c>
      <c r="I282" s="32">
        <v>20</v>
      </c>
      <c r="J282" s="27"/>
      <c r="K282" s="27"/>
      <c r="L282" s="27"/>
      <c r="M282" s="27"/>
      <c r="N282" s="27" t="s">
        <v>186</v>
      </c>
      <c r="O282" s="27">
        <v>5</v>
      </c>
      <c r="P282" s="33" t="s">
        <v>303</v>
      </c>
      <c r="Q282" s="27" t="s">
        <v>310</v>
      </c>
      <c r="R282" s="35">
        <v>60</v>
      </c>
      <c r="S282" s="27">
        <v>38</v>
      </c>
      <c r="T282" s="27" t="s">
        <v>1399</v>
      </c>
      <c r="U282" s="27" t="s">
        <v>1379</v>
      </c>
      <c r="V282" s="28" t="s">
        <v>1400</v>
      </c>
      <c r="W282" s="29"/>
      <c r="X282" s="27" t="s">
        <v>146</v>
      </c>
      <c r="Y282" s="36" t="s">
        <v>586</v>
      </c>
      <c r="Z282" s="36" t="s">
        <v>889</v>
      </c>
      <c r="AA282" s="37">
        <v>1</v>
      </c>
      <c r="AB282" s="37" t="str">
        <f t="shared" si="4"/>
        <v xml:space="preserve">Toán cao cấp </v>
      </c>
      <c r="AC282" s="27"/>
    </row>
    <row r="283" spans="1:29" s="37" customFormat="1" ht="27.75" hidden="1" customHeight="1" x14ac:dyDescent="0.2">
      <c r="A283" s="27">
        <v>275</v>
      </c>
      <c r="B283" s="27" t="s">
        <v>120</v>
      </c>
      <c r="C283" s="27" t="s">
        <v>89</v>
      </c>
      <c r="D283" s="27" t="s">
        <v>562</v>
      </c>
      <c r="E283" s="27">
        <v>4</v>
      </c>
      <c r="F283" s="27" t="s">
        <v>261</v>
      </c>
      <c r="G283" s="27" t="s">
        <v>308</v>
      </c>
      <c r="H283" s="27" t="s">
        <v>368</v>
      </c>
      <c r="I283" s="32">
        <v>20</v>
      </c>
      <c r="J283" s="27"/>
      <c r="K283" s="27"/>
      <c r="L283" s="27"/>
      <c r="M283" s="27"/>
      <c r="N283" s="27" t="s">
        <v>186</v>
      </c>
      <c r="O283" s="27">
        <v>5</v>
      </c>
      <c r="P283" s="33" t="s">
        <v>303</v>
      </c>
      <c r="Q283" s="27" t="s">
        <v>314</v>
      </c>
      <c r="R283" s="35">
        <v>60</v>
      </c>
      <c r="S283" s="27">
        <v>37</v>
      </c>
      <c r="T283" s="27" t="s">
        <v>1401</v>
      </c>
      <c r="U283" s="27" t="s">
        <v>1379</v>
      </c>
      <c r="V283" s="28" t="s">
        <v>1402</v>
      </c>
      <c r="W283" s="29"/>
      <c r="X283" s="27" t="s">
        <v>146</v>
      </c>
      <c r="Y283" s="36" t="s">
        <v>586</v>
      </c>
      <c r="Z283" s="36" t="s">
        <v>889</v>
      </c>
      <c r="AA283" s="37">
        <v>1</v>
      </c>
      <c r="AB283" s="37" t="str">
        <f t="shared" si="4"/>
        <v xml:space="preserve">Toán cao cấp </v>
      </c>
      <c r="AC283" s="27"/>
    </row>
    <row r="284" spans="1:29" s="37" customFormat="1" ht="27.75" hidden="1" customHeight="1" x14ac:dyDescent="0.2">
      <c r="A284" s="27">
        <v>276</v>
      </c>
      <c r="B284" s="27" t="s">
        <v>120</v>
      </c>
      <c r="C284" s="27" t="s">
        <v>89</v>
      </c>
      <c r="D284" s="27" t="s">
        <v>563</v>
      </c>
      <c r="E284" s="27">
        <v>4</v>
      </c>
      <c r="F284" s="27" t="s">
        <v>261</v>
      </c>
      <c r="G284" s="27" t="s">
        <v>322</v>
      </c>
      <c r="H284" s="27" t="s">
        <v>369</v>
      </c>
      <c r="I284" s="32">
        <v>20</v>
      </c>
      <c r="J284" s="27"/>
      <c r="K284" s="27"/>
      <c r="L284" s="27"/>
      <c r="M284" s="27"/>
      <c r="N284" s="27" t="s">
        <v>296</v>
      </c>
      <c r="O284" s="27">
        <v>5</v>
      </c>
      <c r="P284" s="38" t="s">
        <v>326</v>
      </c>
      <c r="Q284" s="27" t="s">
        <v>310</v>
      </c>
      <c r="R284" s="35">
        <v>60</v>
      </c>
      <c r="S284" s="27">
        <v>39</v>
      </c>
      <c r="T284" s="27" t="s">
        <v>1399</v>
      </c>
      <c r="U284" s="27" t="s">
        <v>1379</v>
      </c>
      <c r="V284" s="28" t="s">
        <v>1400</v>
      </c>
      <c r="W284" s="29"/>
      <c r="X284" s="27" t="s">
        <v>146</v>
      </c>
      <c r="Y284" s="36" t="s">
        <v>586</v>
      </c>
      <c r="Z284" s="36" t="s">
        <v>889</v>
      </c>
      <c r="AA284" s="37">
        <v>1</v>
      </c>
      <c r="AB284" s="37" t="str">
        <f t="shared" si="4"/>
        <v xml:space="preserve">Toán cao cấp </v>
      </c>
      <c r="AC284" s="27"/>
    </row>
    <row r="285" spans="1:29" s="37" customFormat="1" ht="27.75" hidden="1" customHeight="1" x14ac:dyDescent="0.2">
      <c r="A285" s="27">
        <v>277</v>
      </c>
      <c r="B285" s="27" t="s">
        <v>90</v>
      </c>
      <c r="C285" s="27" t="s">
        <v>89</v>
      </c>
      <c r="D285" s="27" t="s">
        <v>564</v>
      </c>
      <c r="E285" s="27">
        <v>4</v>
      </c>
      <c r="F285" s="27" t="s">
        <v>261</v>
      </c>
      <c r="G285" s="27" t="s">
        <v>373</v>
      </c>
      <c r="H285" s="27" t="s">
        <v>372</v>
      </c>
      <c r="I285" s="32">
        <v>20</v>
      </c>
      <c r="J285" s="27"/>
      <c r="K285" s="27"/>
      <c r="L285" s="27"/>
      <c r="M285" s="27"/>
      <c r="N285" s="27" t="s">
        <v>296</v>
      </c>
      <c r="O285" s="27">
        <v>5</v>
      </c>
      <c r="P285" s="33" t="s">
        <v>326</v>
      </c>
      <c r="Q285" s="27" t="s">
        <v>332</v>
      </c>
      <c r="R285" s="35">
        <v>60</v>
      </c>
      <c r="S285" s="27">
        <v>36</v>
      </c>
      <c r="T285" s="27" t="s">
        <v>1403</v>
      </c>
      <c r="U285" s="27" t="s">
        <v>1379</v>
      </c>
      <c r="V285" s="28" t="s">
        <v>1404</v>
      </c>
      <c r="W285" s="29"/>
      <c r="X285" s="27" t="s">
        <v>146</v>
      </c>
      <c r="Y285" s="36" t="s">
        <v>586</v>
      </c>
      <c r="Z285" s="36" t="s">
        <v>889</v>
      </c>
      <c r="AA285" s="37">
        <v>1</v>
      </c>
      <c r="AB285" s="37" t="str">
        <f t="shared" si="4"/>
        <v>Toán cao cấp</v>
      </c>
      <c r="AC285" s="27"/>
    </row>
    <row r="286" spans="1:29" s="37" customFormat="1" ht="27.75" hidden="1" customHeight="1" x14ac:dyDescent="0.2">
      <c r="A286" s="27">
        <v>278</v>
      </c>
      <c r="B286" s="27" t="s">
        <v>90</v>
      </c>
      <c r="C286" s="27" t="s">
        <v>89</v>
      </c>
      <c r="D286" s="27" t="s">
        <v>565</v>
      </c>
      <c r="E286" s="27">
        <v>4</v>
      </c>
      <c r="F286" s="27" t="s">
        <v>262</v>
      </c>
      <c r="G286" s="27" t="s">
        <v>344</v>
      </c>
      <c r="H286" s="27" t="s">
        <v>341</v>
      </c>
      <c r="I286" s="32">
        <v>20</v>
      </c>
      <c r="J286" s="27"/>
      <c r="K286" s="27"/>
      <c r="L286" s="27"/>
      <c r="M286" s="27"/>
      <c r="N286" s="27" t="s">
        <v>186</v>
      </c>
      <c r="O286" s="27">
        <v>6</v>
      </c>
      <c r="P286" s="33" t="s">
        <v>303</v>
      </c>
      <c r="Q286" s="27" t="s">
        <v>342</v>
      </c>
      <c r="R286" s="35">
        <v>100</v>
      </c>
      <c r="S286" s="27">
        <v>101</v>
      </c>
      <c r="T286" s="27" t="s">
        <v>1405</v>
      </c>
      <c r="U286" s="27" t="s">
        <v>1379</v>
      </c>
      <c r="V286" s="28" t="s">
        <v>1406</v>
      </c>
      <c r="W286" s="29"/>
      <c r="X286" s="27" t="s">
        <v>146</v>
      </c>
      <c r="Y286" s="36"/>
      <c r="Z286" s="36" t="s">
        <v>889</v>
      </c>
      <c r="AA286" s="37">
        <v>1</v>
      </c>
      <c r="AB286" s="37" t="str">
        <f t="shared" si="4"/>
        <v>Toán cao cấp</v>
      </c>
      <c r="AC286" s="27"/>
    </row>
    <row r="287" spans="1:29" s="37" customFormat="1" ht="27.75" hidden="1" customHeight="1" x14ac:dyDescent="0.2">
      <c r="A287" s="27">
        <v>279</v>
      </c>
      <c r="B287" s="27" t="s">
        <v>120</v>
      </c>
      <c r="C287" s="27" t="s">
        <v>89</v>
      </c>
      <c r="D287" s="27" t="s">
        <v>566</v>
      </c>
      <c r="E287" s="27">
        <v>4</v>
      </c>
      <c r="F287" s="27" t="s">
        <v>261</v>
      </c>
      <c r="G287" s="27" t="s">
        <v>309</v>
      </c>
      <c r="H287" s="27" t="s">
        <v>368</v>
      </c>
      <c r="I287" s="32">
        <v>20</v>
      </c>
      <c r="J287" s="27"/>
      <c r="K287" s="27"/>
      <c r="L287" s="27"/>
      <c r="M287" s="27"/>
      <c r="N287" s="27" t="s">
        <v>186</v>
      </c>
      <c r="O287" s="27">
        <v>6</v>
      </c>
      <c r="P287" s="33" t="s">
        <v>303</v>
      </c>
      <c r="Q287" s="27" t="s">
        <v>315</v>
      </c>
      <c r="R287" s="35">
        <v>60</v>
      </c>
      <c r="S287" s="27">
        <v>38</v>
      </c>
      <c r="T287" s="27" t="s">
        <v>1407</v>
      </c>
      <c r="U287" s="27" t="s">
        <v>1379</v>
      </c>
      <c r="V287" s="28" t="s">
        <v>1408</v>
      </c>
      <c r="W287" s="29"/>
      <c r="X287" s="27" t="s">
        <v>146</v>
      </c>
      <c r="Y287" s="36" t="s">
        <v>586</v>
      </c>
      <c r="Z287" s="36" t="s">
        <v>889</v>
      </c>
      <c r="AA287" s="37">
        <v>1</v>
      </c>
      <c r="AB287" s="37" t="str">
        <f t="shared" si="4"/>
        <v xml:space="preserve">Toán cao cấp </v>
      </c>
      <c r="AC287" s="27"/>
    </row>
    <row r="288" spans="1:29" s="37" customFormat="1" ht="27.75" hidden="1" customHeight="1" x14ac:dyDescent="0.2">
      <c r="A288" s="27">
        <v>280</v>
      </c>
      <c r="B288" s="27" t="s">
        <v>90</v>
      </c>
      <c r="C288" s="27" t="s">
        <v>89</v>
      </c>
      <c r="D288" s="27" t="s">
        <v>567</v>
      </c>
      <c r="E288" s="27">
        <v>4</v>
      </c>
      <c r="F288" s="27" t="s">
        <v>262</v>
      </c>
      <c r="G288" s="27" t="s">
        <v>346</v>
      </c>
      <c r="H288" s="27" t="s">
        <v>341</v>
      </c>
      <c r="I288" s="32">
        <v>20</v>
      </c>
      <c r="J288" s="27"/>
      <c r="K288" s="27"/>
      <c r="L288" s="27"/>
      <c r="M288" s="27"/>
      <c r="N288" s="27" t="s">
        <v>296</v>
      </c>
      <c r="O288" s="27">
        <v>6</v>
      </c>
      <c r="P288" s="33" t="s">
        <v>326</v>
      </c>
      <c r="Q288" s="27" t="s">
        <v>342</v>
      </c>
      <c r="R288" s="35">
        <v>100</v>
      </c>
      <c r="S288" s="27">
        <v>100</v>
      </c>
      <c r="T288" s="27" t="s">
        <v>1409</v>
      </c>
      <c r="U288" s="27" t="s">
        <v>1379</v>
      </c>
      <c r="V288" s="28" t="s">
        <v>1406</v>
      </c>
      <c r="W288" s="29"/>
      <c r="X288" s="27" t="s">
        <v>146</v>
      </c>
      <c r="Y288" s="36"/>
      <c r="Z288" s="36" t="s">
        <v>889</v>
      </c>
      <c r="AA288" s="37">
        <v>1</v>
      </c>
      <c r="AB288" s="37" t="str">
        <f t="shared" si="4"/>
        <v>Toán cao cấp</v>
      </c>
      <c r="AC288" s="27"/>
    </row>
    <row r="289" spans="1:29" s="37" customFormat="1" ht="27.75" hidden="1" customHeight="1" x14ac:dyDescent="0.2">
      <c r="A289" s="27">
        <v>281</v>
      </c>
      <c r="B289" s="27" t="s">
        <v>90</v>
      </c>
      <c r="C289" s="27" t="s">
        <v>89</v>
      </c>
      <c r="D289" s="27" t="s">
        <v>568</v>
      </c>
      <c r="E289" s="27">
        <v>4</v>
      </c>
      <c r="F289" s="27" t="s">
        <v>262</v>
      </c>
      <c r="G289" s="27" t="s">
        <v>695</v>
      </c>
      <c r="H289" s="27" t="s">
        <v>341</v>
      </c>
      <c r="I289" s="32">
        <v>20</v>
      </c>
      <c r="J289" s="27"/>
      <c r="K289" s="27"/>
      <c r="L289" s="27"/>
      <c r="M289" s="27"/>
      <c r="N289" s="27" t="s">
        <v>296</v>
      </c>
      <c r="O289" s="27">
        <v>6</v>
      </c>
      <c r="P289" s="33" t="s">
        <v>326</v>
      </c>
      <c r="Q289" s="27" t="s">
        <v>343</v>
      </c>
      <c r="R289" s="35">
        <v>100</v>
      </c>
      <c r="S289" s="27">
        <v>109</v>
      </c>
      <c r="T289" s="27" t="s">
        <v>1410</v>
      </c>
      <c r="U289" s="27" t="s">
        <v>1379</v>
      </c>
      <c r="V289" s="28" t="s">
        <v>1411</v>
      </c>
      <c r="W289" s="29"/>
      <c r="X289" s="27" t="s">
        <v>146</v>
      </c>
      <c r="Y289" s="36"/>
      <c r="Z289" s="36" t="s">
        <v>889</v>
      </c>
      <c r="AA289" s="37">
        <v>1</v>
      </c>
      <c r="AB289" s="37" t="str">
        <f t="shared" si="4"/>
        <v>Toán cao cấp</v>
      </c>
      <c r="AC289" s="27"/>
    </row>
    <row r="290" spans="1:29" s="37" customFormat="1" ht="32.25" hidden="1" customHeight="1" x14ac:dyDescent="0.2">
      <c r="A290" s="27">
        <v>282</v>
      </c>
      <c r="B290" s="27" t="s">
        <v>176</v>
      </c>
      <c r="C290" s="27" t="s">
        <v>156</v>
      </c>
      <c r="D290" s="27" t="s">
        <v>569</v>
      </c>
      <c r="E290" s="27">
        <v>3</v>
      </c>
      <c r="F290" s="27" t="s">
        <v>169</v>
      </c>
      <c r="G290" s="27" t="s">
        <v>107</v>
      </c>
      <c r="H290" s="27">
        <v>34</v>
      </c>
      <c r="I290" s="32">
        <v>2</v>
      </c>
      <c r="J290" s="27"/>
      <c r="K290" s="27" t="s">
        <v>589</v>
      </c>
      <c r="L290" s="27"/>
      <c r="M290" s="27"/>
      <c r="N290" s="27" t="s">
        <v>296</v>
      </c>
      <c r="O290" s="27">
        <v>3</v>
      </c>
      <c r="P290" s="33" t="s">
        <v>298</v>
      </c>
      <c r="Q290" s="27" t="s">
        <v>363</v>
      </c>
      <c r="R290" s="35">
        <v>80</v>
      </c>
      <c r="S290" s="27">
        <v>71</v>
      </c>
      <c r="T290" s="27" t="s">
        <v>670</v>
      </c>
      <c r="U290" s="27" t="s">
        <v>913</v>
      </c>
      <c r="V290" s="28" t="s">
        <v>914</v>
      </c>
      <c r="W290" s="29" t="s">
        <v>915</v>
      </c>
      <c r="X290" s="27" t="s">
        <v>174</v>
      </c>
      <c r="Y290" s="36"/>
      <c r="Z290" s="36" t="s">
        <v>891</v>
      </c>
      <c r="AA290" s="37">
        <v>1</v>
      </c>
      <c r="AB290" s="37" t="str">
        <f t="shared" si="4"/>
        <v>Toàn cầu hóa và khu vực hóa trong nền kinh tế thế giới</v>
      </c>
      <c r="AC290" s="27" t="s">
        <v>670</v>
      </c>
    </row>
    <row r="291" spans="1:29" s="37" customFormat="1" ht="32.25" hidden="1" customHeight="1" x14ac:dyDescent="0.2">
      <c r="A291" s="27">
        <v>283</v>
      </c>
      <c r="B291" s="27" t="s">
        <v>176</v>
      </c>
      <c r="C291" s="27" t="s">
        <v>156</v>
      </c>
      <c r="D291" s="27" t="s">
        <v>570</v>
      </c>
      <c r="E291" s="27">
        <v>3</v>
      </c>
      <c r="F291" s="27" t="s">
        <v>192</v>
      </c>
      <c r="G291" s="27" t="s">
        <v>118</v>
      </c>
      <c r="H291" s="27">
        <v>67</v>
      </c>
      <c r="I291" s="32">
        <v>2</v>
      </c>
      <c r="J291" s="27"/>
      <c r="K291" s="27" t="s">
        <v>589</v>
      </c>
      <c r="L291" s="27"/>
      <c r="M291" s="27"/>
      <c r="N291" s="27" t="s">
        <v>186</v>
      </c>
      <c r="O291" s="27">
        <v>5</v>
      </c>
      <c r="P291" s="33" t="s">
        <v>301</v>
      </c>
      <c r="Q291" s="33" t="s">
        <v>337</v>
      </c>
      <c r="R291" s="35">
        <v>70</v>
      </c>
      <c r="S291" s="27">
        <v>60</v>
      </c>
      <c r="T291" s="27" t="s">
        <v>1412</v>
      </c>
      <c r="U291" s="27" t="s">
        <v>913</v>
      </c>
      <c r="V291" s="28" t="s">
        <v>1413</v>
      </c>
      <c r="W291" s="29" t="s">
        <v>1414</v>
      </c>
      <c r="X291" s="27" t="s">
        <v>174</v>
      </c>
      <c r="Y291" s="36" t="s">
        <v>586</v>
      </c>
      <c r="Z291" s="36" t="s">
        <v>891</v>
      </c>
      <c r="AA291" s="37">
        <v>1</v>
      </c>
      <c r="AB291" s="37" t="str">
        <f t="shared" si="4"/>
        <v>Toàn cầu hóa và khu vực hóa trong nền kinh tế thế giới</v>
      </c>
      <c r="AC291" s="27" t="s">
        <v>687</v>
      </c>
    </row>
    <row r="292" spans="1:29" s="37" customFormat="1" ht="28.5" hidden="1" customHeight="1" x14ac:dyDescent="0.2">
      <c r="A292" s="27">
        <v>284</v>
      </c>
      <c r="B292" s="27" t="s">
        <v>77</v>
      </c>
      <c r="C292" s="27" t="s">
        <v>76</v>
      </c>
      <c r="D292" s="27" t="s">
        <v>76</v>
      </c>
      <c r="E292" s="27">
        <v>3</v>
      </c>
      <c r="F292" s="27" t="s">
        <v>638</v>
      </c>
      <c r="G292" s="27" t="s">
        <v>649</v>
      </c>
      <c r="H292" s="27" t="s">
        <v>639</v>
      </c>
      <c r="I292" s="32">
        <v>1</v>
      </c>
      <c r="J292" s="27"/>
      <c r="K292" s="27"/>
      <c r="L292" s="27"/>
      <c r="M292" s="27"/>
      <c r="N292" s="27" t="s">
        <v>186</v>
      </c>
      <c r="O292" s="27">
        <v>4</v>
      </c>
      <c r="P292" s="33" t="s">
        <v>336</v>
      </c>
      <c r="Q292" s="27" t="s">
        <v>364</v>
      </c>
      <c r="R292" s="35">
        <v>80</v>
      </c>
      <c r="S292" s="27">
        <v>77</v>
      </c>
      <c r="T292" s="27" t="s">
        <v>662</v>
      </c>
      <c r="U292" s="27" t="s">
        <v>977</v>
      </c>
      <c r="V292" s="28" t="s">
        <v>982</v>
      </c>
      <c r="W292" s="29" t="s">
        <v>983</v>
      </c>
      <c r="X292" s="27" t="s">
        <v>170</v>
      </c>
      <c r="Y292" s="36"/>
      <c r="Z292" s="36" t="s">
        <v>891</v>
      </c>
      <c r="AA292" s="37">
        <v>1</v>
      </c>
      <c r="AB292" s="37" t="str">
        <f t="shared" si="4"/>
        <v>Toàn cầu hóa và phát triển kinh tế</v>
      </c>
      <c r="AC292" s="27" t="s">
        <v>662</v>
      </c>
    </row>
    <row r="293" spans="1:29" s="37" customFormat="1" ht="27.75" customHeight="1" x14ac:dyDescent="0.2">
      <c r="A293" s="27">
        <v>285</v>
      </c>
      <c r="B293" s="27" t="s">
        <v>65</v>
      </c>
      <c r="C293" s="27" t="s">
        <v>66</v>
      </c>
      <c r="D293" s="27" t="s">
        <v>571</v>
      </c>
      <c r="E293" s="27">
        <v>3</v>
      </c>
      <c r="F293" s="27" t="s">
        <v>250</v>
      </c>
      <c r="G293" s="27" t="s">
        <v>659</v>
      </c>
      <c r="H293" s="27" t="s">
        <v>600</v>
      </c>
      <c r="I293" s="32">
        <v>2</v>
      </c>
      <c r="J293" s="27"/>
      <c r="K293" s="27" t="s">
        <v>39</v>
      </c>
      <c r="L293" s="27"/>
      <c r="M293" s="27"/>
      <c r="N293" s="27" t="s">
        <v>186</v>
      </c>
      <c r="O293" s="27">
        <v>4</v>
      </c>
      <c r="P293" s="33" t="s">
        <v>301</v>
      </c>
      <c r="Q293" s="27" t="s">
        <v>342</v>
      </c>
      <c r="R293" s="35">
        <v>100</v>
      </c>
      <c r="S293" s="27">
        <v>102</v>
      </c>
      <c r="T293" s="27" t="s">
        <v>1415</v>
      </c>
      <c r="U293" s="27" t="s">
        <v>1379</v>
      </c>
      <c r="V293" s="28" t="s">
        <v>1416</v>
      </c>
      <c r="W293" s="29"/>
      <c r="X293" s="27" t="s">
        <v>146</v>
      </c>
      <c r="Y293" s="36"/>
      <c r="Z293" s="36" t="s">
        <v>891</v>
      </c>
      <c r="AA293" s="37">
        <v>1</v>
      </c>
      <c r="AB293" s="37" t="str">
        <f t="shared" si="4"/>
        <v>Toán kinh tế</v>
      </c>
      <c r="AC293" s="27"/>
    </row>
    <row r="294" spans="1:29" s="37" customFormat="1" ht="27.75" hidden="1" customHeight="1" x14ac:dyDescent="0.2">
      <c r="A294" s="27">
        <v>286</v>
      </c>
      <c r="B294" s="27" t="s">
        <v>65</v>
      </c>
      <c r="C294" s="27" t="s">
        <v>66</v>
      </c>
      <c r="D294" s="27" t="s">
        <v>572</v>
      </c>
      <c r="E294" s="27">
        <v>3</v>
      </c>
      <c r="F294" s="27" t="s">
        <v>250</v>
      </c>
      <c r="G294" s="27" t="s">
        <v>206</v>
      </c>
      <c r="H294" s="27">
        <v>51</v>
      </c>
      <c r="I294" s="32">
        <v>2</v>
      </c>
      <c r="J294" s="27"/>
      <c r="K294" s="27" t="s">
        <v>39</v>
      </c>
      <c r="L294" s="27"/>
      <c r="M294" s="27"/>
      <c r="N294" s="27" t="s">
        <v>296</v>
      </c>
      <c r="O294" s="27">
        <v>4</v>
      </c>
      <c r="P294" s="33" t="s">
        <v>297</v>
      </c>
      <c r="Q294" s="33" t="s">
        <v>184</v>
      </c>
      <c r="R294" s="35">
        <v>60</v>
      </c>
      <c r="S294" s="27">
        <v>58</v>
      </c>
      <c r="T294" s="27" t="s">
        <v>1417</v>
      </c>
      <c r="U294" s="27" t="s">
        <v>1379</v>
      </c>
      <c r="V294" s="28" t="s">
        <v>1418</v>
      </c>
      <c r="W294" s="29"/>
      <c r="X294" s="27" t="s">
        <v>146</v>
      </c>
      <c r="Y294" s="36" t="s">
        <v>586</v>
      </c>
      <c r="Z294" s="36" t="s">
        <v>891</v>
      </c>
      <c r="AA294" s="37">
        <v>1</v>
      </c>
      <c r="AB294" s="37" t="str">
        <f t="shared" si="4"/>
        <v>Toán kinh tế</v>
      </c>
      <c r="AC294" s="27"/>
    </row>
    <row r="295" spans="1:29" s="37" customFormat="1" ht="27.75" hidden="1" customHeight="1" x14ac:dyDescent="0.2">
      <c r="A295" s="27">
        <v>287</v>
      </c>
      <c r="B295" s="27" t="s">
        <v>131</v>
      </c>
      <c r="C295" s="27" t="s">
        <v>100</v>
      </c>
      <c r="D295" s="27" t="s">
        <v>573</v>
      </c>
      <c r="E295" s="27">
        <v>2</v>
      </c>
      <c r="F295" s="27" t="s">
        <v>250</v>
      </c>
      <c r="G295" s="27" t="s">
        <v>132</v>
      </c>
      <c r="H295" s="27">
        <v>89</v>
      </c>
      <c r="I295" s="32">
        <v>8</v>
      </c>
      <c r="J295" s="27"/>
      <c r="K295" s="27" t="s">
        <v>83</v>
      </c>
      <c r="L295" s="27"/>
      <c r="M295" s="27"/>
      <c r="N295" s="27" t="s">
        <v>186</v>
      </c>
      <c r="O295" s="27">
        <v>3</v>
      </c>
      <c r="P295" s="33" t="s">
        <v>338</v>
      </c>
      <c r="Q295" s="27" t="s">
        <v>356</v>
      </c>
      <c r="R295" s="32">
        <v>85</v>
      </c>
      <c r="S295" s="27">
        <v>85</v>
      </c>
      <c r="T295" s="27" t="s">
        <v>799</v>
      </c>
      <c r="U295" s="27" t="s">
        <v>1135</v>
      </c>
      <c r="V295" s="28" t="s">
        <v>1419</v>
      </c>
      <c r="W295" s="29" t="s">
        <v>1420</v>
      </c>
      <c r="X295" s="27" t="s">
        <v>144</v>
      </c>
      <c r="Y295" s="36"/>
      <c r="Z295" s="36" t="s">
        <v>891</v>
      </c>
      <c r="AA295" s="37">
        <v>1</v>
      </c>
      <c r="AB295" s="37" t="str">
        <f t="shared" si="4"/>
        <v>Tư tưởng Hồ Chí Minh</v>
      </c>
      <c r="AC295" s="27" t="s">
        <v>799</v>
      </c>
    </row>
    <row r="296" spans="1:29" s="37" customFormat="1" ht="27.75" hidden="1" customHeight="1" x14ac:dyDescent="0.2">
      <c r="A296" s="27">
        <v>288</v>
      </c>
      <c r="B296" s="27" t="s">
        <v>131</v>
      </c>
      <c r="C296" s="27" t="s">
        <v>270</v>
      </c>
      <c r="D296" s="27" t="s">
        <v>574</v>
      </c>
      <c r="E296" s="27">
        <v>2</v>
      </c>
      <c r="F296" s="27" t="s">
        <v>192</v>
      </c>
      <c r="G296" s="27" t="s">
        <v>118</v>
      </c>
      <c r="H296" s="27">
        <v>67</v>
      </c>
      <c r="I296" s="32">
        <v>8</v>
      </c>
      <c r="J296" s="27"/>
      <c r="K296" s="27" t="s">
        <v>83</v>
      </c>
      <c r="L296" s="27"/>
      <c r="M296" s="27"/>
      <c r="N296" s="27" t="s">
        <v>186</v>
      </c>
      <c r="O296" s="27">
        <v>3</v>
      </c>
      <c r="P296" s="33" t="s">
        <v>302</v>
      </c>
      <c r="Q296" s="33" t="s">
        <v>337</v>
      </c>
      <c r="R296" s="35">
        <v>70</v>
      </c>
      <c r="S296" s="27">
        <v>39</v>
      </c>
      <c r="T296" s="27" t="s">
        <v>799</v>
      </c>
      <c r="U296" s="27" t="s">
        <v>1135</v>
      </c>
      <c r="V296" s="28" t="s">
        <v>1419</v>
      </c>
      <c r="W296" s="29" t="s">
        <v>1420</v>
      </c>
      <c r="X296" s="27" t="s">
        <v>144</v>
      </c>
      <c r="Y296" s="36" t="s">
        <v>586</v>
      </c>
      <c r="Z296" s="36" t="s">
        <v>891</v>
      </c>
      <c r="AA296" s="37">
        <v>1</v>
      </c>
      <c r="AB296" s="37" t="str">
        <f t="shared" si="4"/>
        <v>Tư tưởng Hồ Chí Minh</v>
      </c>
      <c r="AC296" s="27" t="s">
        <v>799</v>
      </c>
    </row>
    <row r="297" spans="1:29" s="37" customFormat="1" ht="38.25" hidden="1" customHeight="1" x14ac:dyDescent="0.2">
      <c r="A297" s="27">
        <v>289</v>
      </c>
      <c r="B297" s="27" t="s">
        <v>131</v>
      </c>
      <c r="C297" s="27" t="s">
        <v>270</v>
      </c>
      <c r="D297" s="27" t="s">
        <v>575</v>
      </c>
      <c r="E297" s="27">
        <v>2</v>
      </c>
      <c r="F297" s="27" t="s">
        <v>199</v>
      </c>
      <c r="G297" s="27" t="s">
        <v>206</v>
      </c>
      <c r="H297" s="27">
        <v>47</v>
      </c>
      <c r="I297" s="32">
        <v>8</v>
      </c>
      <c r="J297" s="27"/>
      <c r="K297" s="27" t="s">
        <v>83</v>
      </c>
      <c r="L297" s="27"/>
      <c r="M297" s="27"/>
      <c r="N297" s="27" t="s">
        <v>296</v>
      </c>
      <c r="O297" s="27">
        <v>3</v>
      </c>
      <c r="P297" s="33" t="s">
        <v>339</v>
      </c>
      <c r="Q297" s="33" t="s">
        <v>337</v>
      </c>
      <c r="R297" s="35">
        <v>70</v>
      </c>
      <c r="S297" s="27">
        <v>38</v>
      </c>
      <c r="T297" s="27" t="s">
        <v>800</v>
      </c>
      <c r="U297" s="27" t="s">
        <v>1135</v>
      </c>
      <c r="V297" s="28" t="s">
        <v>1421</v>
      </c>
      <c r="W297" s="29" t="s">
        <v>1422</v>
      </c>
      <c r="X297" s="27" t="s">
        <v>144</v>
      </c>
      <c r="Y297" s="36" t="s">
        <v>586</v>
      </c>
      <c r="Z297" s="36" t="s">
        <v>891</v>
      </c>
      <c r="AA297" s="37">
        <v>1</v>
      </c>
      <c r="AB297" s="37" t="str">
        <f t="shared" si="4"/>
        <v>Tư tưởng Hồ Chí Minh</v>
      </c>
      <c r="AC297" s="27" t="s">
        <v>800</v>
      </c>
    </row>
    <row r="298" spans="1:29" s="37" customFormat="1" ht="27.75" hidden="1" customHeight="1" x14ac:dyDescent="0.2">
      <c r="A298" s="27">
        <v>290</v>
      </c>
      <c r="B298" s="27" t="s">
        <v>131</v>
      </c>
      <c r="C298" s="27" t="s">
        <v>100</v>
      </c>
      <c r="D298" s="27" t="s">
        <v>576</v>
      </c>
      <c r="E298" s="27">
        <v>2</v>
      </c>
      <c r="F298" s="27" t="s">
        <v>240</v>
      </c>
      <c r="G298" s="27" t="s">
        <v>107</v>
      </c>
      <c r="H298" s="27">
        <v>121</v>
      </c>
      <c r="I298" s="32">
        <v>8</v>
      </c>
      <c r="J298" s="27"/>
      <c r="K298" s="27" t="s">
        <v>83</v>
      </c>
      <c r="L298" s="27"/>
      <c r="M298" s="27"/>
      <c r="N298" s="27" t="s">
        <v>296</v>
      </c>
      <c r="O298" s="27">
        <v>3</v>
      </c>
      <c r="P298" s="33" t="s">
        <v>304</v>
      </c>
      <c r="Q298" s="27" t="s">
        <v>357</v>
      </c>
      <c r="R298" s="35">
        <v>100</v>
      </c>
      <c r="S298" s="27">
        <v>99</v>
      </c>
      <c r="T298" s="27" t="s">
        <v>800</v>
      </c>
      <c r="U298" s="27" t="s">
        <v>1135</v>
      </c>
      <c r="V298" s="28" t="s">
        <v>1421</v>
      </c>
      <c r="W298" s="29" t="s">
        <v>1422</v>
      </c>
      <c r="X298" s="27" t="s">
        <v>144</v>
      </c>
      <c r="Y298" s="36"/>
      <c r="Z298" s="36" t="s">
        <v>891</v>
      </c>
      <c r="AA298" s="37">
        <v>1</v>
      </c>
      <c r="AB298" s="37" t="str">
        <f t="shared" si="4"/>
        <v>Tư tưởng Hồ Chí Minh</v>
      </c>
      <c r="AC298" s="27" t="s">
        <v>800</v>
      </c>
    </row>
    <row r="299" spans="1:29" s="37" customFormat="1" ht="27.75" hidden="1" customHeight="1" x14ac:dyDescent="0.2">
      <c r="A299" s="27">
        <v>291</v>
      </c>
      <c r="B299" s="27" t="s">
        <v>131</v>
      </c>
      <c r="C299" s="27" t="s">
        <v>100</v>
      </c>
      <c r="D299" s="27" t="s">
        <v>577</v>
      </c>
      <c r="E299" s="27">
        <v>2</v>
      </c>
      <c r="F299" s="27" t="s">
        <v>240</v>
      </c>
      <c r="G299" s="27" t="s">
        <v>57</v>
      </c>
      <c r="H299" s="27">
        <v>98</v>
      </c>
      <c r="I299" s="32">
        <v>8</v>
      </c>
      <c r="J299" s="27"/>
      <c r="K299" s="27" t="s">
        <v>83</v>
      </c>
      <c r="L299" s="27"/>
      <c r="M299" s="27"/>
      <c r="N299" s="27" t="s">
        <v>186</v>
      </c>
      <c r="O299" s="27">
        <v>4</v>
      </c>
      <c r="P299" s="38" t="s">
        <v>338</v>
      </c>
      <c r="Q299" s="27" t="s">
        <v>357</v>
      </c>
      <c r="R299" s="35">
        <v>100</v>
      </c>
      <c r="S299" s="27">
        <v>100</v>
      </c>
      <c r="T299" s="27" t="s">
        <v>799</v>
      </c>
      <c r="U299" s="27" t="s">
        <v>1135</v>
      </c>
      <c r="V299" s="28" t="s">
        <v>1419</v>
      </c>
      <c r="W299" s="29" t="s">
        <v>1420</v>
      </c>
      <c r="X299" s="27" t="s">
        <v>144</v>
      </c>
      <c r="Y299" s="36"/>
      <c r="Z299" s="36" t="s">
        <v>891</v>
      </c>
      <c r="AA299" s="37">
        <v>1</v>
      </c>
      <c r="AB299" s="37" t="str">
        <f t="shared" si="4"/>
        <v>Tư tưởng Hồ Chí Minh</v>
      </c>
      <c r="AC299" s="27" t="s">
        <v>799</v>
      </c>
    </row>
    <row r="300" spans="1:29" s="37" customFormat="1" ht="27.75" hidden="1" customHeight="1" x14ac:dyDescent="0.2">
      <c r="A300" s="27">
        <v>292</v>
      </c>
      <c r="B300" s="27" t="s">
        <v>131</v>
      </c>
      <c r="C300" s="27" t="s">
        <v>100</v>
      </c>
      <c r="D300" s="27" t="s">
        <v>578</v>
      </c>
      <c r="E300" s="27">
        <v>2</v>
      </c>
      <c r="F300" s="27" t="s">
        <v>240</v>
      </c>
      <c r="G300" s="27" t="s">
        <v>68</v>
      </c>
      <c r="H300" s="27">
        <v>84</v>
      </c>
      <c r="I300" s="32">
        <v>8</v>
      </c>
      <c r="J300" s="27"/>
      <c r="K300" s="27" t="s">
        <v>83</v>
      </c>
      <c r="L300" s="27"/>
      <c r="M300" s="27"/>
      <c r="N300" s="27" t="s">
        <v>186</v>
      </c>
      <c r="O300" s="27">
        <v>4</v>
      </c>
      <c r="P300" s="33" t="s">
        <v>302</v>
      </c>
      <c r="Q300" s="27" t="s">
        <v>358</v>
      </c>
      <c r="R300" s="32">
        <v>85</v>
      </c>
      <c r="S300" s="27">
        <v>84</v>
      </c>
      <c r="T300" s="27" t="s">
        <v>799</v>
      </c>
      <c r="U300" s="27" t="s">
        <v>1135</v>
      </c>
      <c r="V300" s="28" t="s">
        <v>1419</v>
      </c>
      <c r="W300" s="29" t="s">
        <v>1420</v>
      </c>
      <c r="X300" s="27" t="s">
        <v>144</v>
      </c>
      <c r="Y300" s="36"/>
      <c r="Z300" s="36" t="s">
        <v>891</v>
      </c>
      <c r="AA300" s="37">
        <v>1</v>
      </c>
      <c r="AB300" s="37" t="str">
        <f t="shared" si="4"/>
        <v>Tư tưởng Hồ Chí Minh</v>
      </c>
      <c r="AC300" s="27" t="s">
        <v>799</v>
      </c>
    </row>
    <row r="301" spans="1:29" s="37" customFormat="1" ht="27.75" hidden="1" customHeight="1" x14ac:dyDescent="0.2">
      <c r="A301" s="27">
        <v>293</v>
      </c>
      <c r="B301" s="27" t="s">
        <v>131</v>
      </c>
      <c r="C301" s="27" t="s">
        <v>100</v>
      </c>
      <c r="D301" s="27" t="s">
        <v>579</v>
      </c>
      <c r="E301" s="27">
        <v>2</v>
      </c>
      <c r="F301" s="27" t="s">
        <v>240</v>
      </c>
      <c r="G301" s="27" t="s">
        <v>69</v>
      </c>
      <c r="H301" s="27">
        <v>80</v>
      </c>
      <c r="I301" s="32">
        <v>8</v>
      </c>
      <c r="J301" s="27"/>
      <c r="K301" s="27" t="s">
        <v>83</v>
      </c>
      <c r="L301" s="27"/>
      <c r="M301" s="27"/>
      <c r="N301" s="27" t="s">
        <v>296</v>
      </c>
      <c r="O301" s="27">
        <v>4</v>
      </c>
      <c r="P301" s="33" t="s">
        <v>339</v>
      </c>
      <c r="Q301" s="27" t="s">
        <v>356</v>
      </c>
      <c r="R301" s="32">
        <v>85</v>
      </c>
      <c r="S301" s="27">
        <v>83</v>
      </c>
      <c r="T301" s="27" t="s">
        <v>800</v>
      </c>
      <c r="U301" s="27" t="s">
        <v>1135</v>
      </c>
      <c r="V301" s="28" t="s">
        <v>1421</v>
      </c>
      <c r="W301" s="29" t="s">
        <v>1422</v>
      </c>
      <c r="X301" s="27" t="s">
        <v>144</v>
      </c>
      <c r="Y301" s="36"/>
      <c r="Z301" s="36" t="s">
        <v>891</v>
      </c>
      <c r="AA301" s="37">
        <v>1</v>
      </c>
      <c r="AB301" s="37" t="str">
        <f t="shared" si="4"/>
        <v>Tư tưởng Hồ Chí Minh</v>
      </c>
      <c r="AC301" s="27" t="s">
        <v>800</v>
      </c>
    </row>
    <row r="302" spans="1:29" s="37" customFormat="1" ht="27.75" hidden="1" customHeight="1" x14ac:dyDescent="0.2">
      <c r="A302" s="27">
        <v>294</v>
      </c>
      <c r="B302" s="27" t="s">
        <v>131</v>
      </c>
      <c r="C302" s="27" t="s">
        <v>100</v>
      </c>
      <c r="D302" s="27" t="s">
        <v>580</v>
      </c>
      <c r="E302" s="27">
        <v>2</v>
      </c>
      <c r="F302" s="27" t="s">
        <v>240</v>
      </c>
      <c r="G302" s="27" t="s">
        <v>67</v>
      </c>
      <c r="H302" s="27">
        <v>66</v>
      </c>
      <c r="I302" s="32">
        <v>8</v>
      </c>
      <c r="J302" s="27"/>
      <c r="K302" s="27" t="s">
        <v>83</v>
      </c>
      <c r="L302" s="27"/>
      <c r="M302" s="27"/>
      <c r="N302" s="27" t="s">
        <v>296</v>
      </c>
      <c r="O302" s="27">
        <v>4</v>
      </c>
      <c r="P302" s="33" t="s">
        <v>304</v>
      </c>
      <c r="Q302" s="27" t="s">
        <v>358</v>
      </c>
      <c r="R302" s="32">
        <v>85</v>
      </c>
      <c r="S302" s="27">
        <v>38</v>
      </c>
      <c r="T302" s="27" t="s">
        <v>800</v>
      </c>
      <c r="U302" s="27" t="s">
        <v>1135</v>
      </c>
      <c r="V302" s="28" t="s">
        <v>1421</v>
      </c>
      <c r="W302" s="29" t="s">
        <v>1422</v>
      </c>
      <c r="X302" s="27" t="s">
        <v>144</v>
      </c>
      <c r="Y302" s="36"/>
      <c r="Z302" s="36" t="s">
        <v>891</v>
      </c>
      <c r="AA302" s="37">
        <v>1</v>
      </c>
      <c r="AB302" s="37" t="str">
        <f t="shared" si="4"/>
        <v>Tư tưởng Hồ Chí Minh</v>
      </c>
      <c r="AC302" s="27" t="s">
        <v>800</v>
      </c>
    </row>
    <row r="303" spans="1:29" s="37" customFormat="1" ht="38.25" hidden="1" customHeight="1" x14ac:dyDescent="0.2">
      <c r="A303" s="27">
        <v>295</v>
      </c>
      <c r="B303" s="27" t="s">
        <v>242</v>
      </c>
      <c r="C303" s="27" t="s">
        <v>294</v>
      </c>
      <c r="D303" s="27" t="s">
        <v>294</v>
      </c>
      <c r="E303" s="27">
        <v>3</v>
      </c>
      <c r="F303" s="27" t="s">
        <v>250</v>
      </c>
      <c r="G303" s="27" t="s">
        <v>206</v>
      </c>
      <c r="H303" s="27">
        <v>51</v>
      </c>
      <c r="I303" s="32">
        <v>1</v>
      </c>
      <c r="J303" s="27"/>
      <c r="K303" s="27"/>
      <c r="L303" s="27"/>
      <c r="M303" s="27"/>
      <c r="N303" s="27" t="s">
        <v>296</v>
      </c>
      <c r="O303" s="27">
        <v>5</v>
      </c>
      <c r="P303" s="33" t="s">
        <v>297</v>
      </c>
      <c r="Q303" s="33" t="s">
        <v>184</v>
      </c>
      <c r="R303" s="35">
        <v>60</v>
      </c>
      <c r="S303" s="27">
        <v>50</v>
      </c>
      <c r="T303" s="27" t="s">
        <v>721</v>
      </c>
      <c r="U303" s="27" t="s">
        <v>918</v>
      </c>
      <c r="V303" s="28" t="s">
        <v>1108</v>
      </c>
      <c r="W303" s="29" t="s">
        <v>1109</v>
      </c>
      <c r="X303" s="27" t="s">
        <v>216</v>
      </c>
      <c r="Y303" s="36" t="s">
        <v>586</v>
      </c>
      <c r="Z303" s="36" t="s">
        <v>891</v>
      </c>
      <c r="AA303" s="37">
        <v>1</v>
      </c>
      <c r="AB303" s="37" t="str">
        <f t="shared" si="4"/>
        <v>Văn hóa doanh nghiệp và đạo đức kinh doanh</v>
      </c>
      <c r="AC303" s="27" t="s">
        <v>721</v>
      </c>
    </row>
    <row r="304" spans="1:29" s="37" customFormat="1" ht="27.75" hidden="1" customHeight="1" x14ac:dyDescent="0.2">
      <c r="A304" s="27">
        <v>296</v>
      </c>
      <c r="B304" s="27" t="s">
        <v>204</v>
      </c>
      <c r="C304" s="27" t="s">
        <v>203</v>
      </c>
      <c r="D304" s="27" t="s">
        <v>581</v>
      </c>
      <c r="E304" s="27">
        <v>3</v>
      </c>
      <c r="F304" s="27" t="s">
        <v>250</v>
      </c>
      <c r="G304" s="27" t="s">
        <v>128</v>
      </c>
      <c r="H304" s="33">
        <v>26</v>
      </c>
      <c r="I304" s="32">
        <v>3</v>
      </c>
      <c r="J304" s="27"/>
      <c r="K304" s="27"/>
      <c r="L304" s="27"/>
      <c r="M304" s="27"/>
      <c r="N304" s="27" t="s">
        <v>296</v>
      </c>
      <c r="O304" s="27">
        <v>2</v>
      </c>
      <c r="P304" s="33" t="s">
        <v>298</v>
      </c>
      <c r="Q304" s="33" t="s">
        <v>305</v>
      </c>
      <c r="R304" s="35">
        <v>40</v>
      </c>
      <c r="S304" s="27">
        <v>22</v>
      </c>
      <c r="T304" s="27" t="s">
        <v>745</v>
      </c>
      <c r="U304" s="27" t="s">
        <v>918</v>
      </c>
      <c r="V304" s="28" t="s">
        <v>1423</v>
      </c>
      <c r="W304" s="29" t="s">
        <v>1424</v>
      </c>
      <c r="X304" s="27" t="s">
        <v>216</v>
      </c>
      <c r="Y304" s="36"/>
      <c r="Z304" s="36" t="s">
        <v>891</v>
      </c>
      <c r="AA304" s="37">
        <v>1</v>
      </c>
      <c r="AB304" s="37" t="str">
        <f t="shared" si="4"/>
        <v>Văn hóa và đạo đức kinh doanh</v>
      </c>
      <c r="AC304" s="27" t="s">
        <v>745</v>
      </c>
    </row>
    <row r="305" spans="1:29" s="37" customFormat="1" ht="27.75" hidden="1" customHeight="1" x14ac:dyDescent="0.2">
      <c r="A305" s="27">
        <v>297</v>
      </c>
      <c r="B305" s="27" t="s">
        <v>204</v>
      </c>
      <c r="C305" s="27" t="s">
        <v>203</v>
      </c>
      <c r="D305" s="27" t="s">
        <v>582</v>
      </c>
      <c r="E305" s="27">
        <v>3</v>
      </c>
      <c r="F305" s="27" t="s">
        <v>611</v>
      </c>
      <c r="G305" s="27" t="s">
        <v>650</v>
      </c>
      <c r="H305" s="27">
        <v>80</v>
      </c>
      <c r="I305" s="32">
        <v>3</v>
      </c>
      <c r="J305" s="27"/>
      <c r="K305" s="27"/>
      <c r="L305" s="27"/>
      <c r="M305" s="27"/>
      <c r="N305" s="27" t="s">
        <v>296</v>
      </c>
      <c r="O305" s="27">
        <v>3</v>
      </c>
      <c r="P305" s="33" t="s">
        <v>297</v>
      </c>
      <c r="Q305" s="27" t="s">
        <v>356</v>
      </c>
      <c r="R305" s="32">
        <v>85</v>
      </c>
      <c r="S305" s="27">
        <v>83</v>
      </c>
      <c r="T305" s="27" t="s">
        <v>745</v>
      </c>
      <c r="U305" s="27" t="s">
        <v>918</v>
      </c>
      <c r="V305" s="28" t="s">
        <v>1423</v>
      </c>
      <c r="W305" s="29" t="s">
        <v>1424</v>
      </c>
      <c r="X305" s="27" t="s">
        <v>216</v>
      </c>
      <c r="Y305" s="36"/>
      <c r="Z305" s="36" t="s">
        <v>891</v>
      </c>
      <c r="AA305" s="37">
        <v>1</v>
      </c>
      <c r="AB305" s="37" t="str">
        <f t="shared" si="4"/>
        <v>Văn hóa và đạo đức kinh doanh</v>
      </c>
      <c r="AC305" s="27" t="s">
        <v>745</v>
      </c>
    </row>
    <row r="306" spans="1:29" s="37" customFormat="1" ht="27.75" customHeight="1" x14ac:dyDescent="0.2">
      <c r="A306" s="27">
        <v>298</v>
      </c>
      <c r="B306" s="27" t="s">
        <v>204</v>
      </c>
      <c r="C306" s="27" t="s">
        <v>203</v>
      </c>
      <c r="D306" s="27" t="s">
        <v>583</v>
      </c>
      <c r="E306" s="27">
        <v>3</v>
      </c>
      <c r="F306" s="27" t="s">
        <v>651</v>
      </c>
      <c r="G306" s="27" t="s">
        <v>652</v>
      </c>
      <c r="H306" s="27" t="s">
        <v>653</v>
      </c>
      <c r="I306" s="32">
        <v>3</v>
      </c>
      <c r="J306" s="27"/>
      <c r="K306" s="27"/>
      <c r="L306" s="27"/>
      <c r="M306" s="27"/>
      <c r="N306" s="27" t="s">
        <v>186</v>
      </c>
      <c r="O306" s="27">
        <v>2</v>
      </c>
      <c r="P306" s="33" t="s">
        <v>301</v>
      </c>
      <c r="Q306" s="27" t="s">
        <v>343</v>
      </c>
      <c r="R306" s="32">
        <v>85</v>
      </c>
      <c r="S306" s="27">
        <v>87</v>
      </c>
      <c r="T306" s="27" t="s">
        <v>721</v>
      </c>
      <c r="U306" s="27" t="s">
        <v>918</v>
      </c>
      <c r="V306" s="28" t="s">
        <v>1108</v>
      </c>
      <c r="W306" s="29" t="s">
        <v>1109</v>
      </c>
      <c r="X306" s="27" t="s">
        <v>216</v>
      </c>
      <c r="Y306" s="36"/>
      <c r="Z306" s="36" t="s">
        <v>891</v>
      </c>
      <c r="AA306" s="37">
        <v>1</v>
      </c>
      <c r="AB306" s="37" t="str">
        <f t="shared" si="4"/>
        <v>Văn hóa và đạo đức kinh doanh</v>
      </c>
      <c r="AC306" s="27" t="s">
        <v>721</v>
      </c>
    </row>
    <row r="307" spans="1:29" s="37" customFormat="1" ht="31.5" hidden="1" customHeight="1" x14ac:dyDescent="0.2">
      <c r="A307" s="27">
        <v>299</v>
      </c>
      <c r="B307" s="27" t="s">
        <v>767</v>
      </c>
      <c r="C307" s="27"/>
      <c r="D307" s="27" t="s">
        <v>768</v>
      </c>
      <c r="E307" s="27">
        <v>1</v>
      </c>
      <c r="F307" s="27"/>
      <c r="G307" s="27"/>
      <c r="H307" s="27"/>
      <c r="I307" s="32"/>
      <c r="J307" s="27"/>
      <c r="K307" s="27"/>
      <c r="L307" s="27"/>
      <c r="M307" s="27"/>
      <c r="N307" s="27" t="s">
        <v>296</v>
      </c>
      <c r="O307" s="27">
        <v>2</v>
      </c>
      <c r="P307" s="33" t="s">
        <v>778</v>
      </c>
      <c r="Q307" s="33" t="s">
        <v>776</v>
      </c>
      <c r="R307" s="32">
        <v>52</v>
      </c>
      <c r="S307" s="27">
        <v>51</v>
      </c>
      <c r="T307" s="27"/>
      <c r="U307" s="27"/>
      <c r="V307" s="28"/>
      <c r="W307" s="29"/>
      <c r="X307" s="27" t="s">
        <v>818</v>
      </c>
      <c r="Y307" s="36"/>
      <c r="Z307" s="36" t="s">
        <v>891</v>
      </c>
      <c r="AA307" s="37">
        <v>1</v>
      </c>
      <c r="AB307" s="37" t="str">
        <f t="shared" si="4"/>
        <v>Lý luận giáo dục thể chất và các môn thể thao cơ bản (Điền kinh)</v>
      </c>
      <c r="AC307" s="27"/>
    </row>
    <row r="308" spans="1:29" s="37" customFormat="1" ht="31.5" hidden="1" customHeight="1" x14ac:dyDescent="0.2">
      <c r="A308" s="27">
        <v>300</v>
      </c>
      <c r="B308" s="27" t="s">
        <v>767</v>
      </c>
      <c r="C308" s="27"/>
      <c r="D308" s="27" t="s">
        <v>769</v>
      </c>
      <c r="E308" s="27">
        <v>1</v>
      </c>
      <c r="F308" s="27"/>
      <c r="G308" s="27"/>
      <c r="H308" s="27"/>
      <c r="I308" s="32"/>
      <c r="J308" s="27"/>
      <c r="K308" s="27"/>
      <c r="L308" s="27"/>
      <c r="M308" s="27"/>
      <c r="N308" s="27" t="s">
        <v>296</v>
      </c>
      <c r="O308" s="27">
        <v>2</v>
      </c>
      <c r="P308" s="33" t="s">
        <v>779</v>
      </c>
      <c r="Q308" s="33" t="s">
        <v>776</v>
      </c>
      <c r="R308" s="32">
        <v>52</v>
      </c>
      <c r="S308" s="27">
        <v>52</v>
      </c>
      <c r="T308" s="27"/>
      <c r="U308" s="27"/>
      <c r="V308" s="28"/>
      <c r="W308" s="29"/>
      <c r="X308" s="27" t="s">
        <v>818</v>
      </c>
      <c r="Y308" s="36"/>
      <c r="Z308" s="36" t="s">
        <v>891</v>
      </c>
      <c r="AA308" s="37">
        <v>1</v>
      </c>
      <c r="AB308" s="37" t="str">
        <f t="shared" si="4"/>
        <v>Lý luận giáo dục thể chất và các môn thể thao cơ bản (Điền kinh)</v>
      </c>
      <c r="AC308" s="27"/>
    </row>
    <row r="309" spans="1:29" s="37" customFormat="1" ht="31.5" hidden="1" customHeight="1" x14ac:dyDescent="0.2">
      <c r="A309" s="27">
        <v>301</v>
      </c>
      <c r="B309" s="27" t="s">
        <v>767</v>
      </c>
      <c r="C309" s="27"/>
      <c r="D309" s="27" t="s">
        <v>770</v>
      </c>
      <c r="E309" s="27">
        <v>1</v>
      </c>
      <c r="F309" s="27"/>
      <c r="G309" s="27"/>
      <c r="H309" s="27"/>
      <c r="I309" s="32"/>
      <c r="J309" s="27"/>
      <c r="K309" s="27"/>
      <c r="L309" s="27"/>
      <c r="M309" s="27"/>
      <c r="N309" s="27" t="s">
        <v>186</v>
      </c>
      <c r="O309" s="27">
        <v>6</v>
      </c>
      <c r="P309" s="33" t="s">
        <v>775</v>
      </c>
      <c r="Q309" s="33" t="s">
        <v>776</v>
      </c>
      <c r="R309" s="32">
        <v>52</v>
      </c>
      <c r="S309" s="27">
        <v>52</v>
      </c>
      <c r="T309" s="27"/>
      <c r="U309" s="27"/>
      <c r="V309" s="28"/>
      <c r="W309" s="29"/>
      <c r="X309" s="27" t="s">
        <v>818</v>
      </c>
      <c r="Y309" s="36"/>
      <c r="Z309" s="36" t="s">
        <v>891</v>
      </c>
      <c r="AA309" s="37">
        <v>1</v>
      </c>
      <c r="AB309" s="37" t="str">
        <f t="shared" si="4"/>
        <v>Lý luận giáo dục thể chất và các môn thể thao cơ bản (Điền kinh)</v>
      </c>
      <c r="AC309" s="27"/>
    </row>
    <row r="310" spans="1:29" s="37" customFormat="1" ht="31.5" hidden="1" customHeight="1" x14ac:dyDescent="0.2">
      <c r="A310" s="27">
        <v>302</v>
      </c>
      <c r="B310" s="27" t="s">
        <v>767</v>
      </c>
      <c r="C310" s="27"/>
      <c r="D310" s="27" t="s">
        <v>771</v>
      </c>
      <c r="E310" s="27">
        <v>1</v>
      </c>
      <c r="F310" s="27"/>
      <c r="G310" s="27"/>
      <c r="H310" s="27"/>
      <c r="I310" s="32"/>
      <c r="J310" s="27"/>
      <c r="K310" s="27"/>
      <c r="L310" s="27"/>
      <c r="M310" s="27"/>
      <c r="N310" s="27" t="s">
        <v>186</v>
      </c>
      <c r="O310" s="27">
        <v>6</v>
      </c>
      <c r="P310" s="33" t="s">
        <v>777</v>
      </c>
      <c r="Q310" s="33" t="s">
        <v>776</v>
      </c>
      <c r="R310" s="32">
        <v>52</v>
      </c>
      <c r="S310" s="27">
        <v>51</v>
      </c>
      <c r="T310" s="27"/>
      <c r="U310" s="27"/>
      <c r="V310" s="28"/>
      <c r="W310" s="29"/>
      <c r="X310" s="27" t="s">
        <v>818</v>
      </c>
      <c r="Y310" s="36"/>
      <c r="Z310" s="36" t="s">
        <v>891</v>
      </c>
      <c r="AA310" s="37">
        <v>1</v>
      </c>
      <c r="AB310" s="37" t="str">
        <f t="shared" si="4"/>
        <v>Lý luận giáo dục thể chất và các môn thể thao cơ bản (Điền kinh)</v>
      </c>
      <c r="AC310" s="27"/>
    </row>
    <row r="311" spans="1:29" s="37" customFormat="1" ht="31.5" hidden="1" customHeight="1" x14ac:dyDescent="0.2">
      <c r="A311" s="27">
        <v>303</v>
      </c>
      <c r="B311" s="27" t="s">
        <v>767</v>
      </c>
      <c r="C311" s="27"/>
      <c r="D311" s="27" t="s">
        <v>772</v>
      </c>
      <c r="E311" s="27">
        <v>1</v>
      </c>
      <c r="F311" s="27"/>
      <c r="G311" s="27"/>
      <c r="H311" s="27"/>
      <c r="I311" s="32"/>
      <c r="J311" s="27"/>
      <c r="K311" s="27"/>
      <c r="L311" s="27"/>
      <c r="M311" s="27"/>
      <c r="N311" s="27" t="s">
        <v>296</v>
      </c>
      <c r="O311" s="27">
        <v>6</v>
      </c>
      <c r="P311" s="33" t="s">
        <v>779</v>
      </c>
      <c r="Q311" s="33" t="s">
        <v>776</v>
      </c>
      <c r="R311" s="32">
        <v>52</v>
      </c>
      <c r="S311" s="27">
        <v>43</v>
      </c>
      <c r="T311" s="27"/>
      <c r="U311" s="27"/>
      <c r="V311" s="28"/>
      <c r="W311" s="29"/>
      <c r="X311" s="27" t="s">
        <v>818</v>
      </c>
      <c r="Y311" s="36"/>
      <c r="Z311" s="36" t="s">
        <v>891</v>
      </c>
      <c r="AA311" s="37">
        <v>1</v>
      </c>
      <c r="AB311" s="37" t="str">
        <f t="shared" si="4"/>
        <v>Lý luận giáo dục thể chất và các môn thể thao cơ bản (Điền kinh)</v>
      </c>
      <c r="AC311" s="27"/>
    </row>
    <row r="312" spans="1:29" s="37" customFormat="1" ht="31.5" hidden="1" customHeight="1" x14ac:dyDescent="0.2">
      <c r="A312" s="27">
        <v>304</v>
      </c>
      <c r="B312" s="27" t="s">
        <v>767</v>
      </c>
      <c r="C312" s="27"/>
      <c r="D312" s="27" t="s">
        <v>773</v>
      </c>
      <c r="E312" s="27">
        <v>1</v>
      </c>
      <c r="F312" s="27"/>
      <c r="G312" s="27"/>
      <c r="H312" s="27"/>
      <c r="I312" s="32"/>
      <c r="J312" s="27"/>
      <c r="K312" s="27"/>
      <c r="L312" s="27"/>
      <c r="M312" s="27"/>
      <c r="N312" s="27" t="s">
        <v>296</v>
      </c>
      <c r="O312" s="27">
        <v>6</v>
      </c>
      <c r="P312" s="33" t="s">
        <v>778</v>
      </c>
      <c r="Q312" s="33" t="s">
        <v>776</v>
      </c>
      <c r="R312" s="32">
        <v>52</v>
      </c>
      <c r="S312" s="27">
        <v>47</v>
      </c>
      <c r="T312" s="27"/>
      <c r="U312" s="27"/>
      <c r="V312" s="28"/>
      <c r="W312" s="29"/>
      <c r="X312" s="27" t="s">
        <v>818</v>
      </c>
      <c r="Y312" s="36"/>
      <c r="Z312" s="36" t="s">
        <v>891</v>
      </c>
      <c r="AA312" s="37">
        <v>1</v>
      </c>
      <c r="AB312" s="37" t="str">
        <f t="shared" si="4"/>
        <v>Lý luận giáo dục thể chất và các môn thể thao cơ bản (Điền kinh)</v>
      </c>
      <c r="AC312" s="27"/>
    </row>
    <row r="313" spans="1:29" s="37" customFormat="1" ht="27.75" hidden="1" customHeight="1" x14ac:dyDescent="0.2">
      <c r="A313" s="27">
        <v>305</v>
      </c>
      <c r="B313" s="27" t="s">
        <v>774</v>
      </c>
      <c r="C313" s="27"/>
      <c r="D313" s="27" t="s">
        <v>791</v>
      </c>
      <c r="E313" s="27">
        <v>1</v>
      </c>
      <c r="F313" s="27"/>
      <c r="G313" s="27"/>
      <c r="H313" s="27"/>
      <c r="I313" s="32"/>
      <c r="J313" s="27"/>
      <c r="K313" s="27"/>
      <c r="L313" s="27"/>
      <c r="M313" s="27"/>
      <c r="N313" s="27" t="s">
        <v>296</v>
      </c>
      <c r="O313" s="27">
        <v>2</v>
      </c>
      <c r="P313" s="33" t="s">
        <v>779</v>
      </c>
      <c r="Q313" s="33" t="s">
        <v>776</v>
      </c>
      <c r="R313" s="32">
        <v>52</v>
      </c>
      <c r="S313" s="27">
        <v>51</v>
      </c>
      <c r="T313" s="27"/>
      <c r="U313" s="27"/>
      <c r="V313" s="28"/>
      <c r="W313" s="29"/>
      <c r="X313" s="27" t="s">
        <v>818</v>
      </c>
      <c r="Y313" s="36"/>
      <c r="Z313" s="36" t="s">
        <v>891</v>
      </c>
      <c r="AA313" s="37">
        <v>1</v>
      </c>
      <c r="AB313" s="37" t="str">
        <f t="shared" si="4"/>
        <v>Bóng chuyền hơi</v>
      </c>
      <c r="AC313" s="27"/>
    </row>
    <row r="314" spans="1:29" s="37" customFormat="1" ht="27.75" hidden="1" customHeight="1" x14ac:dyDescent="0.2">
      <c r="A314" s="27">
        <v>306</v>
      </c>
      <c r="B314" s="27" t="s">
        <v>774</v>
      </c>
      <c r="C314" s="27"/>
      <c r="D314" s="27" t="s">
        <v>792</v>
      </c>
      <c r="E314" s="27">
        <v>1</v>
      </c>
      <c r="F314" s="27"/>
      <c r="G314" s="27"/>
      <c r="H314" s="27"/>
      <c r="I314" s="32"/>
      <c r="J314" s="27"/>
      <c r="K314" s="27"/>
      <c r="L314" s="27"/>
      <c r="M314" s="27"/>
      <c r="N314" s="27" t="s">
        <v>296</v>
      </c>
      <c r="O314" s="27">
        <v>2</v>
      </c>
      <c r="P314" s="33" t="s">
        <v>778</v>
      </c>
      <c r="Q314" s="33" t="s">
        <v>776</v>
      </c>
      <c r="R314" s="32">
        <v>52</v>
      </c>
      <c r="S314" s="27">
        <v>51</v>
      </c>
      <c r="T314" s="27"/>
      <c r="U314" s="27"/>
      <c r="V314" s="28"/>
      <c r="W314" s="29"/>
      <c r="X314" s="27" t="s">
        <v>818</v>
      </c>
      <c r="Y314" s="36"/>
      <c r="Z314" s="36" t="s">
        <v>891</v>
      </c>
      <c r="AA314" s="37">
        <v>1</v>
      </c>
      <c r="AB314" s="37" t="str">
        <f t="shared" si="4"/>
        <v>Bóng chuyền hơi</v>
      </c>
      <c r="AC314" s="27"/>
    </row>
    <row r="315" spans="1:29" s="37" customFormat="1" ht="27.75" hidden="1" customHeight="1" x14ac:dyDescent="0.2">
      <c r="A315" s="27">
        <v>307</v>
      </c>
      <c r="B315" s="27" t="s">
        <v>774</v>
      </c>
      <c r="C315" s="27"/>
      <c r="D315" s="27" t="s">
        <v>793</v>
      </c>
      <c r="E315" s="27">
        <v>1</v>
      </c>
      <c r="F315" s="27"/>
      <c r="G315" s="27"/>
      <c r="H315" s="27"/>
      <c r="I315" s="32"/>
      <c r="J315" s="27"/>
      <c r="K315" s="27"/>
      <c r="L315" s="27"/>
      <c r="M315" s="27"/>
      <c r="N315" s="27" t="s">
        <v>186</v>
      </c>
      <c r="O315" s="27">
        <v>3</v>
      </c>
      <c r="P315" s="33" t="s">
        <v>775</v>
      </c>
      <c r="Q315" s="33" t="s">
        <v>776</v>
      </c>
      <c r="R315" s="32">
        <v>52</v>
      </c>
      <c r="S315" s="27">
        <v>51</v>
      </c>
      <c r="T315" s="27"/>
      <c r="U315" s="27"/>
      <c r="V315" s="28"/>
      <c r="W315" s="29"/>
      <c r="X315" s="27" t="s">
        <v>818</v>
      </c>
      <c r="Y315" s="36"/>
      <c r="Z315" s="36" t="s">
        <v>891</v>
      </c>
      <c r="AA315" s="37">
        <v>1</v>
      </c>
      <c r="AB315" s="37" t="str">
        <f t="shared" si="4"/>
        <v>Bóng chuyền hơi</v>
      </c>
      <c r="AC315" s="27"/>
    </row>
    <row r="316" spans="1:29" s="37" customFormat="1" ht="27.75" hidden="1" customHeight="1" x14ac:dyDescent="0.2">
      <c r="A316" s="27">
        <v>308</v>
      </c>
      <c r="B316" s="27" t="s">
        <v>774</v>
      </c>
      <c r="C316" s="27"/>
      <c r="D316" s="27" t="s">
        <v>794</v>
      </c>
      <c r="E316" s="27">
        <v>1</v>
      </c>
      <c r="F316" s="27"/>
      <c r="G316" s="27"/>
      <c r="H316" s="27"/>
      <c r="I316" s="32"/>
      <c r="J316" s="27"/>
      <c r="K316" s="27"/>
      <c r="L316" s="27"/>
      <c r="M316" s="27"/>
      <c r="N316" s="27" t="s">
        <v>186</v>
      </c>
      <c r="O316" s="27">
        <v>3</v>
      </c>
      <c r="P316" s="33" t="s">
        <v>777</v>
      </c>
      <c r="Q316" s="33" t="s">
        <v>776</v>
      </c>
      <c r="R316" s="32">
        <v>52</v>
      </c>
      <c r="S316" s="27">
        <v>51</v>
      </c>
      <c r="T316" s="27"/>
      <c r="U316" s="27"/>
      <c r="V316" s="28"/>
      <c r="W316" s="29"/>
      <c r="X316" s="27" t="s">
        <v>818</v>
      </c>
      <c r="Y316" s="36"/>
      <c r="Z316" s="36" t="s">
        <v>891</v>
      </c>
      <c r="AA316" s="37">
        <v>1</v>
      </c>
      <c r="AB316" s="37" t="str">
        <f t="shared" si="4"/>
        <v>Bóng chuyền hơi</v>
      </c>
      <c r="AC316" s="27"/>
    </row>
    <row r="317" spans="1:29" s="37" customFormat="1" ht="27.75" hidden="1" customHeight="1" x14ac:dyDescent="0.2">
      <c r="A317" s="27">
        <v>309</v>
      </c>
      <c r="B317" s="27" t="s">
        <v>774</v>
      </c>
      <c r="C317" s="27"/>
      <c r="D317" s="27" t="s">
        <v>858</v>
      </c>
      <c r="E317" s="27">
        <v>1</v>
      </c>
      <c r="F317" s="27"/>
      <c r="G317" s="27"/>
      <c r="H317" s="27"/>
      <c r="I317" s="32"/>
      <c r="J317" s="27"/>
      <c r="K317" s="27"/>
      <c r="L317" s="27"/>
      <c r="M317" s="27"/>
      <c r="N317" s="27" t="s">
        <v>186</v>
      </c>
      <c r="O317" s="27">
        <v>5</v>
      </c>
      <c r="P317" s="33" t="s">
        <v>775</v>
      </c>
      <c r="Q317" s="33" t="s">
        <v>776</v>
      </c>
      <c r="R317" s="32">
        <v>52</v>
      </c>
      <c r="S317" s="27">
        <v>52</v>
      </c>
      <c r="T317" s="27"/>
      <c r="U317" s="27"/>
      <c r="V317" s="28"/>
      <c r="W317" s="29"/>
      <c r="X317" s="27" t="s">
        <v>818</v>
      </c>
      <c r="Y317" s="36"/>
      <c r="Z317" s="36" t="s">
        <v>891</v>
      </c>
      <c r="AA317" s="37">
        <v>1</v>
      </c>
      <c r="AB317" s="37" t="str">
        <f t="shared" si="4"/>
        <v>Bóng chuyền hơi</v>
      </c>
      <c r="AC317" s="27"/>
    </row>
    <row r="318" spans="1:29" s="37" customFormat="1" ht="27.75" hidden="1" customHeight="1" x14ac:dyDescent="0.2">
      <c r="A318" s="27">
        <v>310</v>
      </c>
      <c r="B318" s="27" t="s">
        <v>774</v>
      </c>
      <c r="C318" s="27"/>
      <c r="D318" s="27" t="s">
        <v>859</v>
      </c>
      <c r="E318" s="27">
        <v>1</v>
      </c>
      <c r="F318" s="27"/>
      <c r="G318" s="27"/>
      <c r="H318" s="27"/>
      <c r="I318" s="32"/>
      <c r="J318" s="27"/>
      <c r="K318" s="27"/>
      <c r="L318" s="27"/>
      <c r="M318" s="27"/>
      <c r="N318" s="27" t="s">
        <v>186</v>
      </c>
      <c r="O318" s="27">
        <v>5</v>
      </c>
      <c r="P318" s="33" t="s">
        <v>777</v>
      </c>
      <c r="Q318" s="33" t="s">
        <v>776</v>
      </c>
      <c r="R318" s="32">
        <v>52</v>
      </c>
      <c r="S318" s="27">
        <v>52</v>
      </c>
      <c r="T318" s="27"/>
      <c r="U318" s="27"/>
      <c r="V318" s="28"/>
      <c r="W318" s="29"/>
      <c r="X318" s="27" t="s">
        <v>818</v>
      </c>
      <c r="Y318" s="36"/>
      <c r="Z318" s="36" t="s">
        <v>891</v>
      </c>
      <c r="AA318" s="37">
        <v>1</v>
      </c>
      <c r="AB318" s="37" t="str">
        <f t="shared" si="4"/>
        <v>Bóng chuyền hơi</v>
      </c>
      <c r="AC318" s="27"/>
    </row>
    <row r="319" spans="1:29" s="37" customFormat="1" ht="27.75" hidden="1" customHeight="1" x14ac:dyDescent="0.2">
      <c r="A319" s="27">
        <v>311</v>
      </c>
      <c r="B319" s="27" t="s">
        <v>774</v>
      </c>
      <c r="C319" s="27"/>
      <c r="D319" s="27" t="s">
        <v>860</v>
      </c>
      <c r="E319" s="27">
        <v>1</v>
      </c>
      <c r="F319" s="27"/>
      <c r="G319" s="27"/>
      <c r="H319" s="27"/>
      <c r="I319" s="32"/>
      <c r="J319" s="27"/>
      <c r="K319" s="27"/>
      <c r="L319" s="27"/>
      <c r="M319" s="27"/>
      <c r="N319" s="27" t="s">
        <v>296</v>
      </c>
      <c r="O319" s="27">
        <v>6</v>
      </c>
      <c r="P319" s="33" t="s">
        <v>779</v>
      </c>
      <c r="Q319" s="33" t="s">
        <v>776</v>
      </c>
      <c r="R319" s="32">
        <v>52</v>
      </c>
      <c r="S319" s="27">
        <v>36</v>
      </c>
      <c r="T319" s="27"/>
      <c r="U319" s="27"/>
      <c r="V319" s="28"/>
      <c r="W319" s="29"/>
      <c r="X319" s="27" t="s">
        <v>818</v>
      </c>
      <c r="Y319" s="36"/>
      <c r="Z319" s="36" t="s">
        <v>891</v>
      </c>
      <c r="AA319" s="37">
        <v>1</v>
      </c>
      <c r="AB319" s="37" t="str">
        <f t="shared" si="4"/>
        <v>Bóng chuyền hơi</v>
      </c>
      <c r="AC319" s="27"/>
    </row>
    <row r="320" spans="1:29" s="37" customFormat="1" ht="27.75" hidden="1" customHeight="1" x14ac:dyDescent="0.2">
      <c r="A320" s="27">
        <v>312</v>
      </c>
      <c r="B320" s="27" t="s">
        <v>774</v>
      </c>
      <c r="C320" s="27"/>
      <c r="D320" s="27" t="s">
        <v>861</v>
      </c>
      <c r="E320" s="27">
        <v>1</v>
      </c>
      <c r="F320" s="27"/>
      <c r="G320" s="27"/>
      <c r="H320" s="27"/>
      <c r="I320" s="32"/>
      <c r="J320" s="27"/>
      <c r="K320" s="27"/>
      <c r="L320" s="27"/>
      <c r="M320" s="27"/>
      <c r="N320" s="27" t="s">
        <v>296</v>
      </c>
      <c r="O320" s="27">
        <v>6</v>
      </c>
      <c r="P320" s="33" t="s">
        <v>778</v>
      </c>
      <c r="Q320" s="33" t="s">
        <v>776</v>
      </c>
      <c r="R320" s="32">
        <v>52</v>
      </c>
      <c r="S320" s="27">
        <v>50</v>
      </c>
      <c r="T320" s="27"/>
      <c r="U320" s="27"/>
      <c r="V320" s="28"/>
      <c r="W320" s="29"/>
      <c r="X320" s="27" t="s">
        <v>818</v>
      </c>
      <c r="Y320" s="36"/>
      <c r="Z320" s="36" t="s">
        <v>891</v>
      </c>
      <c r="AA320" s="37">
        <v>1</v>
      </c>
      <c r="AB320" s="37" t="str">
        <f t="shared" si="4"/>
        <v>Bóng chuyền hơi</v>
      </c>
      <c r="AC320" s="27"/>
    </row>
    <row r="321" spans="1:29" s="37" customFormat="1" ht="27.75" hidden="1" customHeight="1" x14ac:dyDescent="0.2">
      <c r="A321" s="27">
        <v>313</v>
      </c>
      <c r="B321" s="27" t="s">
        <v>879</v>
      </c>
      <c r="C321" s="27"/>
      <c r="D321" s="27" t="s">
        <v>862</v>
      </c>
      <c r="E321" s="27">
        <v>1</v>
      </c>
      <c r="F321" s="27"/>
      <c r="G321" s="27"/>
      <c r="H321" s="27"/>
      <c r="I321" s="32"/>
      <c r="J321" s="27"/>
      <c r="K321" s="27"/>
      <c r="L321" s="27"/>
      <c r="M321" s="27"/>
      <c r="N321" s="27" t="s">
        <v>296</v>
      </c>
      <c r="O321" s="27">
        <v>3</v>
      </c>
      <c r="P321" s="33" t="s">
        <v>779</v>
      </c>
      <c r="Q321" s="33" t="s">
        <v>776</v>
      </c>
      <c r="R321" s="32">
        <v>45</v>
      </c>
      <c r="S321" s="27">
        <v>38</v>
      </c>
      <c r="T321" s="27"/>
      <c r="U321" s="27"/>
      <c r="V321" s="28"/>
      <c r="W321" s="29"/>
      <c r="X321" s="27" t="s">
        <v>818</v>
      </c>
      <c r="Y321" s="36"/>
      <c r="Z321" s="36" t="s">
        <v>891</v>
      </c>
      <c r="AA321" s="37">
        <v>1</v>
      </c>
      <c r="AB321" s="37" t="str">
        <f t="shared" si="4"/>
        <v>Thể dục Aerobic</v>
      </c>
      <c r="AC321" s="27"/>
    </row>
    <row r="322" spans="1:29" s="37" customFormat="1" ht="27.75" hidden="1" customHeight="1" x14ac:dyDescent="0.2">
      <c r="A322" s="27">
        <v>314</v>
      </c>
      <c r="B322" s="27" t="s">
        <v>879</v>
      </c>
      <c r="C322" s="27"/>
      <c r="D322" s="27" t="s">
        <v>863</v>
      </c>
      <c r="E322" s="27">
        <v>1</v>
      </c>
      <c r="F322" s="27"/>
      <c r="G322" s="27"/>
      <c r="H322" s="27"/>
      <c r="I322" s="32"/>
      <c r="J322" s="27"/>
      <c r="K322" s="27"/>
      <c r="L322" s="27"/>
      <c r="M322" s="27"/>
      <c r="N322" s="27" t="s">
        <v>296</v>
      </c>
      <c r="O322" s="27">
        <v>3</v>
      </c>
      <c r="P322" s="33" t="s">
        <v>778</v>
      </c>
      <c r="Q322" s="33" t="s">
        <v>776</v>
      </c>
      <c r="R322" s="32">
        <v>45</v>
      </c>
      <c r="S322" s="27">
        <v>45</v>
      </c>
      <c r="T322" s="27"/>
      <c r="U322" s="27"/>
      <c r="V322" s="28"/>
      <c r="W322" s="29"/>
      <c r="X322" s="27" t="s">
        <v>818</v>
      </c>
      <c r="Y322" s="36"/>
      <c r="Z322" s="36" t="s">
        <v>891</v>
      </c>
      <c r="AA322" s="37">
        <v>1</v>
      </c>
      <c r="AB322" s="37" t="str">
        <f t="shared" si="4"/>
        <v>Thể dục Aerobic</v>
      </c>
      <c r="AC322" s="27"/>
    </row>
    <row r="323" spans="1:29" s="37" customFormat="1" ht="27.75" hidden="1" customHeight="1" x14ac:dyDescent="0.2">
      <c r="A323" s="27">
        <v>315</v>
      </c>
      <c r="B323" s="27" t="s">
        <v>780</v>
      </c>
      <c r="C323" s="27"/>
      <c r="D323" s="27" t="s">
        <v>781</v>
      </c>
      <c r="E323" s="27">
        <v>1</v>
      </c>
      <c r="F323" s="27"/>
      <c r="G323" s="27"/>
      <c r="H323" s="27"/>
      <c r="I323" s="32"/>
      <c r="J323" s="27"/>
      <c r="K323" s="27"/>
      <c r="L323" s="27"/>
      <c r="M323" s="27"/>
      <c r="N323" s="27" t="s">
        <v>186</v>
      </c>
      <c r="O323" s="27">
        <v>4</v>
      </c>
      <c r="P323" s="33" t="s">
        <v>775</v>
      </c>
      <c r="Q323" s="33" t="s">
        <v>776</v>
      </c>
      <c r="R323" s="32">
        <v>45</v>
      </c>
      <c r="S323" s="27">
        <v>45</v>
      </c>
      <c r="T323" s="27"/>
      <c r="U323" s="27"/>
      <c r="V323" s="28"/>
      <c r="W323" s="29"/>
      <c r="X323" s="27" t="s">
        <v>818</v>
      </c>
      <c r="Y323" s="36"/>
      <c r="Z323" s="36" t="s">
        <v>891</v>
      </c>
      <c r="AA323" s="37">
        <v>1</v>
      </c>
      <c r="AB323" s="37" t="str">
        <f t="shared" si="4"/>
        <v>Bóng đá</v>
      </c>
      <c r="AC323" s="27"/>
    </row>
    <row r="324" spans="1:29" s="37" customFormat="1" ht="27.75" hidden="1" customHeight="1" x14ac:dyDescent="0.2">
      <c r="A324" s="27">
        <v>316</v>
      </c>
      <c r="B324" s="27" t="s">
        <v>780</v>
      </c>
      <c r="C324" s="27"/>
      <c r="D324" s="27" t="s">
        <v>782</v>
      </c>
      <c r="E324" s="27">
        <v>1</v>
      </c>
      <c r="F324" s="27"/>
      <c r="G324" s="27"/>
      <c r="H324" s="27"/>
      <c r="I324" s="32"/>
      <c r="J324" s="27"/>
      <c r="K324" s="27"/>
      <c r="L324" s="27"/>
      <c r="M324" s="27"/>
      <c r="N324" s="27" t="s">
        <v>186</v>
      </c>
      <c r="O324" s="27">
        <v>4</v>
      </c>
      <c r="P324" s="33" t="s">
        <v>777</v>
      </c>
      <c r="Q324" s="33" t="s">
        <v>776</v>
      </c>
      <c r="R324" s="32">
        <v>45</v>
      </c>
      <c r="S324" s="27">
        <v>45</v>
      </c>
      <c r="T324" s="27"/>
      <c r="U324" s="27"/>
      <c r="V324" s="28"/>
      <c r="W324" s="29"/>
      <c r="X324" s="27" t="s">
        <v>818</v>
      </c>
      <c r="Y324" s="36"/>
      <c r="Z324" s="36" t="s">
        <v>891</v>
      </c>
      <c r="AA324" s="37">
        <v>1</v>
      </c>
      <c r="AB324" s="37" t="str">
        <f t="shared" si="4"/>
        <v>Bóng đá</v>
      </c>
      <c r="AC324" s="27"/>
    </row>
    <row r="325" spans="1:29" s="37" customFormat="1" ht="27.75" hidden="1" customHeight="1" x14ac:dyDescent="0.2">
      <c r="A325" s="27">
        <v>317</v>
      </c>
      <c r="B325" s="27" t="s">
        <v>780</v>
      </c>
      <c r="C325" s="27"/>
      <c r="D325" s="27" t="s">
        <v>783</v>
      </c>
      <c r="E325" s="27">
        <v>1</v>
      </c>
      <c r="F325" s="27"/>
      <c r="G325" s="27"/>
      <c r="H325" s="27"/>
      <c r="I325" s="32"/>
      <c r="J325" s="27"/>
      <c r="K325" s="27"/>
      <c r="L325" s="27"/>
      <c r="M325" s="27"/>
      <c r="N325" s="27" t="s">
        <v>296</v>
      </c>
      <c r="O325" s="27">
        <v>4</v>
      </c>
      <c r="P325" s="33" t="s">
        <v>779</v>
      </c>
      <c r="Q325" s="33" t="s">
        <v>776</v>
      </c>
      <c r="R325" s="32">
        <v>45</v>
      </c>
      <c r="S325" s="27">
        <v>45</v>
      </c>
      <c r="T325" s="27"/>
      <c r="U325" s="27"/>
      <c r="V325" s="28"/>
      <c r="W325" s="29"/>
      <c r="X325" s="27" t="s">
        <v>818</v>
      </c>
      <c r="Y325" s="36"/>
      <c r="Z325" s="36" t="s">
        <v>891</v>
      </c>
      <c r="AA325" s="37">
        <v>1</v>
      </c>
      <c r="AB325" s="37" t="str">
        <f t="shared" si="4"/>
        <v>Bóng đá</v>
      </c>
      <c r="AC325" s="27"/>
    </row>
    <row r="326" spans="1:29" s="37" customFormat="1" ht="27.75" hidden="1" customHeight="1" x14ac:dyDescent="0.2">
      <c r="A326" s="27">
        <v>318</v>
      </c>
      <c r="B326" s="27" t="s">
        <v>780</v>
      </c>
      <c r="C326" s="27"/>
      <c r="D326" s="27" t="s">
        <v>784</v>
      </c>
      <c r="E326" s="27">
        <v>1</v>
      </c>
      <c r="F326" s="27"/>
      <c r="G326" s="27"/>
      <c r="H326" s="27"/>
      <c r="I326" s="32"/>
      <c r="J326" s="27"/>
      <c r="K326" s="27"/>
      <c r="L326" s="27"/>
      <c r="M326" s="27"/>
      <c r="N326" s="27" t="s">
        <v>296</v>
      </c>
      <c r="O326" s="27">
        <v>4</v>
      </c>
      <c r="P326" s="33" t="s">
        <v>778</v>
      </c>
      <c r="Q326" s="33" t="s">
        <v>776</v>
      </c>
      <c r="R326" s="32">
        <v>45</v>
      </c>
      <c r="S326" s="27">
        <v>45</v>
      </c>
      <c r="T326" s="27"/>
      <c r="U326" s="27"/>
      <c r="V326" s="28"/>
      <c r="W326" s="29"/>
      <c r="X326" s="27" t="s">
        <v>818</v>
      </c>
      <c r="Y326" s="36"/>
      <c r="Z326" s="36" t="s">
        <v>891</v>
      </c>
      <c r="AA326" s="37">
        <v>1</v>
      </c>
      <c r="AB326" s="37" t="str">
        <f t="shared" si="4"/>
        <v>Bóng đá</v>
      </c>
      <c r="AC326" s="27"/>
    </row>
    <row r="327" spans="1:29" s="37" customFormat="1" ht="27.75" hidden="1" customHeight="1" x14ac:dyDescent="0.2">
      <c r="A327" s="27">
        <v>319</v>
      </c>
      <c r="B327" s="27" t="s">
        <v>785</v>
      </c>
      <c r="C327" s="27"/>
      <c r="D327" s="27" t="s">
        <v>786</v>
      </c>
      <c r="E327" s="27">
        <v>1</v>
      </c>
      <c r="F327" s="27"/>
      <c r="G327" s="27"/>
      <c r="H327" s="27"/>
      <c r="I327" s="32"/>
      <c r="J327" s="27"/>
      <c r="K327" s="27"/>
      <c r="L327" s="27"/>
      <c r="M327" s="27"/>
      <c r="N327" s="27" t="s">
        <v>296</v>
      </c>
      <c r="O327" s="27">
        <v>5</v>
      </c>
      <c r="P327" s="33" t="s">
        <v>779</v>
      </c>
      <c r="Q327" s="33" t="s">
        <v>776</v>
      </c>
      <c r="R327" s="32">
        <v>45</v>
      </c>
      <c r="S327" s="27">
        <v>41</v>
      </c>
      <c r="T327" s="27"/>
      <c r="U327" s="27"/>
      <c r="V327" s="28"/>
      <c r="W327" s="29"/>
      <c r="X327" s="27" t="s">
        <v>818</v>
      </c>
      <c r="Y327" s="36"/>
      <c r="Z327" s="36" t="s">
        <v>891</v>
      </c>
      <c r="AA327" s="37">
        <v>1</v>
      </c>
      <c r="AB327" s="37" t="str">
        <f t="shared" si="4"/>
        <v>Taekwondo</v>
      </c>
      <c r="AC327" s="27"/>
    </row>
    <row r="328" spans="1:29" s="37" customFormat="1" ht="27.75" hidden="1" customHeight="1" x14ac:dyDescent="0.2">
      <c r="A328" s="27">
        <v>320</v>
      </c>
      <c r="B328" s="27" t="s">
        <v>785</v>
      </c>
      <c r="C328" s="27"/>
      <c r="D328" s="27" t="s">
        <v>787</v>
      </c>
      <c r="E328" s="27">
        <v>1</v>
      </c>
      <c r="F328" s="27"/>
      <c r="G328" s="27"/>
      <c r="H328" s="27"/>
      <c r="I328" s="32"/>
      <c r="J328" s="27"/>
      <c r="K328" s="27"/>
      <c r="L328" s="27"/>
      <c r="M328" s="27"/>
      <c r="N328" s="27" t="s">
        <v>296</v>
      </c>
      <c r="O328" s="27">
        <v>5</v>
      </c>
      <c r="P328" s="33" t="s">
        <v>778</v>
      </c>
      <c r="Q328" s="33" t="s">
        <v>776</v>
      </c>
      <c r="R328" s="32">
        <v>45</v>
      </c>
      <c r="S328" s="27">
        <v>45</v>
      </c>
      <c r="T328" s="27"/>
      <c r="U328" s="27"/>
      <c r="V328" s="28"/>
      <c r="W328" s="29"/>
      <c r="X328" s="27" t="s">
        <v>818</v>
      </c>
      <c r="Y328" s="36"/>
      <c r="Z328" s="36" t="s">
        <v>891</v>
      </c>
      <c r="AA328" s="37">
        <v>1</v>
      </c>
      <c r="AB328" s="37" t="str">
        <f t="shared" si="4"/>
        <v>Taekwondo</v>
      </c>
      <c r="AC328" s="27"/>
    </row>
    <row r="329" spans="1:29" s="37" customFormat="1" ht="27.75" hidden="1" customHeight="1" x14ac:dyDescent="0.2">
      <c r="A329" s="27">
        <v>321</v>
      </c>
      <c r="B329" s="27" t="s">
        <v>788</v>
      </c>
      <c r="C329" s="27"/>
      <c r="D329" s="27" t="s">
        <v>789</v>
      </c>
      <c r="E329" s="27">
        <v>1</v>
      </c>
      <c r="F329" s="27"/>
      <c r="G329" s="27"/>
      <c r="H329" s="27"/>
      <c r="I329" s="32"/>
      <c r="J329" s="27"/>
      <c r="K329" s="27"/>
      <c r="L329" s="27"/>
      <c r="M329" s="27"/>
      <c r="N329" s="27" t="s">
        <v>296</v>
      </c>
      <c r="O329" s="27">
        <v>5</v>
      </c>
      <c r="P329" s="33" t="s">
        <v>779</v>
      </c>
      <c r="Q329" s="33" t="s">
        <v>776</v>
      </c>
      <c r="R329" s="32">
        <v>45</v>
      </c>
      <c r="S329" s="27">
        <v>39</v>
      </c>
      <c r="T329" s="27"/>
      <c r="U329" s="27"/>
      <c r="V329" s="28"/>
      <c r="W329" s="29"/>
      <c r="X329" s="27" t="s">
        <v>818</v>
      </c>
      <c r="Y329" s="36"/>
      <c r="Z329" s="36" t="s">
        <v>891</v>
      </c>
      <c r="AA329" s="37">
        <v>1</v>
      </c>
      <c r="AB329" s="37" t="str">
        <f t="shared" si="4"/>
        <v>Bóng bàn</v>
      </c>
      <c r="AC329" s="27"/>
    </row>
    <row r="330" spans="1:29" s="37" customFormat="1" ht="27.75" hidden="1" customHeight="1" x14ac:dyDescent="0.2">
      <c r="A330" s="27">
        <v>322</v>
      </c>
      <c r="B330" s="27" t="s">
        <v>788</v>
      </c>
      <c r="C330" s="27"/>
      <c r="D330" s="27" t="s">
        <v>790</v>
      </c>
      <c r="E330" s="27">
        <v>1</v>
      </c>
      <c r="F330" s="27"/>
      <c r="G330" s="27"/>
      <c r="H330" s="27"/>
      <c r="I330" s="32"/>
      <c r="J330" s="27"/>
      <c r="K330" s="27"/>
      <c r="L330" s="27"/>
      <c r="M330" s="27"/>
      <c r="N330" s="27" t="s">
        <v>296</v>
      </c>
      <c r="O330" s="27">
        <v>5</v>
      </c>
      <c r="P330" s="33" t="s">
        <v>778</v>
      </c>
      <c r="Q330" s="33" t="s">
        <v>776</v>
      </c>
      <c r="R330" s="32">
        <v>45</v>
      </c>
      <c r="S330" s="27">
        <v>45</v>
      </c>
      <c r="T330" s="27"/>
      <c r="U330" s="27"/>
      <c r="V330" s="28"/>
      <c r="W330" s="29"/>
      <c r="X330" s="27" t="s">
        <v>818</v>
      </c>
      <c r="Y330" s="36"/>
      <c r="Z330" s="36" t="s">
        <v>891</v>
      </c>
      <c r="AA330" s="37">
        <v>1</v>
      </c>
      <c r="AB330" s="37" t="str">
        <f>B330</f>
        <v>Bóng bàn</v>
      </c>
      <c r="AC330" s="27"/>
    </row>
    <row r="331" spans="1:29" s="37" customFormat="1" ht="41.25" hidden="1" customHeight="1" x14ac:dyDescent="0.2">
      <c r="A331" s="27">
        <v>323</v>
      </c>
      <c r="B331" s="27" t="s">
        <v>165</v>
      </c>
      <c r="C331" s="27" t="s">
        <v>236</v>
      </c>
      <c r="D331" s="27" t="s">
        <v>906</v>
      </c>
      <c r="E331" s="27">
        <v>3</v>
      </c>
      <c r="F331" s="27" t="s">
        <v>640</v>
      </c>
      <c r="G331" s="27" t="s">
        <v>641</v>
      </c>
      <c r="H331" s="33" t="s">
        <v>642</v>
      </c>
      <c r="I331" s="32">
        <v>1</v>
      </c>
      <c r="J331" s="27"/>
      <c r="K331" s="27" t="s">
        <v>590</v>
      </c>
      <c r="L331" s="27"/>
      <c r="M331" s="27"/>
      <c r="N331" s="27" t="s">
        <v>296</v>
      </c>
      <c r="O331" s="27">
        <v>4</v>
      </c>
      <c r="P331" s="33" t="s">
        <v>298</v>
      </c>
      <c r="Q331" s="34" t="s">
        <v>335</v>
      </c>
      <c r="R331" s="35">
        <v>70</v>
      </c>
      <c r="S331" s="27">
        <v>45</v>
      </c>
      <c r="T331" s="27" t="s">
        <v>1425</v>
      </c>
      <c r="U331" s="27" t="s">
        <v>910</v>
      </c>
      <c r="V331" s="28" t="s">
        <v>1426</v>
      </c>
      <c r="W331" s="29" t="s">
        <v>1427</v>
      </c>
      <c r="X331" s="27" t="s">
        <v>175</v>
      </c>
      <c r="Y331" s="36"/>
      <c r="Z331" s="36" t="s">
        <v>891</v>
      </c>
      <c r="AA331" s="37">
        <v>1</v>
      </c>
      <c r="AB331" s="37" t="str">
        <f>B331</f>
        <v>Thẩm định tài chính dự án</v>
      </c>
      <c r="AC331" s="27" t="s">
        <v>816</v>
      </c>
    </row>
    <row r="332" spans="1:29" s="37" customFormat="1" ht="90" hidden="1" x14ac:dyDescent="0.2">
      <c r="A332" s="27">
        <v>324</v>
      </c>
      <c r="B332" s="27" t="s">
        <v>884</v>
      </c>
      <c r="C332" s="27"/>
      <c r="D332" s="27" t="s">
        <v>886</v>
      </c>
      <c r="E332" s="27">
        <v>3</v>
      </c>
      <c r="F332" s="27"/>
      <c r="G332" s="27"/>
      <c r="H332" s="27"/>
      <c r="I332" s="32"/>
      <c r="J332" s="27"/>
      <c r="K332" s="27"/>
      <c r="L332" s="27"/>
      <c r="M332" s="27"/>
      <c r="N332" s="27" t="s">
        <v>186</v>
      </c>
      <c r="O332" s="33">
        <v>6</v>
      </c>
      <c r="P332" s="33" t="s">
        <v>301</v>
      </c>
      <c r="Q332" s="33" t="s">
        <v>356</v>
      </c>
      <c r="R332" s="32">
        <v>85</v>
      </c>
      <c r="S332" s="27">
        <v>26</v>
      </c>
      <c r="T332" s="27" t="s">
        <v>1436</v>
      </c>
      <c r="U332" s="27"/>
      <c r="V332" s="28"/>
      <c r="W332" s="29"/>
      <c r="X332" s="27"/>
      <c r="Y332" s="36"/>
      <c r="Z332" s="36" t="s">
        <v>891</v>
      </c>
      <c r="AA332" s="37">
        <v>1</v>
      </c>
      <c r="AB332" s="37" t="str">
        <f>B332</f>
        <v>Phương pháp định lượng ứng dụng trong tài chính</v>
      </c>
    </row>
    <row r="333" spans="1:29" s="37" customFormat="1" ht="75" hidden="1" x14ac:dyDescent="0.2">
      <c r="A333" s="27">
        <v>325</v>
      </c>
      <c r="B333" s="27" t="s">
        <v>885</v>
      </c>
      <c r="C333" s="27"/>
      <c r="D333" s="27" t="s">
        <v>887</v>
      </c>
      <c r="E333" s="27">
        <v>3</v>
      </c>
      <c r="F333" s="27"/>
      <c r="G333" s="27"/>
      <c r="H333" s="27"/>
      <c r="I333" s="32"/>
      <c r="J333" s="27"/>
      <c r="K333" s="27"/>
      <c r="L333" s="27"/>
      <c r="M333" s="27"/>
      <c r="N333" s="27" t="s">
        <v>296</v>
      </c>
      <c r="O333" s="33">
        <v>5</v>
      </c>
      <c r="P333" s="33" t="s">
        <v>297</v>
      </c>
      <c r="Q333" s="33" t="s">
        <v>358</v>
      </c>
      <c r="R333" s="32">
        <v>85</v>
      </c>
      <c r="S333" s="27">
        <v>23</v>
      </c>
      <c r="T333" s="27" t="s">
        <v>1437</v>
      </c>
      <c r="U333" s="27"/>
      <c r="V333" s="28"/>
      <c r="W333" s="29"/>
      <c r="X333" s="27"/>
      <c r="Y333" s="36"/>
      <c r="Z333" s="36" t="s">
        <v>891</v>
      </c>
      <c r="AA333" s="37">
        <v>1</v>
      </c>
      <c r="AB333" s="37" t="str">
        <f>B333</f>
        <v>Tài chính doanh nghiệp chuyên sâu</v>
      </c>
    </row>
    <row r="334" spans="1:29" s="21" customFormat="1" ht="24.75" hidden="1" customHeight="1" x14ac:dyDescent="0.25">
      <c r="A334" s="15"/>
      <c r="B334" s="26" t="s">
        <v>892</v>
      </c>
      <c r="C334" s="15"/>
      <c r="D334" s="15"/>
      <c r="E334" s="15"/>
      <c r="F334" s="15"/>
      <c r="G334" s="15"/>
      <c r="H334" s="15"/>
      <c r="I334" s="16"/>
      <c r="J334" s="9"/>
      <c r="K334" s="15"/>
      <c r="L334" s="15"/>
      <c r="M334" s="15"/>
      <c r="N334" s="15"/>
      <c r="O334" s="15"/>
      <c r="P334" s="17"/>
      <c r="Q334" s="15"/>
      <c r="R334" s="15"/>
      <c r="S334" s="15"/>
      <c r="T334" s="18"/>
      <c r="U334" s="18"/>
      <c r="V334" s="19"/>
      <c r="W334" s="20"/>
      <c r="X334" s="15"/>
      <c r="Y334" s="9"/>
      <c r="Z334" s="9"/>
    </row>
    <row r="335" spans="1:29" ht="20.100000000000001" hidden="1" customHeight="1" x14ac:dyDescent="0.25">
      <c r="W335" s="42" t="s">
        <v>1444</v>
      </c>
    </row>
    <row r="336" spans="1:29" ht="20.100000000000001" hidden="1" customHeight="1" x14ac:dyDescent="0.25">
      <c r="D336" s="5">
        <v>1</v>
      </c>
      <c r="E336" s="5">
        <v>2</v>
      </c>
      <c r="F336" s="5">
        <v>3</v>
      </c>
      <c r="G336" s="5">
        <v>4</v>
      </c>
      <c r="H336" s="5">
        <v>5</v>
      </c>
      <c r="I336" s="5">
        <v>6</v>
      </c>
      <c r="J336" s="5">
        <v>7</v>
      </c>
      <c r="K336" s="5">
        <v>8</v>
      </c>
      <c r="L336" s="5">
        <v>9</v>
      </c>
      <c r="M336" s="5">
        <v>10</v>
      </c>
      <c r="N336" s="5">
        <v>11</v>
      </c>
      <c r="O336" s="5">
        <v>12</v>
      </c>
      <c r="P336" s="5">
        <v>13</v>
      </c>
      <c r="Q336" s="5">
        <v>14</v>
      </c>
      <c r="R336" s="5">
        <v>15</v>
      </c>
      <c r="S336" s="5">
        <v>16</v>
      </c>
      <c r="T336" s="5">
        <v>17</v>
      </c>
      <c r="U336" s="5">
        <v>18</v>
      </c>
      <c r="V336" s="5">
        <v>19</v>
      </c>
      <c r="W336" s="5">
        <v>20</v>
      </c>
      <c r="X336" s="5">
        <v>21</v>
      </c>
      <c r="Y336" s="5">
        <v>22</v>
      </c>
      <c r="Z336" s="5">
        <v>23</v>
      </c>
      <c r="AA336" s="5">
        <v>24</v>
      </c>
      <c r="AB336" s="5">
        <v>25</v>
      </c>
      <c r="AC336" s="5">
        <v>26</v>
      </c>
    </row>
    <row r="337" spans="23:23" ht="20.100000000000001" hidden="1" customHeight="1" x14ac:dyDescent="0.25">
      <c r="W337" s="51" t="s">
        <v>1441</v>
      </c>
    </row>
    <row r="338" spans="23:23" ht="20.100000000000001" hidden="1" customHeight="1" x14ac:dyDescent="0.25">
      <c r="W338" s="51" t="s">
        <v>1442</v>
      </c>
    </row>
    <row r="339" spans="23:23" ht="20.100000000000001" customHeight="1" x14ac:dyDescent="0.25">
      <c r="W339" s="41"/>
    </row>
    <row r="340" spans="23:23" ht="20.100000000000001" customHeight="1" x14ac:dyDescent="0.25">
      <c r="W340" s="52"/>
    </row>
    <row r="341" spans="23:23" ht="20.100000000000001" customHeight="1" x14ac:dyDescent="0.25">
      <c r="W341" s="52"/>
    </row>
    <row r="342" spans="23:23" ht="20.100000000000001" customHeight="1" x14ac:dyDescent="0.25">
      <c r="W342" s="52"/>
    </row>
    <row r="343" spans="23:23" ht="20.100000000000001" customHeight="1" x14ac:dyDescent="0.25">
      <c r="W343" s="53" t="s">
        <v>1443</v>
      </c>
    </row>
  </sheetData>
  <autoFilter ref="A8:II338">
    <filterColumn colId="6">
      <filters>
        <filter val="KTPT-TN_x000a_KTQT-NN_x000a_TCNH-NN"/>
        <filter val="KTPT-TN_x000a_TCNH-NN"/>
        <filter val="KTPT-TN_x000a_TCNH-NN_x000a_TCNH-LUAT"/>
        <filter val="KTQT_x000a_TCNH-NN_x000a_TCNH-LUAT"/>
        <filter val="KTQT-NN_x000a_TCNH-NN_x000a_TCNH-LUAT"/>
        <filter val="TCNH_x000a_TCNH-NN"/>
        <filter val="TCNH-KTPT_x000a_TCNH-NN"/>
        <filter val="TCNH-NN_x000a_TCNH-CLC"/>
        <filter val="TCNH-NN_x000a_TCNH-LUAT"/>
      </filters>
    </filterColumn>
  </autoFilter>
  <sortState ref="A69:IN84">
    <sortCondition ref="B69:B84"/>
    <sortCondition ref="E69:E84"/>
    <sortCondition ref="O69:O84"/>
    <sortCondition descending="1" ref="N69:N84"/>
  </sortState>
  <mergeCells count="3">
    <mergeCell ref="A6:Z6"/>
    <mergeCell ref="T4:Y4"/>
    <mergeCell ref="A5:Z5"/>
  </mergeCells>
  <hyperlinks>
    <hyperlink ref="B14" r:id="rId1" display="http://www.ueb.edu.vn/Sub/13/Uploads/file/diepmtcn@gmail.com/2010/12/06/62_%C4%90%E1%BA%B6C T%E1%BA%A2 M%C3%94N H%E1%BB%8CC QU%E1%BA%A2N TR%E1%BB%8A R%E1%BB%A6I RO TRONG KINH DOANH QU%E1%BB%90C T%E1%BA%BE.doc"/>
    <hyperlink ref="W9" r:id="rId2"/>
    <hyperlink ref="W10" r:id="rId3" display="rbeason@ualberta.ca"/>
    <hyperlink ref="W11" r:id="rId4" display="rbeason@ualberta.ca"/>
    <hyperlink ref="W12" r:id="rId5" display="rbeason@ualberta.ca"/>
    <hyperlink ref="W13" r:id="rId6" display="rbeason@ualberta.ca"/>
    <hyperlink ref="W14" r:id="rId7" display="rbeason@ualberta.ca"/>
    <hyperlink ref="W15" r:id="rId8" display="rbeason@ualberta.ca"/>
    <hyperlink ref="W16" r:id="rId9" display="rbeason@ualberta.ca"/>
    <hyperlink ref="W17" r:id="rId10" display="rbeason@ualberta.ca"/>
    <hyperlink ref="W18" r:id="rId11" display="rbeason@ualberta.ca"/>
    <hyperlink ref="W19" r:id="rId12" display="rbeason@ualberta.ca"/>
    <hyperlink ref="W20" r:id="rId13" display="rbeason@ualberta.ca"/>
    <hyperlink ref="W21" r:id="rId14" display="rbeason@ualberta.ca"/>
    <hyperlink ref="W22" r:id="rId15" display="rbeason@ualberta.ca"/>
    <hyperlink ref="W23" r:id="rId16" display="rbeason@ualberta.ca"/>
    <hyperlink ref="W24" r:id="rId17" display="rbeason@ualberta.ca"/>
    <hyperlink ref="W25" r:id="rId18" display="rbeason@ualberta.ca"/>
    <hyperlink ref="W26" r:id="rId19" display="rbeason@ualberta.ca"/>
    <hyperlink ref="W27" r:id="rId20" display="rbeason@ualberta.ca"/>
    <hyperlink ref="W28" r:id="rId21" display="rbeason@ualberta.ca"/>
    <hyperlink ref="W29" r:id="rId22" display="rbeason@ualberta.ca"/>
    <hyperlink ref="W30" r:id="rId23" display="rbeason@ualberta.ca"/>
    <hyperlink ref="W31" r:id="rId24" display="rbeason@ualberta.ca"/>
    <hyperlink ref="W32" r:id="rId25" display="rbeason@ualberta.ca"/>
    <hyperlink ref="W33" r:id="rId26" display="rbeason@ualberta.ca"/>
    <hyperlink ref="W34" r:id="rId27" display="rbeason@ualberta.ca"/>
    <hyperlink ref="W35" r:id="rId28" display="rbeason@ualberta.ca"/>
    <hyperlink ref="W36" r:id="rId29" display="rbeason@ualberta.ca"/>
    <hyperlink ref="W37" r:id="rId30" display="rbeason@ualberta.ca"/>
    <hyperlink ref="W38" r:id="rId31" display="rbeason@ualberta.ca"/>
    <hyperlink ref="W39" r:id="rId32" display="rbeason@ualberta.ca"/>
    <hyperlink ref="W40" r:id="rId33" display="rbeason@ualberta.ca"/>
    <hyperlink ref="W41" r:id="rId34" display="rbeason@ualberta.ca"/>
    <hyperlink ref="W42" r:id="rId35" display="rbeason@ualberta.ca"/>
    <hyperlink ref="W43" r:id="rId36" display="rbeason@ualberta.ca"/>
    <hyperlink ref="W44" r:id="rId37" display="rbeason@ualberta.ca"/>
    <hyperlink ref="W45" r:id="rId38" display="rbeason@ualberta.ca"/>
    <hyperlink ref="W46" r:id="rId39" display="rbeason@ualberta.ca"/>
    <hyperlink ref="W47" r:id="rId40" display="rbeason@ualberta.ca"/>
    <hyperlink ref="W48" r:id="rId41" display="rbeason@ualberta.ca"/>
    <hyperlink ref="W49" r:id="rId42" display="rbeason@ualberta.ca"/>
    <hyperlink ref="W50" r:id="rId43" display="rbeason@ualberta.ca"/>
    <hyperlink ref="W51" r:id="rId44" display="rbeason@ualberta.ca"/>
    <hyperlink ref="W52" r:id="rId45" display="rbeason@ualberta.ca"/>
    <hyperlink ref="W53" r:id="rId46" display="rbeason@ualberta.ca"/>
    <hyperlink ref="W54" r:id="rId47" display="rbeason@ualberta.ca"/>
    <hyperlink ref="W55" r:id="rId48" display="rbeason@ualberta.ca"/>
    <hyperlink ref="W56" r:id="rId49" display="rbeason@ualberta.ca"/>
    <hyperlink ref="W57" r:id="rId50" display="rbeason@ualberta.ca"/>
    <hyperlink ref="W58" r:id="rId51" display="rbeason@ualberta.ca"/>
    <hyperlink ref="W59" r:id="rId52" display="rbeason@ualberta.ca"/>
    <hyperlink ref="W60" r:id="rId53" display="rbeason@ualberta.ca"/>
    <hyperlink ref="W61" r:id="rId54" display="rbeason@ualberta.ca"/>
    <hyperlink ref="W62" r:id="rId55" display="rbeason@ualberta.ca"/>
    <hyperlink ref="W63" r:id="rId56" display="rbeason@ualberta.ca"/>
    <hyperlink ref="W64" r:id="rId57" display="rbeason@ualberta.ca"/>
    <hyperlink ref="W65" r:id="rId58" display="rbeason@ualberta.ca"/>
    <hyperlink ref="W66" r:id="rId59" display="rbeason@ualberta.ca"/>
    <hyperlink ref="W67" r:id="rId60" display="rbeason@ualberta.ca"/>
    <hyperlink ref="W68" r:id="rId61" display="rbeason@ualberta.ca"/>
    <hyperlink ref="W69" r:id="rId62" display="rbeason@ualberta.ca"/>
    <hyperlink ref="W70" r:id="rId63" display="rbeason@ualberta.ca"/>
    <hyperlink ref="W71" r:id="rId64" display="rbeason@ualberta.ca"/>
    <hyperlink ref="W72" r:id="rId65" display="rbeason@ualberta.ca"/>
    <hyperlink ref="W73" r:id="rId66" display="rbeason@ualberta.ca"/>
    <hyperlink ref="W74" r:id="rId67" display="rbeason@ualberta.ca"/>
    <hyperlink ref="W75" r:id="rId68" display="rbeason@ualberta.ca"/>
    <hyperlink ref="W76" r:id="rId69" display="rbeason@ualberta.ca"/>
    <hyperlink ref="W77" r:id="rId70" display="rbeason@ualberta.ca"/>
    <hyperlink ref="W78" r:id="rId71" display="rbeason@ualberta.ca"/>
    <hyperlink ref="W79" r:id="rId72" display="rbeason@ualberta.ca"/>
    <hyperlink ref="W80" r:id="rId73" display="rbeason@ualberta.ca"/>
    <hyperlink ref="W81" r:id="rId74" display="rbeason@ualberta.ca"/>
    <hyperlink ref="W82" r:id="rId75" display="rbeason@ualberta.ca"/>
    <hyperlink ref="W83" r:id="rId76" display="rbeason@ualberta.ca"/>
    <hyperlink ref="W84" r:id="rId77" display="rbeason@ualberta.ca"/>
    <hyperlink ref="W85" r:id="rId78" display="rbeason@ualberta.ca"/>
    <hyperlink ref="W86" r:id="rId79" display="rbeason@ualberta.ca"/>
    <hyperlink ref="W87" r:id="rId80" display="rbeason@ualberta.ca"/>
    <hyperlink ref="W88" r:id="rId81" display="rbeason@ualberta.ca"/>
    <hyperlink ref="W89" r:id="rId82" display="rbeason@ualberta.ca"/>
    <hyperlink ref="W90" r:id="rId83" display="rbeason@ualberta.ca"/>
    <hyperlink ref="W91" r:id="rId84" display="rbeason@ualberta.ca"/>
    <hyperlink ref="W92" r:id="rId85" display="rbeason@ualberta.ca"/>
    <hyperlink ref="W93" r:id="rId86" display="rbeason@ualberta.ca"/>
    <hyperlink ref="W94" r:id="rId87" display="rbeason@ualberta.ca"/>
    <hyperlink ref="W95" r:id="rId88" display="rbeason@ualberta.ca"/>
    <hyperlink ref="W96" r:id="rId89" display="rbeason@ualberta.ca"/>
    <hyperlink ref="W97" r:id="rId90" display="rbeason@ualberta.ca"/>
    <hyperlink ref="W98" r:id="rId91" display="rbeason@ualberta.ca"/>
    <hyperlink ref="W99" r:id="rId92" display="rbeason@ualberta.ca"/>
    <hyperlink ref="W100" r:id="rId93" display="rbeason@ualberta.ca"/>
    <hyperlink ref="W101" r:id="rId94" display="rbeason@ualberta.ca"/>
    <hyperlink ref="W102" r:id="rId95" display="rbeason@ualberta.ca"/>
    <hyperlink ref="W103" r:id="rId96" display="rbeason@ualberta.ca"/>
    <hyperlink ref="W104" r:id="rId97" display="rbeason@ualberta.ca"/>
    <hyperlink ref="W105" r:id="rId98" display="rbeason@ualberta.ca"/>
    <hyperlink ref="W106" r:id="rId99" display="rbeason@ualberta.ca"/>
    <hyperlink ref="W107" r:id="rId100" display="rbeason@ualberta.ca"/>
    <hyperlink ref="W108" r:id="rId101" display="rbeason@ualberta.ca"/>
    <hyperlink ref="W109" r:id="rId102" display="rbeason@ualberta.ca"/>
    <hyperlink ref="W110" r:id="rId103" display="rbeason@ualberta.ca"/>
    <hyperlink ref="W111" r:id="rId104" display="rbeason@ualberta.ca"/>
    <hyperlink ref="W112" r:id="rId105" display="rbeason@ualberta.ca"/>
    <hyperlink ref="W113" r:id="rId106" display="rbeason@ualberta.ca"/>
    <hyperlink ref="W114" r:id="rId107" display="rbeason@ualberta.ca"/>
    <hyperlink ref="W115" r:id="rId108" display="rbeason@ualberta.ca"/>
    <hyperlink ref="W116" r:id="rId109" display="rbeason@ualberta.ca"/>
    <hyperlink ref="W117" r:id="rId110" display="rbeason@ualberta.ca"/>
    <hyperlink ref="W118" r:id="rId111" display="rbeason@ualberta.ca"/>
    <hyperlink ref="W119" r:id="rId112" display="rbeason@ualberta.ca"/>
    <hyperlink ref="W120" r:id="rId113" display="rbeason@ualberta.ca"/>
    <hyperlink ref="W121" r:id="rId114" display="rbeason@ualberta.ca"/>
    <hyperlink ref="W122" r:id="rId115" display="rbeason@ualberta.ca"/>
    <hyperlink ref="W123" r:id="rId116" display="rbeason@ualberta.ca"/>
    <hyperlink ref="W124" r:id="rId117" display="rbeason@ualberta.ca"/>
    <hyperlink ref="W125" r:id="rId118" display="rbeason@ualberta.ca"/>
    <hyperlink ref="W126" r:id="rId119" display="rbeason@ualberta.ca"/>
    <hyperlink ref="W127" r:id="rId120" display="rbeason@ualberta.ca"/>
    <hyperlink ref="W128" r:id="rId121" display="rbeason@ualberta.ca"/>
    <hyperlink ref="W129" r:id="rId122" display="rbeason@ualberta.ca"/>
    <hyperlink ref="W130" r:id="rId123" display="rbeason@ualberta.ca"/>
    <hyperlink ref="W131" r:id="rId124" display="rbeason@ualberta.ca"/>
    <hyperlink ref="W132" r:id="rId125" display="rbeason@ualberta.ca"/>
    <hyperlink ref="W133" r:id="rId126" display="rbeason@ualberta.ca"/>
    <hyperlink ref="W134" r:id="rId127" display="rbeason@ualberta.ca"/>
    <hyperlink ref="W135" r:id="rId128" display="rbeason@ualberta.ca"/>
    <hyperlink ref="W136" r:id="rId129" display="rbeason@ualberta.ca"/>
    <hyperlink ref="W137" r:id="rId130" display="rbeason@ualberta.ca"/>
    <hyperlink ref="W138" r:id="rId131" display="rbeason@ualberta.ca"/>
    <hyperlink ref="W139" r:id="rId132" display="rbeason@ualberta.ca"/>
    <hyperlink ref="W140" r:id="rId133" display="rbeason@ualberta.ca"/>
    <hyperlink ref="W141" r:id="rId134" display="rbeason@ualberta.ca"/>
    <hyperlink ref="W142" r:id="rId135" display="rbeason@ualberta.ca"/>
    <hyperlink ref="W143" r:id="rId136" display="rbeason@ualberta.ca"/>
    <hyperlink ref="W144" r:id="rId137" display="rbeason@ualberta.ca"/>
    <hyperlink ref="W145" r:id="rId138" display="rbeason@ualberta.ca"/>
    <hyperlink ref="W146" r:id="rId139" display="rbeason@ualberta.ca"/>
    <hyperlink ref="W147" r:id="rId140" display="rbeason@ualberta.ca"/>
    <hyperlink ref="W148" r:id="rId141" display="rbeason@ualberta.ca"/>
    <hyperlink ref="W149" r:id="rId142" display="rbeason@ualberta.ca"/>
    <hyperlink ref="W150" r:id="rId143" display="rbeason@ualberta.ca"/>
    <hyperlink ref="W151" r:id="rId144" display="rbeason@ualberta.ca"/>
    <hyperlink ref="W152" r:id="rId145" display="rbeason@ualberta.ca"/>
    <hyperlink ref="W153" r:id="rId146" display="rbeason@ualberta.ca"/>
    <hyperlink ref="W154" r:id="rId147" display="rbeason@ualberta.ca"/>
    <hyperlink ref="W155" r:id="rId148" display="rbeason@ualberta.ca"/>
    <hyperlink ref="W156" r:id="rId149" display="rbeason@ualberta.ca"/>
    <hyperlink ref="W157" r:id="rId150" display="rbeason@ualberta.ca"/>
    <hyperlink ref="W158" r:id="rId151" display="rbeason@ualberta.ca"/>
    <hyperlink ref="W159" r:id="rId152" display="rbeason@ualberta.ca"/>
    <hyperlink ref="W160" r:id="rId153" display="rbeason@ualberta.ca"/>
    <hyperlink ref="W161" r:id="rId154" display="rbeason@ualberta.ca"/>
    <hyperlink ref="W162" r:id="rId155" display="rbeason@ualberta.ca"/>
    <hyperlink ref="W163" r:id="rId156" display="rbeason@ualberta.ca"/>
    <hyperlink ref="W164" r:id="rId157" display="rbeason@ualberta.ca"/>
    <hyperlink ref="W165" r:id="rId158" display="rbeason@ualberta.ca"/>
    <hyperlink ref="W166" r:id="rId159" display="rbeason@ualberta.ca"/>
    <hyperlink ref="W167" r:id="rId160" display="rbeason@ualberta.ca"/>
    <hyperlink ref="W168" r:id="rId161" display="rbeason@ualberta.ca"/>
    <hyperlink ref="W170" r:id="rId162" display="rbeason@ualberta.ca"/>
    <hyperlink ref="W171" r:id="rId163" display="rbeason@ualberta.ca"/>
    <hyperlink ref="W172" r:id="rId164" display="rbeason@ualberta.ca"/>
    <hyperlink ref="W174" r:id="rId165" display="rbeason@ualberta.ca"/>
    <hyperlink ref="W175" r:id="rId166" display="rbeason@ualberta.ca"/>
    <hyperlink ref="W176" r:id="rId167" display="rbeason@ualberta.ca"/>
    <hyperlink ref="W177" r:id="rId168" display="rbeason@ualberta.ca"/>
    <hyperlink ref="W178" r:id="rId169" display="rbeason@ualberta.ca"/>
    <hyperlink ref="W179" r:id="rId170" display="rbeason@ualberta.ca"/>
    <hyperlink ref="W180" r:id="rId171" display="rbeason@ualberta.ca"/>
    <hyperlink ref="W181" r:id="rId172" display="rbeason@ualberta.ca"/>
    <hyperlink ref="W182" r:id="rId173" display="rbeason@ualberta.ca"/>
    <hyperlink ref="W183" r:id="rId174" display="rbeason@ualberta.ca"/>
    <hyperlink ref="W184" r:id="rId175" display="rbeason@ualberta.ca"/>
    <hyperlink ref="W185" r:id="rId176" display="rbeason@ualberta.ca"/>
    <hyperlink ref="W186" r:id="rId177" display="rbeason@ualberta.ca"/>
    <hyperlink ref="W187" r:id="rId178" display="rbeason@ualberta.ca"/>
    <hyperlink ref="W188" r:id="rId179" display="rbeason@ualberta.ca"/>
    <hyperlink ref="W189" r:id="rId180" display="rbeason@ualberta.ca"/>
    <hyperlink ref="W190" r:id="rId181" display="rbeason@ualberta.ca"/>
    <hyperlink ref="W191" r:id="rId182" display="rbeason@ualberta.ca"/>
    <hyperlink ref="W192" r:id="rId183" display="rbeason@ualberta.ca"/>
    <hyperlink ref="W193" r:id="rId184" display="rbeason@ualberta.ca"/>
    <hyperlink ref="W194" r:id="rId185" display="rbeason@ualberta.ca"/>
    <hyperlink ref="W195" r:id="rId186" display="rbeason@ualberta.ca"/>
    <hyperlink ref="W196" r:id="rId187" display="rbeason@ualberta.ca"/>
    <hyperlink ref="W197" r:id="rId188" display="rbeason@ualberta.ca"/>
    <hyperlink ref="W198" r:id="rId189" display="rbeason@ualberta.ca"/>
    <hyperlink ref="W199" r:id="rId190" display="rbeason@ualberta.ca"/>
    <hyperlink ref="W200" r:id="rId191" display="rbeason@ualberta.ca"/>
    <hyperlink ref="W201" r:id="rId192" display="rbeason@ualberta.ca"/>
    <hyperlink ref="W202" r:id="rId193" display="rbeason@ualberta.ca"/>
    <hyperlink ref="W203" r:id="rId194" display="rbeason@ualberta.ca"/>
    <hyperlink ref="W204" r:id="rId195" display="rbeason@ualberta.ca"/>
    <hyperlink ref="W206" r:id="rId196" display="rbeason@ualberta.ca"/>
    <hyperlink ref="W207" r:id="rId197" display="rbeason@ualberta.ca"/>
    <hyperlink ref="W208" r:id="rId198" display="rbeason@ualberta.ca"/>
    <hyperlink ref="W209" r:id="rId199" display="rbeason@ualberta.ca"/>
    <hyperlink ref="W210" r:id="rId200" display="rbeason@ualberta.ca"/>
    <hyperlink ref="W211" r:id="rId201" display="rbeason@ualberta.ca"/>
    <hyperlink ref="W212" r:id="rId202" display="rbeason@ualberta.ca"/>
    <hyperlink ref="W213" r:id="rId203" display="rbeason@ualberta.ca"/>
    <hyperlink ref="W214" r:id="rId204" display="rbeason@ualberta.ca"/>
    <hyperlink ref="W215" r:id="rId205" display="rbeason@ualberta.ca"/>
    <hyperlink ref="W216" r:id="rId206" display="rbeason@ualberta.ca"/>
    <hyperlink ref="W217" r:id="rId207" display="rbeason@ualberta.ca"/>
    <hyperlink ref="W218" r:id="rId208" display="rbeason@ualberta.ca"/>
    <hyperlink ref="W219" r:id="rId209" display="rbeason@ualberta.ca"/>
    <hyperlink ref="W220" r:id="rId210" display="rbeason@ualberta.ca"/>
    <hyperlink ref="W221" r:id="rId211" display="rbeason@ualberta.ca"/>
    <hyperlink ref="W222" r:id="rId212" display="rbeason@ualberta.ca"/>
    <hyperlink ref="W223" r:id="rId213" display="rbeason@ualberta.ca"/>
    <hyperlink ref="W224" r:id="rId214" display="rbeason@ualberta.ca"/>
    <hyperlink ref="W225" r:id="rId215" display="rbeason@ualberta.ca"/>
    <hyperlink ref="W226" r:id="rId216" display="rbeason@ualberta.ca"/>
    <hyperlink ref="W227" r:id="rId217" display="rbeason@ualberta.ca"/>
    <hyperlink ref="W228" r:id="rId218" display="rbeason@ualberta.ca"/>
    <hyperlink ref="W229" r:id="rId219" display="rbeason@ualberta.ca"/>
    <hyperlink ref="W230" r:id="rId220" display="rbeason@ualberta.ca"/>
    <hyperlink ref="W231" r:id="rId221" display="rbeason@ualberta.ca"/>
    <hyperlink ref="W232" r:id="rId222" display="rbeason@ualberta.ca"/>
    <hyperlink ref="W233" r:id="rId223" display="rbeason@ualberta.ca"/>
    <hyperlink ref="W234" r:id="rId224" display="rbeason@ualberta.ca"/>
    <hyperlink ref="W235" r:id="rId225" display="rbeason@ualberta.ca"/>
    <hyperlink ref="W236" r:id="rId226" display="rbeason@ualberta.ca"/>
    <hyperlink ref="W237" r:id="rId227" display="rbeason@ualberta.ca"/>
    <hyperlink ref="W238" r:id="rId228" display="rbeason@ualberta.ca"/>
    <hyperlink ref="W239" r:id="rId229" display="rbeason@ualberta.ca"/>
    <hyperlink ref="W240" r:id="rId230" display="rbeason@ualberta.ca"/>
    <hyperlink ref="W241" r:id="rId231" display="rbeason@ualberta.ca"/>
    <hyperlink ref="W242" r:id="rId232" display="rbeason@ualberta.ca"/>
    <hyperlink ref="W243" r:id="rId233" display="rbeason@ualberta.ca"/>
    <hyperlink ref="W244" r:id="rId234" display="rbeason@ualberta.ca"/>
    <hyperlink ref="W245" r:id="rId235" display="rbeason@ualberta.ca"/>
    <hyperlink ref="W246" r:id="rId236" display="rbeason@ualberta.ca"/>
    <hyperlink ref="W247" r:id="rId237" display="rbeason@ualberta.ca"/>
    <hyperlink ref="W248" r:id="rId238" display="rbeason@ualberta.ca"/>
    <hyperlink ref="W249" r:id="rId239" display="rbeason@ualberta.ca"/>
    <hyperlink ref="W250" r:id="rId240" display="rbeason@ualberta.ca"/>
    <hyperlink ref="W251" r:id="rId241" display="rbeason@ualberta.ca"/>
    <hyperlink ref="W252" r:id="rId242" display="rbeason@ualberta.ca"/>
    <hyperlink ref="W253" r:id="rId243" display="rbeason@ualberta.ca"/>
    <hyperlink ref="W254" r:id="rId244" display="rbeason@ualberta.ca"/>
    <hyperlink ref="W255" r:id="rId245" display="rbeason@ualberta.ca"/>
    <hyperlink ref="W256" r:id="rId246" display="rbeason@ualberta.ca"/>
    <hyperlink ref="W257" r:id="rId247" display="rbeason@ualberta.ca"/>
    <hyperlink ref="W258" r:id="rId248" display="rbeason@ualberta.ca"/>
    <hyperlink ref="W259" r:id="rId249" display="rbeason@ualberta.ca"/>
    <hyperlink ref="W260" r:id="rId250" display="rbeason@ualberta.ca"/>
    <hyperlink ref="W261" r:id="rId251" display="rbeason@ualberta.ca"/>
    <hyperlink ref="W262" r:id="rId252" display="rbeason@ualberta.ca"/>
    <hyperlink ref="W263" r:id="rId253" display="rbeason@ualberta.ca"/>
    <hyperlink ref="W264" r:id="rId254" display="rbeason@ualberta.ca"/>
    <hyperlink ref="W265" r:id="rId255" display="rbeason@ualberta.ca"/>
    <hyperlink ref="W266" r:id="rId256" display="rbeason@ualberta.ca"/>
    <hyperlink ref="W267" r:id="rId257" display="rbeason@ualberta.ca"/>
    <hyperlink ref="W268" r:id="rId258" display="rbeason@ualberta.ca"/>
    <hyperlink ref="W269" r:id="rId259"/>
    <hyperlink ref="W290" r:id="rId260" display="rbeason@ualberta.ca"/>
    <hyperlink ref="W291" r:id="rId261" display="rbeason@ualberta.ca"/>
    <hyperlink ref="W292" r:id="rId262" display="rbeason@ualberta.ca"/>
    <hyperlink ref="W295" r:id="rId263" display="rbeason@ualberta.ca"/>
    <hyperlink ref="W296" r:id="rId264" display="rbeason@ualberta.ca"/>
    <hyperlink ref="W297" r:id="rId265" display="rbeason@ualberta.ca"/>
    <hyperlink ref="W298" r:id="rId266" display="rbeason@ualberta.ca"/>
    <hyperlink ref="W299" r:id="rId267" display="rbeason@ualberta.ca"/>
    <hyperlink ref="W300" r:id="rId268" display="rbeason@ualberta.ca"/>
    <hyperlink ref="W301" r:id="rId269" display="rbeason@ualberta.ca"/>
    <hyperlink ref="W302" r:id="rId270" display="rbeason@ualberta.ca"/>
    <hyperlink ref="W303" r:id="rId271" display="rbeason@ualberta.ca"/>
    <hyperlink ref="W304" r:id="rId272" display="rbeason@ualberta.ca"/>
    <hyperlink ref="W305" r:id="rId273" display="rbeason@ualberta.ca"/>
    <hyperlink ref="W306" r:id="rId274" display="rbeason@ualberta.ca"/>
    <hyperlink ref="W331" r:id="rId275" display="rbeason@ualberta.ca"/>
    <hyperlink ref="W169" r:id="rId276" display="rbeason@ualberta.ca"/>
  </hyperlinks>
  <pageMargins left="0" right="0" top="0.25" bottom="0.25" header="0.5" footer="0"/>
  <pageSetup paperSize="9" scale="41" fitToHeight="0" orientation="landscape" r:id="rId277"/>
  <headerFooter alignWithMargins="0">
    <oddFooter>Page &amp;P of &amp;N</oddFooter>
  </headerFooter>
  <drawing r:id="rId27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A230"/>
  <sheetViews>
    <sheetView view="pageBreakPreview" zoomScaleNormal="100" zoomScaleSheetLayoutView="100" workbookViewId="0">
      <selection activeCell="G1" sqref="G1"/>
    </sheetView>
  </sheetViews>
  <sheetFormatPr defaultRowHeight="12.75" x14ac:dyDescent="0.2"/>
  <cols>
    <col min="1" max="1" width="6.7109375" style="67" customWidth="1"/>
    <col min="2" max="2" width="35" style="61" customWidth="1"/>
    <col min="3" max="3" width="10.28515625" style="61" customWidth="1"/>
    <col min="4" max="4" width="10.7109375" style="61" customWidth="1"/>
    <col min="5" max="5" width="11.42578125" style="61" hidden="1" customWidth="1"/>
    <col min="6" max="6" width="4.7109375" style="61" customWidth="1"/>
    <col min="7" max="7" width="11.5703125" style="61" customWidth="1"/>
    <col min="8" max="8" width="16.28515625" style="61" customWidth="1"/>
    <col min="9" max="9" width="7.5703125" style="61" customWidth="1"/>
    <col min="10" max="10" width="6.7109375" style="61" customWidth="1"/>
    <col min="11" max="12" width="11.85546875" style="61" hidden="1" customWidth="1"/>
    <col min="13" max="13" width="6.85546875" style="61" hidden="1" customWidth="1"/>
    <col min="14" max="14" width="7" style="61" hidden="1" customWidth="1"/>
    <col min="15" max="15" width="7.28515625" style="61" hidden="1" customWidth="1"/>
    <col min="16" max="16" width="15" style="61" hidden="1" customWidth="1"/>
    <col min="17" max="17" width="8.140625" style="61" hidden="1" customWidth="1"/>
    <col min="18" max="18" width="5.5703125" style="61" hidden="1" customWidth="1"/>
    <col min="19" max="19" width="12.28515625" style="61" hidden="1" customWidth="1"/>
    <col min="20" max="20" width="19.140625" style="61" hidden="1" customWidth="1"/>
    <col min="21" max="21" width="12.5703125" style="61" hidden="1" customWidth="1"/>
    <col min="22" max="22" width="16.42578125" style="61" hidden="1" customWidth="1"/>
    <col min="23" max="23" width="16.7109375" style="61" customWidth="1"/>
    <col min="24" max="24" width="19.7109375" style="61" customWidth="1"/>
    <col min="25" max="25" width="17.28515625" style="61" hidden="1" customWidth="1"/>
    <col min="26" max="26" width="16.42578125" style="61" customWidth="1"/>
    <col min="27" max="197" width="9.140625" style="61" customWidth="1"/>
    <col min="198" max="198" width="6" style="61" customWidth="1"/>
    <col min="199" max="208" width="9.140625" style="61" customWidth="1"/>
    <col min="209" max="209" width="3.7109375" style="61" customWidth="1"/>
    <col min="210" max="16384" width="9.140625" style="61"/>
  </cols>
  <sheetData>
    <row r="1" spans="1:29" s="1" customFormat="1" ht="15.75" x14ac:dyDescent="0.25">
      <c r="A1" s="10" t="s">
        <v>147</v>
      </c>
      <c r="B1" s="10"/>
      <c r="C1" s="5"/>
      <c r="D1" s="5"/>
      <c r="E1" s="5"/>
      <c r="F1" s="5"/>
      <c r="G1" s="2"/>
      <c r="H1" s="5"/>
      <c r="I1" s="24"/>
      <c r="J1" s="88" t="s">
        <v>1438</v>
      </c>
      <c r="K1" s="88"/>
      <c r="L1" s="88" t="s">
        <v>1438</v>
      </c>
      <c r="M1" s="88"/>
      <c r="N1" s="88"/>
      <c r="O1" s="88"/>
      <c r="P1" s="6"/>
      <c r="Q1" s="24"/>
      <c r="R1" s="24"/>
      <c r="S1" s="24"/>
      <c r="T1" s="4"/>
      <c r="U1" s="6"/>
      <c r="V1" s="24" t="s">
        <v>1438</v>
      </c>
      <c r="W1" s="6"/>
      <c r="X1" s="6"/>
      <c r="Y1" s="6"/>
      <c r="Z1" s="6"/>
      <c r="AA1" s="6"/>
      <c r="AB1" s="6"/>
      <c r="AC1" s="6"/>
    </row>
    <row r="2" spans="1:29" s="1" customFormat="1" ht="16.5" x14ac:dyDescent="0.25">
      <c r="A2" s="6" t="s">
        <v>5</v>
      </c>
      <c r="B2" s="6"/>
      <c r="C2" s="5"/>
      <c r="D2" s="5"/>
      <c r="E2" s="5"/>
      <c r="F2" s="5"/>
      <c r="G2" s="2"/>
      <c r="H2" s="5"/>
      <c r="I2" s="24"/>
      <c r="J2" s="89" t="s">
        <v>1439</v>
      </c>
      <c r="K2" s="89"/>
      <c r="L2" s="89" t="s">
        <v>1439</v>
      </c>
      <c r="M2" s="89"/>
      <c r="N2" s="89"/>
      <c r="O2" s="89"/>
      <c r="P2" s="7"/>
      <c r="Q2" s="25"/>
      <c r="R2" s="25"/>
      <c r="S2" s="25"/>
      <c r="T2" s="4"/>
      <c r="U2" s="7"/>
      <c r="V2" s="25" t="s">
        <v>1439</v>
      </c>
      <c r="W2" s="7"/>
      <c r="X2" s="7"/>
      <c r="Y2" s="7"/>
      <c r="Z2" s="7"/>
      <c r="AA2" s="7"/>
      <c r="AB2" s="7"/>
      <c r="AC2" s="7"/>
    </row>
    <row r="3" spans="1:29" s="1" customFormat="1" ht="20.100000000000001" customHeight="1" x14ac:dyDescent="0.25">
      <c r="A3" s="5"/>
      <c r="B3" s="4"/>
      <c r="C3" s="5"/>
      <c r="D3" s="5"/>
      <c r="E3" s="5"/>
      <c r="F3" s="5"/>
      <c r="G3" s="2"/>
      <c r="H3" s="5"/>
      <c r="I3" s="24"/>
      <c r="J3" s="54"/>
      <c r="K3" s="5"/>
      <c r="L3" s="5"/>
      <c r="M3" s="5"/>
      <c r="N3" s="5"/>
      <c r="O3" s="5"/>
      <c r="P3" s="5"/>
      <c r="Q3" s="5"/>
      <c r="R3" s="24"/>
      <c r="S3" s="5"/>
      <c r="T3" s="266"/>
      <c r="U3" s="266"/>
      <c r="V3" s="266"/>
      <c r="W3" s="266"/>
      <c r="X3" s="266"/>
      <c r="Y3" s="267"/>
      <c r="Z3" s="54"/>
    </row>
    <row r="4" spans="1:29" s="3" customFormat="1" ht="20.25" x14ac:dyDescent="0.25">
      <c r="A4" s="268" t="s">
        <v>1674</v>
      </c>
      <c r="B4" s="268"/>
      <c r="C4" s="268"/>
      <c r="D4" s="268"/>
      <c r="E4" s="268"/>
      <c r="F4" s="268"/>
      <c r="G4" s="268"/>
      <c r="H4" s="268"/>
      <c r="I4" s="268"/>
      <c r="J4" s="268"/>
      <c r="K4" s="268"/>
      <c r="L4" s="268"/>
      <c r="M4" s="268"/>
      <c r="N4" s="268"/>
      <c r="O4" s="268"/>
      <c r="P4" s="268"/>
      <c r="Q4" s="268"/>
      <c r="R4" s="268"/>
      <c r="S4" s="268"/>
      <c r="T4" s="268"/>
      <c r="U4" s="268"/>
      <c r="V4" s="268"/>
      <c r="W4" s="268"/>
      <c r="X4" s="268"/>
      <c r="Y4" s="86"/>
      <c r="Z4" s="86"/>
    </row>
    <row r="5" spans="1:29" s="3" customFormat="1" ht="15.75" customHeight="1" x14ac:dyDescent="0.25">
      <c r="A5" s="269" t="s">
        <v>1694</v>
      </c>
      <c r="B5" s="269"/>
      <c r="C5" s="269"/>
      <c r="D5" s="269"/>
      <c r="E5" s="269"/>
      <c r="F5" s="269"/>
      <c r="G5" s="269"/>
      <c r="H5" s="269"/>
      <c r="I5" s="269"/>
      <c r="J5" s="269"/>
      <c r="K5" s="269"/>
      <c r="L5" s="269"/>
      <c r="M5" s="269"/>
      <c r="N5" s="269"/>
      <c r="O5" s="269"/>
      <c r="P5" s="269"/>
      <c r="Q5" s="269"/>
      <c r="R5" s="269"/>
      <c r="S5" s="269"/>
      <c r="T5" s="269"/>
      <c r="U5" s="269"/>
      <c r="V5" s="269"/>
      <c r="W5" s="269"/>
      <c r="X5" s="269"/>
      <c r="Y5" s="87"/>
      <c r="Z5" s="87"/>
    </row>
    <row r="6" spans="1:29" s="1" customFormat="1" ht="12.75" customHeight="1" x14ac:dyDescent="0.25">
      <c r="A6" s="5"/>
      <c r="B6" s="4"/>
      <c r="C6" s="5"/>
      <c r="D6" s="5"/>
      <c r="E6" s="5"/>
      <c r="F6" s="5"/>
      <c r="G6" s="2"/>
      <c r="H6" s="5"/>
      <c r="I6" s="24"/>
      <c r="J6" s="54"/>
      <c r="K6" s="5"/>
      <c r="L6" s="5"/>
      <c r="M6" s="5"/>
      <c r="N6" s="5"/>
      <c r="O6" s="5"/>
      <c r="P6" s="5"/>
      <c r="Q6" s="5"/>
      <c r="R6" s="24"/>
      <c r="S6" s="5"/>
      <c r="T6" s="4"/>
      <c r="U6" s="4"/>
      <c r="V6" s="8"/>
      <c r="W6" s="11"/>
      <c r="X6" s="54"/>
      <c r="Y6" s="54"/>
      <c r="Z6" s="54"/>
    </row>
    <row r="7" spans="1:29" s="94" customFormat="1" ht="29.25" customHeight="1" x14ac:dyDescent="0.2">
      <c r="A7" s="90" t="s">
        <v>0</v>
      </c>
      <c r="B7" s="91" t="s">
        <v>193</v>
      </c>
      <c r="C7" s="91" t="s">
        <v>194</v>
      </c>
      <c r="D7" s="91" t="s">
        <v>1570</v>
      </c>
      <c r="E7" s="91" t="s">
        <v>880</v>
      </c>
      <c r="F7" s="91" t="s">
        <v>1</v>
      </c>
      <c r="G7" s="91" t="s">
        <v>2</v>
      </c>
      <c r="H7" s="91" t="s">
        <v>3</v>
      </c>
      <c r="I7" s="92" t="s">
        <v>1647</v>
      </c>
      <c r="J7" s="92" t="s">
        <v>11</v>
      </c>
      <c r="K7" s="91" t="s">
        <v>350</v>
      </c>
      <c r="L7" s="91" t="s">
        <v>351</v>
      </c>
      <c r="M7" s="91" t="s">
        <v>7</v>
      </c>
      <c r="N7" s="91" t="s">
        <v>8</v>
      </c>
      <c r="O7" s="91" t="s">
        <v>9</v>
      </c>
      <c r="P7" s="91" t="s">
        <v>10</v>
      </c>
      <c r="Q7" s="91" t="s">
        <v>12</v>
      </c>
      <c r="R7" s="91" t="s">
        <v>1485</v>
      </c>
      <c r="S7" s="91" t="s">
        <v>13</v>
      </c>
      <c r="T7" s="91" t="s">
        <v>14</v>
      </c>
      <c r="U7" s="93" t="s">
        <v>15</v>
      </c>
      <c r="V7" s="93" t="s">
        <v>16</v>
      </c>
      <c r="W7" s="93" t="s">
        <v>195</v>
      </c>
      <c r="X7" s="93" t="s">
        <v>6</v>
      </c>
      <c r="Y7" s="93" t="s">
        <v>888</v>
      </c>
      <c r="Z7" s="91"/>
      <c r="AA7" s="91"/>
      <c r="AB7" s="91"/>
      <c r="AC7" s="91"/>
    </row>
    <row r="8" spans="1:29" s="59" customFormat="1" ht="29.25" customHeight="1" x14ac:dyDescent="0.2">
      <c r="A8" s="64" t="s">
        <v>1553</v>
      </c>
      <c r="B8" s="55" t="s">
        <v>1513</v>
      </c>
      <c r="C8" s="57"/>
      <c r="D8" s="57"/>
      <c r="E8" s="57"/>
      <c r="F8" s="57"/>
      <c r="G8" s="57"/>
      <c r="H8" s="57"/>
      <c r="I8" s="57"/>
      <c r="J8" s="57"/>
      <c r="K8" s="57"/>
      <c r="L8" s="57"/>
      <c r="M8" s="57"/>
      <c r="N8" s="57"/>
      <c r="O8" s="57"/>
      <c r="P8" s="57"/>
      <c r="Q8" s="57"/>
      <c r="R8" s="57"/>
      <c r="S8" s="57"/>
      <c r="T8" s="57"/>
      <c r="U8" s="58"/>
      <c r="V8" s="58"/>
      <c r="W8" s="58"/>
      <c r="X8" s="58"/>
      <c r="Y8" s="58"/>
      <c r="Z8" s="57"/>
      <c r="AA8" s="57"/>
      <c r="AB8" s="57"/>
      <c r="AC8" s="57"/>
    </row>
    <row r="9" spans="1:29" s="72" customFormat="1" ht="26.25" customHeight="1" x14ac:dyDescent="0.2">
      <c r="A9" s="69">
        <v>1</v>
      </c>
      <c r="B9" s="70" t="s">
        <v>179</v>
      </c>
      <c r="C9" s="71" t="s">
        <v>1511</v>
      </c>
      <c r="D9" s="71"/>
      <c r="E9" s="71"/>
      <c r="F9" s="71">
        <v>3</v>
      </c>
      <c r="G9" s="71" t="s">
        <v>168</v>
      </c>
      <c r="H9" s="71" t="s">
        <v>132</v>
      </c>
      <c r="I9" s="71">
        <v>67</v>
      </c>
      <c r="J9" s="71">
        <v>1</v>
      </c>
      <c r="K9" s="71"/>
      <c r="L9" s="71"/>
      <c r="M9" s="71"/>
      <c r="N9" s="71"/>
      <c r="O9" s="71"/>
      <c r="P9" s="71"/>
      <c r="Q9" s="71"/>
      <c r="R9" s="71"/>
      <c r="S9" s="71"/>
      <c r="T9" s="71"/>
      <c r="U9" s="71"/>
      <c r="V9" s="71"/>
      <c r="W9" s="56" t="s">
        <v>731</v>
      </c>
      <c r="X9" s="71" t="s">
        <v>1677</v>
      </c>
      <c r="Y9" s="71"/>
      <c r="Z9" s="71"/>
      <c r="AA9" s="71"/>
      <c r="AB9" s="71"/>
      <c r="AC9" s="71"/>
    </row>
    <row r="10" spans="1:29" s="72" customFormat="1" ht="26.25" customHeight="1" x14ac:dyDescent="0.2">
      <c r="A10" s="69">
        <f>A9+1</f>
        <v>2</v>
      </c>
      <c r="B10" s="70" t="s">
        <v>140</v>
      </c>
      <c r="C10" s="71" t="s">
        <v>21</v>
      </c>
      <c r="D10" s="71"/>
      <c r="E10" s="71"/>
      <c r="F10" s="71">
        <v>3</v>
      </c>
      <c r="G10" s="71" t="s">
        <v>168</v>
      </c>
      <c r="H10" s="71" t="s">
        <v>132</v>
      </c>
      <c r="I10" s="71">
        <v>67</v>
      </c>
      <c r="J10" s="71">
        <v>1</v>
      </c>
      <c r="K10" s="71"/>
      <c r="L10" s="71"/>
      <c r="M10" s="71"/>
      <c r="N10" s="71"/>
      <c r="O10" s="71"/>
      <c r="P10" s="71"/>
      <c r="Q10" s="71"/>
      <c r="R10" s="71"/>
      <c r="S10" s="71"/>
      <c r="T10" s="71"/>
      <c r="U10" s="71"/>
      <c r="V10" s="71"/>
      <c r="W10" s="56" t="s">
        <v>260</v>
      </c>
      <c r="X10" s="71" t="s">
        <v>1677</v>
      </c>
      <c r="Y10" s="71"/>
      <c r="Z10" s="71"/>
      <c r="AA10" s="71"/>
      <c r="AB10" s="71"/>
      <c r="AC10" s="71"/>
    </row>
    <row r="11" spans="1:29" ht="26.25" customHeight="1" x14ac:dyDescent="0.2">
      <c r="A11" s="69">
        <f t="shared" ref="A11:A30" si="0">A10+1</f>
        <v>3</v>
      </c>
      <c r="B11" s="60" t="s">
        <v>1486</v>
      </c>
      <c r="C11" s="56" t="s">
        <v>1487</v>
      </c>
      <c r="D11" s="56" t="s">
        <v>137</v>
      </c>
      <c r="E11" s="56"/>
      <c r="F11" s="56">
        <v>3</v>
      </c>
      <c r="G11" s="56" t="s">
        <v>192</v>
      </c>
      <c r="H11" s="56" t="s">
        <v>132</v>
      </c>
      <c r="I11" s="56">
        <v>143</v>
      </c>
      <c r="J11" s="56">
        <v>2</v>
      </c>
      <c r="K11" s="56"/>
      <c r="L11" s="56"/>
      <c r="M11" s="56"/>
      <c r="N11" s="56"/>
      <c r="O11" s="56"/>
      <c r="P11" s="56"/>
      <c r="Q11" s="56"/>
      <c r="R11" s="56"/>
      <c r="S11" s="56"/>
      <c r="T11" s="56"/>
      <c r="U11" s="56"/>
      <c r="V11" s="56"/>
      <c r="W11" s="56" t="s">
        <v>260</v>
      </c>
      <c r="X11" s="56" t="s">
        <v>1490</v>
      </c>
      <c r="Y11" s="56"/>
      <c r="Z11" s="56"/>
      <c r="AA11" s="56"/>
      <c r="AB11" s="56"/>
      <c r="AC11" s="56"/>
    </row>
    <row r="12" spans="1:29" ht="26.25" customHeight="1" x14ac:dyDescent="0.2">
      <c r="A12" s="69">
        <f t="shared" si="0"/>
        <v>4</v>
      </c>
      <c r="B12" s="56" t="s">
        <v>24</v>
      </c>
      <c r="C12" s="56" t="s">
        <v>25</v>
      </c>
      <c r="D12" s="56" t="s">
        <v>30</v>
      </c>
      <c r="E12" s="56"/>
      <c r="F12" s="56">
        <v>3</v>
      </c>
      <c r="G12" s="56" t="s">
        <v>192</v>
      </c>
      <c r="H12" s="56" t="s">
        <v>132</v>
      </c>
      <c r="I12" s="56">
        <v>143</v>
      </c>
      <c r="J12" s="56">
        <v>2</v>
      </c>
      <c r="K12" s="56"/>
      <c r="L12" s="56"/>
      <c r="M12" s="56"/>
      <c r="N12" s="56"/>
      <c r="O12" s="56"/>
      <c r="P12" s="56"/>
      <c r="Q12" s="56"/>
      <c r="R12" s="56"/>
      <c r="S12" s="56"/>
      <c r="T12" s="56"/>
      <c r="U12" s="56"/>
      <c r="V12" s="56"/>
      <c r="W12" s="56" t="s">
        <v>260</v>
      </c>
      <c r="X12" s="56" t="s">
        <v>1490</v>
      </c>
      <c r="Y12" s="56"/>
      <c r="Z12" s="56"/>
      <c r="AA12" s="56"/>
      <c r="AB12" s="56"/>
      <c r="AC12" s="56"/>
    </row>
    <row r="13" spans="1:29" ht="26.25" customHeight="1" x14ac:dyDescent="0.2">
      <c r="A13" s="69">
        <f t="shared" si="0"/>
        <v>5</v>
      </c>
      <c r="B13" s="56" t="s">
        <v>1488</v>
      </c>
      <c r="C13" s="56" t="s">
        <v>1489</v>
      </c>
      <c r="D13" s="56" t="s">
        <v>30</v>
      </c>
      <c r="E13" s="56"/>
      <c r="F13" s="56">
        <v>3</v>
      </c>
      <c r="G13" s="56" t="s">
        <v>192</v>
      </c>
      <c r="H13" s="56" t="s">
        <v>132</v>
      </c>
      <c r="I13" s="56">
        <v>143</v>
      </c>
      <c r="J13" s="56">
        <v>2</v>
      </c>
      <c r="K13" s="56"/>
      <c r="L13" s="56"/>
      <c r="M13" s="56"/>
      <c r="N13" s="56"/>
      <c r="O13" s="56"/>
      <c r="P13" s="56"/>
      <c r="Q13" s="56"/>
      <c r="R13" s="56"/>
      <c r="S13" s="56"/>
      <c r="T13" s="56"/>
      <c r="U13" s="56"/>
      <c r="V13" s="56"/>
      <c r="W13" s="56" t="s">
        <v>731</v>
      </c>
      <c r="X13" s="56" t="s">
        <v>1490</v>
      </c>
      <c r="Y13" s="56"/>
      <c r="Z13" s="56"/>
      <c r="AA13" s="56"/>
      <c r="AB13" s="56"/>
      <c r="AC13" s="56"/>
    </row>
    <row r="14" spans="1:29" ht="26.25" customHeight="1" x14ac:dyDescent="0.2">
      <c r="A14" s="69">
        <f t="shared" si="0"/>
        <v>6</v>
      </c>
      <c r="B14" s="56" t="s">
        <v>246</v>
      </c>
      <c r="C14" s="56" t="s">
        <v>247</v>
      </c>
      <c r="D14" s="56"/>
      <c r="E14" s="56"/>
      <c r="F14" s="56">
        <v>3</v>
      </c>
      <c r="G14" s="56" t="s">
        <v>192</v>
      </c>
      <c r="H14" s="56" t="s">
        <v>132</v>
      </c>
      <c r="I14" s="56">
        <v>143</v>
      </c>
      <c r="J14" s="56">
        <v>2</v>
      </c>
      <c r="K14" s="56"/>
      <c r="L14" s="56"/>
      <c r="M14" s="56"/>
      <c r="N14" s="56"/>
      <c r="O14" s="56"/>
      <c r="P14" s="56"/>
      <c r="Q14" s="56"/>
      <c r="R14" s="56"/>
      <c r="S14" s="56"/>
      <c r="T14" s="56"/>
      <c r="U14" s="56"/>
      <c r="V14" s="56"/>
      <c r="W14" s="56" t="s">
        <v>216</v>
      </c>
      <c r="X14" s="56" t="s">
        <v>1490</v>
      </c>
      <c r="Y14" s="56"/>
      <c r="Z14" s="56" t="s">
        <v>1707</v>
      </c>
      <c r="AA14" s="56"/>
      <c r="AB14" s="56"/>
      <c r="AC14" s="56"/>
    </row>
    <row r="15" spans="1:29" s="105" customFormat="1" ht="26.25" customHeight="1" x14ac:dyDescent="0.2">
      <c r="A15" s="69">
        <f t="shared" si="0"/>
        <v>7</v>
      </c>
      <c r="B15" s="109" t="s">
        <v>35</v>
      </c>
      <c r="C15" s="109" t="s">
        <v>28</v>
      </c>
      <c r="D15" s="109" t="s">
        <v>205</v>
      </c>
      <c r="E15" s="68"/>
      <c r="F15" s="109">
        <v>3</v>
      </c>
      <c r="G15" s="109" t="s">
        <v>192</v>
      </c>
      <c r="H15" s="109" t="s">
        <v>132</v>
      </c>
      <c r="I15" s="109">
        <v>143</v>
      </c>
      <c r="J15" s="109">
        <v>2</v>
      </c>
      <c r="K15" s="68"/>
      <c r="L15" s="68"/>
      <c r="M15" s="68"/>
      <c r="N15" s="68"/>
      <c r="O15" s="68"/>
      <c r="P15" s="68"/>
      <c r="Q15" s="68"/>
      <c r="R15" s="68"/>
      <c r="S15" s="68"/>
      <c r="T15" s="68"/>
      <c r="U15" s="68"/>
      <c r="V15" s="68"/>
      <c r="W15" s="109" t="s">
        <v>175</v>
      </c>
      <c r="X15" s="109" t="s">
        <v>1510</v>
      </c>
      <c r="Y15" s="68"/>
      <c r="Z15" s="104"/>
      <c r="AA15" s="104"/>
      <c r="AB15" s="104"/>
      <c r="AC15" s="104"/>
    </row>
    <row r="16" spans="1:29" s="105" customFormat="1" ht="26.25" customHeight="1" x14ac:dyDescent="0.2">
      <c r="A16" s="69">
        <f t="shared" si="0"/>
        <v>8</v>
      </c>
      <c r="B16" s="109" t="s">
        <v>164</v>
      </c>
      <c r="C16" s="109" t="s">
        <v>126</v>
      </c>
      <c r="D16" s="109" t="s">
        <v>30</v>
      </c>
      <c r="E16" s="68"/>
      <c r="F16" s="109">
        <v>3</v>
      </c>
      <c r="G16" s="109" t="s">
        <v>192</v>
      </c>
      <c r="H16" s="109" t="s">
        <v>132</v>
      </c>
      <c r="I16" s="109">
        <v>143</v>
      </c>
      <c r="J16" s="109">
        <v>2</v>
      </c>
      <c r="K16" s="68"/>
      <c r="L16" s="68"/>
      <c r="M16" s="68"/>
      <c r="N16" s="68"/>
      <c r="O16" s="68"/>
      <c r="P16" s="68"/>
      <c r="Q16" s="68"/>
      <c r="R16" s="68"/>
      <c r="S16" s="68"/>
      <c r="T16" s="68"/>
      <c r="U16" s="68"/>
      <c r="V16" s="68"/>
      <c r="W16" s="109" t="s">
        <v>260</v>
      </c>
      <c r="X16" s="109" t="s">
        <v>1510</v>
      </c>
      <c r="Y16" s="68"/>
      <c r="Z16" s="104"/>
      <c r="AA16" s="104"/>
      <c r="AB16" s="104"/>
      <c r="AC16" s="104"/>
    </row>
    <row r="17" spans="1:29" s="105" customFormat="1" ht="26.25" customHeight="1" x14ac:dyDescent="0.2">
      <c r="A17" s="69">
        <f t="shared" si="0"/>
        <v>9</v>
      </c>
      <c r="B17" s="109" t="s">
        <v>1495</v>
      </c>
      <c r="C17" s="109" t="s">
        <v>1496</v>
      </c>
      <c r="D17" s="109" t="s">
        <v>23</v>
      </c>
      <c r="E17" s="68"/>
      <c r="F17" s="109">
        <v>3</v>
      </c>
      <c r="G17" s="109" t="s">
        <v>192</v>
      </c>
      <c r="H17" s="109" t="s">
        <v>132</v>
      </c>
      <c r="I17" s="109">
        <v>143</v>
      </c>
      <c r="J17" s="109">
        <v>2</v>
      </c>
      <c r="K17" s="68"/>
      <c r="L17" s="68"/>
      <c r="M17" s="68"/>
      <c r="N17" s="68"/>
      <c r="O17" s="68"/>
      <c r="P17" s="68"/>
      <c r="Q17" s="68"/>
      <c r="R17" s="68"/>
      <c r="S17" s="68"/>
      <c r="T17" s="68"/>
      <c r="U17" s="68"/>
      <c r="V17" s="68"/>
      <c r="W17" s="109" t="s">
        <v>260</v>
      </c>
      <c r="X17" s="109" t="s">
        <v>1510</v>
      </c>
      <c r="Y17" s="68"/>
      <c r="Z17" s="104"/>
      <c r="AA17" s="104"/>
      <c r="AB17" s="104"/>
      <c r="AC17" s="104"/>
    </row>
    <row r="18" spans="1:29" ht="26.25" customHeight="1" x14ac:dyDescent="0.2">
      <c r="A18" s="69">
        <f t="shared" si="0"/>
        <v>10</v>
      </c>
      <c r="B18" s="56" t="s">
        <v>1503</v>
      </c>
      <c r="C18" s="56" t="s">
        <v>1504</v>
      </c>
      <c r="D18" s="56" t="s">
        <v>100</v>
      </c>
      <c r="E18" s="56"/>
      <c r="F18" s="56">
        <v>3</v>
      </c>
      <c r="G18" s="56" t="s">
        <v>240</v>
      </c>
      <c r="H18" s="56" t="s">
        <v>132</v>
      </c>
      <c r="I18" s="56">
        <v>89</v>
      </c>
      <c r="J18" s="56">
        <v>1</v>
      </c>
      <c r="K18" s="56"/>
      <c r="L18" s="56"/>
      <c r="M18" s="56"/>
      <c r="N18" s="56"/>
      <c r="O18" s="56"/>
      <c r="P18" s="56"/>
      <c r="Q18" s="56"/>
      <c r="R18" s="56"/>
      <c r="S18" s="56"/>
      <c r="T18" s="56"/>
      <c r="U18" s="56"/>
      <c r="V18" s="56"/>
      <c r="W18" s="56" t="s">
        <v>144</v>
      </c>
      <c r="X18" s="56" t="s">
        <v>1490</v>
      </c>
      <c r="Y18" s="56"/>
      <c r="Z18" s="56"/>
      <c r="AA18" s="56"/>
      <c r="AB18" s="56"/>
      <c r="AC18" s="56"/>
    </row>
    <row r="19" spans="1:29" ht="26.25" customHeight="1" x14ac:dyDescent="0.2">
      <c r="A19" s="69">
        <f t="shared" si="0"/>
        <v>11</v>
      </c>
      <c r="B19" s="56" t="s">
        <v>200</v>
      </c>
      <c r="C19" s="56" t="s">
        <v>201</v>
      </c>
      <c r="D19" s="56" t="s">
        <v>191</v>
      </c>
      <c r="E19" s="56"/>
      <c r="F19" s="56">
        <v>5</v>
      </c>
      <c r="G19" s="56" t="s">
        <v>240</v>
      </c>
      <c r="H19" s="56" t="s">
        <v>132</v>
      </c>
      <c r="I19" s="56">
        <v>89</v>
      </c>
      <c r="J19" s="56">
        <v>1</v>
      </c>
      <c r="K19" s="56"/>
      <c r="L19" s="56"/>
      <c r="M19" s="56"/>
      <c r="N19" s="56"/>
      <c r="O19" s="56"/>
      <c r="P19" s="56"/>
      <c r="Q19" s="56"/>
      <c r="R19" s="56"/>
      <c r="S19" s="56"/>
      <c r="T19" s="56"/>
      <c r="U19" s="56"/>
      <c r="V19" s="56"/>
      <c r="W19" s="56" t="s">
        <v>143</v>
      </c>
      <c r="X19" s="56" t="s">
        <v>1490</v>
      </c>
      <c r="Y19" s="56"/>
      <c r="Z19" s="56"/>
      <c r="AA19" s="56"/>
      <c r="AB19" s="56"/>
      <c r="AC19" s="56"/>
    </row>
    <row r="20" spans="1:29" ht="26.25" customHeight="1" x14ac:dyDescent="0.2">
      <c r="A20" s="69">
        <f t="shared" si="0"/>
        <v>12</v>
      </c>
      <c r="B20" s="56" t="s">
        <v>65</v>
      </c>
      <c r="C20" s="56" t="s">
        <v>66</v>
      </c>
      <c r="D20" s="56" t="s">
        <v>39</v>
      </c>
      <c r="E20" s="56"/>
      <c r="F20" s="56">
        <v>3</v>
      </c>
      <c r="G20" s="56" t="s">
        <v>240</v>
      </c>
      <c r="H20" s="56" t="s">
        <v>132</v>
      </c>
      <c r="I20" s="56">
        <v>89</v>
      </c>
      <c r="J20" s="56">
        <v>1</v>
      </c>
      <c r="K20" s="56"/>
      <c r="L20" s="56"/>
      <c r="M20" s="56"/>
      <c r="N20" s="56"/>
      <c r="O20" s="56"/>
      <c r="P20" s="56"/>
      <c r="Q20" s="56"/>
      <c r="R20" s="56"/>
      <c r="S20" s="56"/>
      <c r="T20" s="56"/>
      <c r="U20" s="56"/>
      <c r="V20" s="56"/>
      <c r="W20" s="56" t="s">
        <v>146</v>
      </c>
      <c r="X20" s="56" t="s">
        <v>1490</v>
      </c>
      <c r="Y20" s="56"/>
      <c r="Z20" s="56"/>
      <c r="AA20" s="56"/>
      <c r="AB20" s="56"/>
      <c r="AC20" s="56"/>
    </row>
    <row r="21" spans="1:29" s="111" customFormat="1" ht="26.25" customHeight="1" x14ac:dyDescent="0.2">
      <c r="A21" s="69">
        <f t="shared" si="0"/>
        <v>13</v>
      </c>
      <c r="B21" s="110" t="s">
        <v>1505</v>
      </c>
      <c r="C21" s="110" t="s">
        <v>1506</v>
      </c>
      <c r="D21" s="110" t="s">
        <v>27</v>
      </c>
      <c r="E21" s="110"/>
      <c r="F21" s="110">
        <v>3</v>
      </c>
      <c r="G21" s="110" t="s">
        <v>240</v>
      </c>
      <c r="H21" s="110" t="s">
        <v>132</v>
      </c>
      <c r="I21" s="110">
        <v>89</v>
      </c>
      <c r="J21" s="110">
        <v>1</v>
      </c>
      <c r="K21" s="110"/>
      <c r="L21" s="110"/>
      <c r="M21" s="110"/>
      <c r="N21" s="110"/>
      <c r="O21" s="110"/>
      <c r="P21" s="110"/>
      <c r="Q21" s="110"/>
      <c r="R21" s="110"/>
      <c r="S21" s="110"/>
      <c r="T21" s="110"/>
      <c r="U21" s="110"/>
      <c r="V21" s="110"/>
      <c r="W21" s="110" t="s">
        <v>175</v>
      </c>
      <c r="X21" s="110" t="s">
        <v>1509</v>
      </c>
      <c r="Y21" s="110"/>
      <c r="Z21" s="110"/>
      <c r="AA21" s="110"/>
      <c r="AB21" s="110"/>
      <c r="AC21" s="110"/>
    </row>
    <row r="22" spans="1:29" ht="26.25" customHeight="1" x14ac:dyDescent="0.2">
      <c r="A22" s="69">
        <f t="shared" si="0"/>
        <v>14</v>
      </c>
      <c r="B22" s="56" t="s">
        <v>22</v>
      </c>
      <c r="C22" s="56" t="s">
        <v>23</v>
      </c>
      <c r="D22" s="56" t="s">
        <v>1508</v>
      </c>
      <c r="E22" s="56"/>
      <c r="F22" s="56">
        <v>3</v>
      </c>
      <c r="G22" s="56" t="s">
        <v>240</v>
      </c>
      <c r="H22" s="56" t="s">
        <v>132</v>
      </c>
      <c r="I22" s="56">
        <v>89</v>
      </c>
      <c r="J22" s="56">
        <v>1</v>
      </c>
      <c r="K22" s="56"/>
      <c r="L22" s="56"/>
      <c r="M22" s="56"/>
      <c r="N22" s="56"/>
      <c r="O22" s="56"/>
      <c r="P22" s="56"/>
      <c r="Q22" s="56"/>
      <c r="R22" s="56"/>
      <c r="S22" s="56"/>
      <c r="T22" s="56"/>
      <c r="U22" s="56"/>
      <c r="V22" s="56"/>
      <c r="W22" s="56" t="s">
        <v>260</v>
      </c>
      <c r="X22" s="56" t="s">
        <v>1490</v>
      </c>
      <c r="Y22" s="56"/>
      <c r="Z22" s="56"/>
      <c r="AA22" s="56"/>
      <c r="AB22" s="56"/>
      <c r="AC22" s="56"/>
    </row>
    <row r="23" spans="1:29" ht="26.25" customHeight="1" x14ac:dyDescent="0.2">
      <c r="A23" s="69">
        <f t="shared" si="0"/>
        <v>15</v>
      </c>
      <c r="B23" s="56" t="s">
        <v>885</v>
      </c>
      <c r="C23" s="56" t="s">
        <v>887</v>
      </c>
      <c r="D23" s="56" t="s">
        <v>27</v>
      </c>
      <c r="E23" s="56"/>
      <c r="F23" s="56">
        <v>3</v>
      </c>
      <c r="G23" s="56" t="s">
        <v>240</v>
      </c>
      <c r="H23" s="56" t="s">
        <v>132</v>
      </c>
      <c r="I23" s="56">
        <v>89</v>
      </c>
      <c r="J23" s="56">
        <v>1</v>
      </c>
      <c r="K23" s="56"/>
      <c r="L23" s="56"/>
      <c r="M23" s="56"/>
      <c r="N23" s="56"/>
      <c r="O23" s="56"/>
      <c r="P23" s="56"/>
      <c r="Q23" s="56"/>
      <c r="R23" s="56"/>
      <c r="S23" s="56"/>
      <c r="T23" s="56"/>
      <c r="U23" s="56"/>
      <c r="V23" s="56"/>
      <c r="W23" s="56" t="s">
        <v>175</v>
      </c>
      <c r="X23" s="56" t="s">
        <v>1490</v>
      </c>
      <c r="Y23" s="56"/>
      <c r="Z23" s="56"/>
      <c r="AA23" s="56"/>
      <c r="AB23" s="56"/>
      <c r="AC23" s="56"/>
    </row>
    <row r="24" spans="1:29" ht="26.25" customHeight="1" x14ac:dyDescent="0.2">
      <c r="A24" s="69">
        <f t="shared" si="0"/>
        <v>16</v>
      </c>
      <c r="B24" s="56" t="s">
        <v>239</v>
      </c>
      <c r="C24" s="56" t="s">
        <v>84</v>
      </c>
      <c r="D24" s="56"/>
      <c r="E24" s="56"/>
      <c r="F24" s="56">
        <v>2</v>
      </c>
      <c r="G24" s="56" t="s">
        <v>262</v>
      </c>
      <c r="H24" s="56" t="s">
        <v>1593</v>
      </c>
      <c r="I24" s="56">
        <v>110</v>
      </c>
      <c r="J24" s="56">
        <v>3</v>
      </c>
      <c r="K24" s="56"/>
      <c r="L24" s="56"/>
      <c r="M24" s="56"/>
      <c r="N24" s="56"/>
      <c r="O24" s="56"/>
      <c r="P24" s="56"/>
      <c r="Q24" s="56"/>
      <c r="R24" s="56"/>
      <c r="S24" s="56"/>
      <c r="T24" s="56"/>
      <c r="U24" s="56"/>
      <c r="V24" s="56"/>
      <c r="W24" s="56" t="s">
        <v>144</v>
      </c>
      <c r="X24" s="56" t="s">
        <v>1490</v>
      </c>
      <c r="Y24" s="56"/>
      <c r="Z24" s="56"/>
      <c r="AA24" s="56"/>
      <c r="AB24" s="56"/>
      <c r="AC24" s="56"/>
    </row>
    <row r="25" spans="1:29" ht="26.25" customHeight="1" x14ac:dyDescent="0.2">
      <c r="A25" s="69">
        <f t="shared" si="0"/>
        <v>17</v>
      </c>
      <c r="B25" s="56" t="s">
        <v>1545</v>
      </c>
      <c r="C25" s="56" t="s">
        <v>1546</v>
      </c>
      <c r="D25" s="56"/>
      <c r="E25" s="56"/>
      <c r="F25" s="56">
        <v>3</v>
      </c>
      <c r="G25" s="56" t="s">
        <v>262</v>
      </c>
      <c r="H25" s="56" t="s">
        <v>1593</v>
      </c>
      <c r="I25" s="56">
        <v>110</v>
      </c>
      <c r="J25" s="56">
        <v>3</v>
      </c>
      <c r="K25" s="56"/>
      <c r="L25" s="56"/>
      <c r="M25" s="56"/>
      <c r="N25" s="56"/>
      <c r="O25" s="56"/>
      <c r="P25" s="56"/>
      <c r="Q25" s="56"/>
      <c r="R25" s="56"/>
      <c r="S25" s="56"/>
      <c r="T25" s="56"/>
      <c r="U25" s="56"/>
      <c r="V25" s="56"/>
      <c r="W25" s="56" t="s">
        <v>1652</v>
      </c>
      <c r="X25" s="56" t="s">
        <v>1490</v>
      </c>
      <c r="Y25" s="56"/>
      <c r="Z25" s="56"/>
      <c r="AA25" s="56"/>
      <c r="AB25" s="56"/>
      <c r="AC25" s="56"/>
    </row>
    <row r="26" spans="1:29" ht="26.25" customHeight="1" x14ac:dyDescent="0.2">
      <c r="A26" s="69">
        <f t="shared" si="0"/>
        <v>18</v>
      </c>
      <c r="B26" s="56" t="s">
        <v>209</v>
      </c>
      <c r="C26" s="56" t="s">
        <v>202</v>
      </c>
      <c r="D26" s="56" t="s">
        <v>201</v>
      </c>
      <c r="E26" s="56"/>
      <c r="F26" s="56">
        <v>5</v>
      </c>
      <c r="G26" s="56" t="s">
        <v>262</v>
      </c>
      <c r="H26" s="56" t="s">
        <v>1593</v>
      </c>
      <c r="I26" s="56">
        <v>110</v>
      </c>
      <c r="J26" s="56">
        <v>2</v>
      </c>
      <c r="K26" s="56"/>
      <c r="L26" s="56"/>
      <c r="M26" s="56"/>
      <c r="N26" s="56"/>
      <c r="O26" s="56"/>
      <c r="P26" s="56"/>
      <c r="Q26" s="56"/>
      <c r="R26" s="56"/>
      <c r="S26" s="56"/>
      <c r="T26" s="56"/>
      <c r="U26" s="56"/>
      <c r="V26" s="56"/>
      <c r="W26" s="56" t="s">
        <v>143</v>
      </c>
      <c r="X26" s="56" t="s">
        <v>1490</v>
      </c>
      <c r="Y26" s="56"/>
      <c r="Z26" s="56"/>
      <c r="AA26" s="56"/>
      <c r="AB26" s="56"/>
      <c r="AC26" s="56"/>
    </row>
    <row r="27" spans="1:29" ht="26.25" customHeight="1" x14ac:dyDescent="0.2">
      <c r="A27" s="69">
        <f t="shared" si="0"/>
        <v>19</v>
      </c>
      <c r="B27" s="56" t="s">
        <v>1592</v>
      </c>
      <c r="C27" s="56" t="s">
        <v>1585</v>
      </c>
      <c r="D27" s="56" t="s">
        <v>202</v>
      </c>
      <c r="E27" s="56"/>
      <c r="F27" s="56">
        <v>5</v>
      </c>
      <c r="G27" s="56" t="s">
        <v>262</v>
      </c>
      <c r="H27" s="56" t="s">
        <v>1593</v>
      </c>
      <c r="I27" s="56">
        <v>110</v>
      </c>
      <c r="J27" s="56">
        <v>2</v>
      </c>
      <c r="K27" s="56"/>
      <c r="L27" s="56"/>
      <c r="M27" s="56"/>
      <c r="N27" s="56"/>
      <c r="O27" s="56"/>
      <c r="P27" s="56"/>
      <c r="Q27" s="56"/>
      <c r="R27" s="56"/>
      <c r="S27" s="56"/>
      <c r="T27" s="56"/>
      <c r="U27" s="56"/>
      <c r="V27" s="56"/>
      <c r="W27" s="56" t="s">
        <v>143</v>
      </c>
      <c r="X27" s="56" t="s">
        <v>1490</v>
      </c>
      <c r="Y27" s="56"/>
      <c r="Z27" s="56"/>
      <c r="AA27" s="56"/>
      <c r="AB27" s="56"/>
      <c r="AC27" s="56"/>
    </row>
    <row r="28" spans="1:29" ht="26.25" customHeight="1" x14ac:dyDescent="0.2">
      <c r="A28" s="69">
        <f t="shared" si="0"/>
        <v>20</v>
      </c>
      <c r="B28" s="56" t="s">
        <v>1648</v>
      </c>
      <c r="C28" s="56" t="s">
        <v>40</v>
      </c>
      <c r="D28" s="56" t="s">
        <v>89</v>
      </c>
      <c r="E28" s="56"/>
      <c r="F28" s="56">
        <v>3</v>
      </c>
      <c r="G28" s="56" t="s">
        <v>262</v>
      </c>
      <c r="H28" s="56" t="s">
        <v>1593</v>
      </c>
      <c r="I28" s="56">
        <v>110</v>
      </c>
      <c r="J28" s="56">
        <v>3</v>
      </c>
      <c r="K28" s="56"/>
      <c r="L28" s="56"/>
      <c r="M28" s="56"/>
      <c r="N28" s="56"/>
      <c r="O28" s="56"/>
      <c r="P28" s="56"/>
      <c r="Q28" s="56"/>
      <c r="R28" s="56"/>
      <c r="S28" s="56"/>
      <c r="T28" s="56"/>
      <c r="U28" s="56"/>
      <c r="V28" s="56"/>
      <c r="W28" s="56" t="s">
        <v>146</v>
      </c>
      <c r="X28" s="56" t="s">
        <v>1490</v>
      </c>
      <c r="Y28" s="56"/>
      <c r="Z28" s="56"/>
      <c r="AA28" s="56"/>
      <c r="AB28" s="56"/>
      <c r="AC28" s="56"/>
    </row>
    <row r="29" spans="1:29" ht="26.25" customHeight="1" x14ac:dyDescent="0.2">
      <c r="A29" s="69">
        <f t="shared" si="0"/>
        <v>21</v>
      </c>
      <c r="B29" s="56" t="s">
        <v>1548</v>
      </c>
      <c r="C29" s="56" t="s">
        <v>43</v>
      </c>
      <c r="D29" s="56" t="s">
        <v>29</v>
      </c>
      <c r="E29" s="56"/>
      <c r="F29" s="56">
        <v>3</v>
      </c>
      <c r="G29" s="56" t="s">
        <v>262</v>
      </c>
      <c r="H29" s="56" t="s">
        <v>1593</v>
      </c>
      <c r="I29" s="56">
        <v>110</v>
      </c>
      <c r="J29" s="56">
        <v>3</v>
      </c>
      <c r="K29" s="56"/>
      <c r="L29" s="56"/>
      <c r="M29" s="56"/>
      <c r="N29" s="56"/>
      <c r="O29" s="56"/>
      <c r="P29" s="56"/>
      <c r="Q29" s="56"/>
      <c r="R29" s="56"/>
      <c r="S29" s="56"/>
      <c r="T29" s="56"/>
      <c r="U29" s="56"/>
      <c r="V29" s="56"/>
      <c r="W29" s="56" t="s">
        <v>173</v>
      </c>
      <c r="X29" s="56" t="s">
        <v>1490</v>
      </c>
      <c r="Y29" s="56"/>
      <c r="Z29" s="56"/>
      <c r="AA29" s="56"/>
      <c r="AB29" s="56"/>
      <c r="AC29" s="56"/>
    </row>
    <row r="30" spans="1:29" ht="33.75" customHeight="1" x14ac:dyDescent="0.2">
      <c r="A30" s="69">
        <f t="shared" si="0"/>
        <v>22</v>
      </c>
      <c r="B30" s="56" t="s">
        <v>1551</v>
      </c>
      <c r="C30" s="75" t="s">
        <v>1651</v>
      </c>
      <c r="D30" s="56"/>
      <c r="E30" s="56"/>
      <c r="F30" s="56">
        <v>7</v>
      </c>
      <c r="G30" s="56" t="s">
        <v>262</v>
      </c>
      <c r="H30" s="56" t="s">
        <v>1593</v>
      </c>
      <c r="I30" s="56">
        <v>110</v>
      </c>
      <c r="J30" s="56">
        <v>2</v>
      </c>
      <c r="K30" s="56"/>
      <c r="L30" s="56"/>
      <c r="M30" s="56"/>
      <c r="N30" s="56"/>
      <c r="O30" s="56"/>
      <c r="P30" s="56"/>
      <c r="Q30" s="56"/>
      <c r="R30" s="56"/>
      <c r="S30" s="56"/>
      <c r="T30" s="56"/>
      <c r="U30" s="56"/>
      <c r="V30" s="56"/>
      <c r="W30" s="75" t="s">
        <v>1649</v>
      </c>
      <c r="X30" s="56" t="s">
        <v>1490</v>
      </c>
      <c r="Y30" s="56"/>
      <c r="Z30" s="56"/>
      <c r="AA30" s="56"/>
      <c r="AB30" s="56"/>
      <c r="AC30" s="56"/>
    </row>
    <row r="31" spans="1:29" s="59" customFormat="1" ht="29.25" customHeight="1" x14ac:dyDescent="0.2">
      <c r="A31" s="73"/>
      <c r="B31" s="55" t="s">
        <v>1514</v>
      </c>
      <c r="C31" s="57"/>
      <c r="D31" s="57"/>
      <c r="E31" s="57"/>
      <c r="F31" s="57"/>
      <c r="G31" s="57"/>
      <c r="H31" s="57"/>
      <c r="I31" s="57"/>
      <c r="J31" s="57"/>
      <c r="K31" s="57"/>
      <c r="L31" s="57"/>
      <c r="M31" s="57"/>
      <c r="N31" s="57"/>
      <c r="O31" s="57"/>
      <c r="P31" s="57"/>
      <c r="Q31" s="57"/>
      <c r="R31" s="57"/>
      <c r="S31" s="57"/>
      <c r="T31" s="57"/>
      <c r="U31" s="58"/>
      <c r="V31" s="58"/>
      <c r="W31" s="58"/>
      <c r="X31" s="58"/>
      <c r="Y31" s="58"/>
      <c r="Z31" s="57"/>
      <c r="AA31" s="57"/>
      <c r="AB31" s="57"/>
      <c r="AC31" s="57"/>
    </row>
    <row r="32" spans="1:29" s="105" customFormat="1" ht="29.25" customHeight="1" x14ac:dyDescent="0.2">
      <c r="A32" s="69">
        <v>1</v>
      </c>
      <c r="B32" s="104" t="s">
        <v>77</v>
      </c>
      <c r="C32" s="104" t="s">
        <v>76</v>
      </c>
      <c r="D32" s="104"/>
      <c r="E32" s="77"/>
      <c r="F32" s="104">
        <v>3</v>
      </c>
      <c r="G32" s="104" t="s">
        <v>168</v>
      </c>
      <c r="H32" s="104" t="s">
        <v>57</v>
      </c>
      <c r="I32" s="104">
        <v>37</v>
      </c>
      <c r="J32" s="104">
        <v>1</v>
      </c>
      <c r="K32" s="77"/>
      <c r="L32" s="77"/>
      <c r="M32" s="77"/>
      <c r="N32" s="77"/>
      <c r="O32" s="77"/>
      <c r="P32" s="77"/>
      <c r="Q32" s="77"/>
      <c r="R32" s="77"/>
      <c r="S32" s="77"/>
      <c r="T32" s="77"/>
      <c r="U32" s="77"/>
      <c r="V32" s="77"/>
      <c r="W32" s="104" t="s">
        <v>174</v>
      </c>
      <c r="X32" s="104" t="s">
        <v>1677</v>
      </c>
      <c r="Y32" s="77"/>
      <c r="Z32" s="104"/>
      <c r="AA32" s="104"/>
      <c r="AB32" s="104"/>
      <c r="AC32" s="104"/>
    </row>
    <row r="33" spans="1:29" s="105" customFormat="1" ht="29.25" customHeight="1" x14ac:dyDescent="0.2">
      <c r="A33" s="69">
        <f t="shared" ref="A33:A54" si="1">A32+1</f>
        <v>2</v>
      </c>
      <c r="B33" s="104" t="s">
        <v>360</v>
      </c>
      <c r="C33" s="104" t="s">
        <v>361</v>
      </c>
      <c r="D33" s="104"/>
      <c r="E33" s="77"/>
      <c r="F33" s="104">
        <v>3</v>
      </c>
      <c r="G33" s="104" t="s">
        <v>168</v>
      </c>
      <c r="H33" s="104" t="s">
        <v>57</v>
      </c>
      <c r="I33" s="104">
        <v>37</v>
      </c>
      <c r="J33" s="104">
        <v>1</v>
      </c>
      <c r="K33" s="77"/>
      <c r="L33" s="77"/>
      <c r="M33" s="77"/>
      <c r="N33" s="77"/>
      <c r="O33" s="77"/>
      <c r="P33" s="77"/>
      <c r="Q33" s="77"/>
      <c r="R33" s="77"/>
      <c r="S33" s="77"/>
      <c r="T33" s="77"/>
      <c r="U33" s="77"/>
      <c r="V33" s="77"/>
      <c r="W33" s="104" t="s">
        <v>170</v>
      </c>
      <c r="X33" s="104" t="s">
        <v>1677</v>
      </c>
      <c r="Y33" s="77"/>
      <c r="Z33" s="104"/>
      <c r="AA33" s="104"/>
      <c r="AB33" s="104"/>
      <c r="AC33" s="104"/>
    </row>
    <row r="34" spans="1:29" ht="29.25" customHeight="1" x14ac:dyDescent="0.2">
      <c r="A34" s="69">
        <f t="shared" si="1"/>
        <v>3</v>
      </c>
      <c r="B34" s="56" t="s">
        <v>1516</v>
      </c>
      <c r="C34" s="56" t="s">
        <v>148</v>
      </c>
      <c r="D34" s="56" t="s">
        <v>155</v>
      </c>
      <c r="E34" s="56"/>
      <c r="F34" s="56">
        <v>3</v>
      </c>
      <c r="G34" s="56" t="s">
        <v>192</v>
      </c>
      <c r="H34" s="56" t="s">
        <v>57</v>
      </c>
      <c r="I34" s="56">
        <v>91</v>
      </c>
      <c r="J34" s="56">
        <v>1</v>
      </c>
      <c r="K34" s="56"/>
      <c r="L34" s="56"/>
      <c r="M34" s="56"/>
      <c r="N34" s="56"/>
      <c r="O34" s="56"/>
      <c r="P34" s="56"/>
      <c r="Q34" s="56"/>
      <c r="R34" s="56"/>
      <c r="S34" s="56"/>
      <c r="T34" s="56"/>
      <c r="U34" s="56"/>
      <c r="V34" s="56"/>
      <c r="W34" s="56" t="s">
        <v>173</v>
      </c>
      <c r="X34" s="56" t="s">
        <v>1490</v>
      </c>
      <c r="Y34" s="56"/>
      <c r="Z34" s="56"/>
      <c r="AA34" s="56"/>
      <c r="AB34" s="56"/>
      <c r="AC34" s="56"/>
    </row>
    <row r="35" spans="1:29" ht="29.25" customHeight="1" x14ac:dyDescent="0.2">
      <c r="A35" s="69">
        <f t="shared" si="1"/>
        <v>4</v>
      </c>
      <c r="B35" s="56" t="s">
        <v>1517</v>
      </c>
      <c r="C35" s="56" t="s">
        <v>1518</v>
      </c>
      <c r="D35" s="56"/>
      <c r="E35" s="56"/>
      <c r="F35" s="56">
        <v>3</v>
      </c>
      <c r="G35" s="56" t="s">
        <v>192</v>
      </c>
      <c r="H35" s="56" t="s">
        <v>57</v>
      </c>
      <c r="I35" s="56">
        <v>91</v>
      </c>
      <c r="J35" s="56">
        <v>1</v>
      </c>
      <c r="K35" s="56"/>
      <c r="L35" s="56"/>
      <c r="M35" s="56"/>
      <c r="N35" s="56"/>
      <c r="O35" s="56"/>
      <c r="P35" s="56"/>
      <c r="Q35" s="56"/>
      <c r="R35" s="56"/>
      <c r="S35" s="56"/>
      <c r="T35" s="56"/>
      <c r="U35" s="56"/>
      <c r="V35" s="56"/>
      <c r="W35" s="56" t="s">
        <v>170</v>
      </c>
      <c r="X35" s="56" t="s">
        <v>1490</v>
      </c>
      <c r="Y35" s="56"/>
      <c r="Z35" s="56"/>
      <c r="AA35" s="56"/>
      <c r="AB35" s="56"/>
      <c r="AC35" s="56"/>
    </row>
    <row r="36" spans="1:29" ht="29.25" customHeight="1" x14ac:dyDescent="0.2">
      <c r="A36" s="69">
        <f t="shared" si="1"/>
        <v>5</v>
      </c>
      <c r="B36" s="56" t="s">
        <v>149</v>
      </c>
      <c r="C36" s="56" t="s">
        <v>119</v>
      </c>
      <c r="D36" s="56" t="s">
        <v>75</v>
      </c>
      <c r="E36" s="56"/>
      <c r="F36" s="56">
        <v>3</v>
      </c>
      <c r="G36" s="56" t="s">
        <v>192</v>
      </c>
      <c r="H36" s="56" t="s">
        <v>57</v>
      </c>
      <c r="I36" s="56">
        <v>91</v>
      </c>
      <c r="J36" s="56">
        <v>1</v>
      </c>
      <c r="K36" s="56"/>
      <c r="L36" s="56"/>
      <c r="M36" s="56"/>
      <c r="N36" s="56"/>
      <c r="O36" s="56"/>
      <c r="P36" s="56"/>
      <c r="Q36" s="56"/>
      <c r="R36" s="56"/>
      <c r="S36" s="56"/>
      <c r="T36" s="56"/>
      <c r="U36" s="56"/>
      <c r="V36" s="56"/>
      <c r="W36" s="56" t="s">
        <v>170</v>
      </c>
      <c r="X36" s="56" t="s">
        <v>1490</v>
      </c>
      <c r="Y36" s="56"/>
      <c r="Z36" s="56"/>
      <c r="AA36" s="56"/>
      <c r="AB36" s="56"/>
      <c r="AC36" s="56"/>
    </row>
    <row r="37" spans="1:29" ht="29.25" customHeight="1" x14ac:dyDescent="0.2">
      <c r="A37" s="69">
        <f t="shared" si="1"/>
        <v>6</v>
      </c>
      <c r="B37" s="56" t="s">
        <v>151</v>
      </c>
      <c r="C37" s="56" t="s">
        <v>150</v>
      </c>
      <c r="D37" s="56" t="s">
        <v>75</v>
      </c>
      <c r="E37" s="56"/>
      <c r="F37" s="56">
        <v>3</v>
      </c>
      <c r="G37" s="56" t="s">
        <v>192</v>
      </c>
      <c r="H37" s="56" t="s">
        <v>57</v>
      </c>
      <c r="I37" s="56">
        <v>91</v>
      </c>
      <c r="J37" s="56">
        <v>1</v>
      </c>
      <c r="K37" s="56"/>
      <c r="L37" s="56"/>
      <c r="M37" s="56"/>
      <c r="N37" s="56"/>
      <c r="O37" s="56"/>
      <c r="P37" s="56"/>
      <c r="Q37" s="56"/>
      <c r="R37" s="56"/>
      <c r="S37" s="56"/>
      <c r="T37" s="56"/>
      <c r="U37" s="56"/>
      <c r="V37" s="56"/>
      <c r="W37" s="56" t="s">
        <v>170</v>
      </c>
      <c r="X37" s="56" t="s">
        <v>1490</v>
      </c>
      <c r="Y37" s="56"/>
      <c r="Z37" s="56"/>
      <c r="AA37" s="56"/>
      <c r="AB37" s="56"/>
      <c r="AC37" s="56"/>
    </row>
    <row r="38" spans="1:29" s="112" customFormat="1" ht="29.25" customHeight="1" x14ac:dyDescent="0.2">
      <c r="A38" s="69">
        <f t="shared" si="1"/>
        <v>7</v>
      </c>
      <c r="B38" s="109" t="s">
        <v>1521</v>
      </c>
      <c r="C38" s="109" t="s">
        <v>1522</v>
      </c>
      <c r="D38" s="109"/>
      <c r="E38" s="109"/>
      <c r="F38" s="109">
        <v>3</v>
      </c>
      <c r="G38" s="109" t="s">
        <v>192</v>
      </c>
      <c r="H38" s="109" t="s">
        <v>57</v>
      </c>
      <c r="I38" s="109">
        <v>91</v>
      </c>
      <c r="J38" s="109">
        <v>1</v>
      </c>
      <c r="K38" s="109"/>
      <c r="L38" s="109"/>
      <c r="M38" s="109"/>
      <c r="N38" s="109"/>
      <c r="O38" s="109"/>
      <c r="P38" s="109"/>
      <c r="Q38" s="109"/>
      <c r="R38" s="109"/>
      <c r="S38" s="109"/>
      <c r="T38" s="109"/>
      <c r="U38" s="109"/>
      <c r="V38" s="109"/>
      <c r="W38" s="109" t="s">
        <v>170</v>
      </c>
      <c r="X38" s="109" t="s">
        <v>1552</v>
      </c>
      <c r="Y38" s="109"/>
      <c r="Z38" s="109"/>
      <c r="AA38" s="109"/>
      <c r="AB38" s="109"/>
      <c r="AC38" s="109"/>
    </row>
    <row r="39" spans="1:29" s="112" customFormat="1" ht="29.25" customHeight="1" x14ac:dyDescent="0.2">
      <c r="A39" s="69">
        <f t="shared" si="1"/>
        <v>8</v>
      </c>
      <c r="B39" s="109" t="s">
        <v>1523</v>
      </c>
      <c r="C39" s="109" t="s">
        <v>1524</v>
      </c>
      <c r="D39" s="109"/>
      <c r="E39" s="109"/>
      <c r="F39" s="109">
        <v>3</v>
      </c>
      <c r="G39" s="109" t="s">
        <v>192</v>
      </c>
      <c r="H39" s="109" t="s">
        <v>57</v>
      </c>
      <c r="I39" s="109">
        <v>91</v>
      </c>
      <c r="J39" s="109">
        <v>1</v>
      </c>
      <c r="K39" s="109"/>
      <c r="L39" s="109"/>
      <c r="M39" s="109"/>
      <c r="N39" s="109"/>
      <c r="O39" s="109"/>
      <c r="P39" s="109"/>
      <c r="Q39" s="109"/>
      <c r="R39" s="109"/>
      <c r="S39" s="109"/>
      <c r="T39" s="109"/>
      <c r="U39" s="109"/>
      <c r="V39" s="109"/>
      <c r="W39" s="109" t="s">
        <v>170</v>
      </c>
      <c r="X39" s="109" t="s">
        <v>1552</v>
      </c>
      <c r="Y39" s="109"/>
      <c r="Z39" s="109"/>
      <c r="AA39" s="109"/>
      <c r="AB39" s="109"/>
      <c r="AC39" s="109"/>
    </row>
    <row r="40" spans="1:29" s="112" customFormat="1" ht="29.25" customHeight="1" x14ac:dyDescent="0.2">
      <c r="A40" s="69">
        <f t="shared" si="1"/>
        <v>9</v>
      </c>
      <c r="B40" s="109" t="s">
        <v>1528</v>
      </c>
      <c r="C40" s="109" t="s">
        <v>1529</v>
      </c>
      <c r="D40" s="109"/>
      <c r="E40" s="109"/>
      <c r="F40" s="109">
        <v>3</v>
      </c>
      <c r="G40" s="109" t="s">
        <v>192</v>
      </c>
      <c r="H40" s="109" t="s">
        <v>57</v>
      </c>
      <c r="I40" s="109">
        <v>91</v>
      </c>
      <c r="J40" s="109">
        <v>1</v>
      </c>
      <c r="K40" s="109"/>
      <c r="L40" s="109"/>
      <c r="M40" s="109"/>
      <c r="N40" s="109"/>
      <c r="O40" s="109"/>
      <c r="P40" s="109"/>
      <c r="Q40" s="109"/>
      <c r="R40" s="109"/>
      <c r="S40" s="109"/>
      <c r="T40" s="109"/>
      <c r="U40" s="109"/>
      <c r="V40" s="109"/>
      <c r="W40" s="109" t="s">
        <v>170</v>
      </c>
      <c r="X40" s="109" t="s">
        <v>1552</v>
      </c>
      <c r="Y40" s="109"/>
      <c r="Z40" s="109"/>
      <c r="AA40" s="109"/>
      <c r="AB40" s="109"/>
      <c r="AC40" s="109"/>
    </row>
    <row r="41" spans="1:29" ht="29.25" customHeight="1" x14ac:dyDescent="0.2">
      <c r="A41" s="69">
        <f t="shared" si="1"/>
        <v>10</v>
      </c>
      <c r="B41" s="56" t="s">
        <v>1540</v>
      </c>
      <c r="C41" s="56" t="s">
        <v>1504</v>
      </c>
      <c r="D41" s="56" t="s">
        <v>100</v>
      </c>
      <c r="E41" s="56"/>
      <c r="F41" s="56">
        <v>3</v>
      </c>
      <c r="G41" s="56" t="s">
        <v>240</v>
      </c>
      <c r="H41" s="56" t="s">
        <v>57</v>
      </c>
      <c r="I41" s="56">
        <v>100</v>
      </c>
      <c r="J41" s="56">
        <v>1</v>
      </c>
      <c r="K41" s="56"/>
      <c r="L41" s="56"/>
      <c r="M41" s="56"/>
      <c r="N41" s="56"/>
      <c r="O41" s="56"/>
      <c r="P41" s="56"/>
      <c r="Q41" s="56"/>
      <c r="R41" s="56"/>
      <c r="S41" s="56"/>
      <c r="T41" s="56"/>
      <c r="U41" s="56"/>
      <c r="V41" s="56"/>
      <c r="W41" s="56" t="s">
        <v>144</v>
      </c>
      <c r="X41" s="56" t="s">
        <v>1490</v>
      </c>
      <c r="Y41" s="56"/>
      <c r="Z41" s="56"/>
      <c r="AA41" s="56"/>
      <c r="AB41" s="56"/>
      <c r="AC41" s="56"/>
    </row>
    <row r="42" spans="1:29" ht="29.25" customHeight="1" x14ac:dyDescent="0.2">
      <c r="A42" s="69">
        <f t="shared" si="1"/>
        <v>11</v>
      </c>
      <c r="B42" s="56" t="s">
        <v>200</v>
      </c>
      <c r="C42" s="56" t="s">
        <v>201</v>
      </c>
      <c r="D42" s="56" t="s">
        <v>191</v>
      </c>
      <c r="E42" s="56"/>
      <c r="F42" s="56">
        <v>5</v>
      </c>
      <c r="G42" s="56" t="s">
        <v>240</v>
      </c>
      <c r="H42" s="56" t="s">
        <v>57</v>
      </c>
      <c r="I42" s="56">
        <v>100</v>
      </c>
      <c r="J42" s="56">
        <v>1</v>
      </c>
      <c r="K42" s="56"/>
      <c r="L42" s="56"/>
      <c r="M42" s="56"/>
      <c r="N42" s="56"/>
      <c r="O42" s="56"/>
      <c r="P42" s="56"/>
      <c r="Q42" s="56"/>
      <c r="R42" s="56"/>
      <c r="S42" s="56"/>
      <c r="T42" s="56"/>
      <c r="U42" s="56"/>
      <c r="V42" s="56"/>
      <c r="W42" s="56" t="s">
        <v>143</v>
      </c>
      <c r="X42" s="56" t="s">
        <v>1490</v>
      </c>
      <c r="Y42" s="56"/>
      <c r="Z42" s="56"/>
      <c r="AA42" s="56"/>
      <c r="AB42" s="56"/>
      <c r="AC42" s="56"/>
    </row>
    <row r="43" spans="1:29" ht="29.25" customHeight="1" x14ac:dyDescent="0.2">
      <c r="A43" s="69">
        <f t="shared" si="1"/>
        <v>12</v>
      </c>
      <c r="B43" s="56" t="s">
        <v>65</v>
      </c>
      <c r="C43" s="56" t="s">
        <v>66</v>
      </c>
      <c r="D43" s="56" t="s">
        <v>39</v>
      </c>
      <c r="E43" s="56"/>
      <c r="F43" s="56">
        <v>3</v>
      </c>
      <c r="G43" s="56" t="s">
        <v>240</v>
      </c>
      <c r="H43" s="56" t="s">
        <v>57</v>
      </c>
      <c r="I43" s="56">
        <v>100</v>
      </c>
      <c r="J43" s="56">
        <v>1</v>
      </c>
      <c r="K43" s="56"/>
      <c r="L43" s="56"/>
      <c r="M43" s="56"/>
      <c r="N43" s="56"/>
      <c r="O43" s="56"/>
      <c r="P43" s="56"/>
      <c r="Q43" s="56"/>
      <c r="R43" s="56"/>
      <c r="S43" s="56"/>
      <c r="T43" s="56"/>
      <c r="U43" s="56"/>
      <c r="V43" s="56"/>
      <c r="W43" s="56" t="s">
        <v>146</v>
      </c>
      <c r="X43" s="56" t="s">
        <v>1490</v>
      </c>
      <c r="Y43" s="56"/>
      <c r="Z43" s="56"/>
      <c r="AA43" s="56"/>
      <c r="AB43" s="56"/>
      <c r="AC43" s="56"/>
    </row>
    <row r="44" spans="1:29" ht="29.25" customHeight="1" x14ac:dyDescent="0.2">
      <c r="A44" s="69">
        <f t="shared" si="1"/>
        <v>13</v>
      </c>
      <c r="B44" s="56" t="s">
        <v>190</v>
      </c>
      <c r="C44" s="56" t="s">
        <v>56</v>
      </c>
      <c r="D44" s="56" t="s">
        <v>43</v>
      </c>
      <c r="E44" s="56"/>
      <c r="F44" s="56">
        <v>3</v>
      </c>
      <c r="G44" s="56" t="s">
        <v>240</v>
      </c>
      <c r="H44" s="56" t="s">
        <v>57</v>
      </c>
      <c r="I44" s="56">
        <v>100</v>
      </c>
      <c r="J44" s="56">
        <v>1</v>
      </c>
      <c r="K44" s="56"/>
      <c r="L44" s="56"/>
      <c r="M44" s="56"/>
      <c r="N44" s="56"/>
      <c r="O44" s="56"/>
      <c r="P44" s="56"/>
      <c r="Q44" s="56"/>
      <c r="R44" s="56"/>
      <c r="S44" s="56"/>
      <c r="T44" s="56"/>
      <c r="U44" s="56"/>
      <c r="V44" s="56"/>
      <c r="W44" s="56" t="s">
        <v>173</v>
      </c>
      <c r="X44" s="56" t="s">
        <v>1490</v>
      </c>
      <c r="Y44" s="56"/>
      <c r="Z44" s="56"/>
      <c r="AA44" s="56"/>
      <c r="AB44" s="56"/>
      <c r="AC44" s="56"/>
    </row>
    <row r="45" spans="1:29" ht="29.25" customHeight="1" x14ac:dyDescent="0.2">
      <c r="A45" s="69">
        <f t="shared" si="1"/>
        <v>14</v>
      </c>
      <c r="B45" s="56" t="s">
        <v>1541</v>
      </c>
      <c r="C45" s="56" t="s">
        <v>26</v>
      </c>
      <c r="D45" s="56" t="s">
        <v>43</v>
      </c>
      <c r="E45" s="56"/>
      <c r="F45" s="56">
        <v>3</v>
      </c>
      <c r="G45" s="56" t="s">
        <v>240</v>
      </c>
      <c r="H45" s="56" t="s">
        <v>57</v>
      </c>
      <c r="I45" s="56">
        <v>100</v>
      </c>
      <c r="J45" s="56">
        <v>1</v>
      </c>
      <c r="K45" s="56"/>
      <c r="L45" s="56"/>
      <c r="M45" s="56"/>
      <c r="N45" s="56"/>
      <c r="O45" s="56"/>
      <c r="P45" s="56"/>
      <c r="Q45" s="56"/>
      <c r="R45" s="56"/>
      <c r="S45" s="56"/>
      <c r="T45" s="56"/>
      <c r="U45" s="56"/>
      <c r="V45" s="56"/>
      <c r="W45" s="56" t="s">
        <v>174</v>
      </c>
      <c r="X45" s="56" t="s">
        <v>1490</v>
      </c>
      <c r="Y45" s="56"/>
      <c r="Z45" s="56"/>
      <c r="AA45" s="56"/>
      <c r="AB45" s="56"/>
      <c r="AC45" s="56"/>
    </row>
    <row r="46" spans="1:29" ht="29.25" customHeight="1" x14ac:dyDescent="0.2">
      <c r="A46" s="69">
        <f t="shared" si="1"/>
        <v>15</v>
      </c>
      <c r="B46" s="56" t="s">
        <v>121</v>
      </c>
      <c r="C46" s="56" t="s">
        <v>33</v>
      </c>
      <c r="D46" s="56" t="s">
        <v>43</v>
      </c>
      <c r="E46" s="56"/>
      <c r="F46" s="56">
        <v>3</v>
      </c>
      <c r="G46" s="56" t="s">
        <v>240</v>
      </c>
      <c r="H46" s="56" t="s">
        <v>57</v>
      </c>
      <c r="I46" s="56">
        <v>100</v>
      </c>
      <c r="J46" s="56">
        <v>1</v>
      </c>
      <c r="K46" s="56"/>
      <c r="L46" s="56"/>
      <c r="M46" s="56"/>
      <c r="N46" s="56"/>
      <c r="O46" s="56"/>
      <c r="P46" s="56"/>
      <c r="Q46" s="56"/>
      <c r="R46" s="56"/>
      <c r="S46" s="56"/>
      <c r="T46" s="56"/>
      <c r="U46" s="56"/>
      <c r="V46" s="56"/>
      <c r="W46" s="56" t="s">
        <v>175</v>
      </c>
      <c r="X46" s="56" t="s">
        <v>1490</v>
      </c>
      <c r="Y46" s="56"/>
      <c r="Z46" s="56"/>
      <c r="AA46" s="56"/>
      <c r="AB46" s="56"/>
      <c r="AC46" s="56"/>
    </row>
    <row r="47" spans="1:29" ht="29.25" customHeight="1" x14ac:dyDescent="0.2">
      <c r="A47" s="69">
        <f t="shared" si="1"/>
        <v>16</v>
      </c>
      <c r="B47" s="56" t="s">
        <v>1542</v>
      </c>
      <c r="C47" s="56" t="s">
        <v>1543</v>
      </c>
      <c r="D47" s="56" t="s">
        <v>43</v>
      </c>
      <c r="E47" s="56"/>
      <c r="F47" s="56">
        <v>3</v>
      </c>
      <c r="G47" s="56" t="s">
        <v>240</v>
      </c>
      <c r="H47" s="56" t="s">
        <v>57</v>
      </c>
      <c r="I47" s="56">
        <v>100</v>
      </c>
      <c r="J47" s="56">
        <v>1</v>
      </c>
      <c r="K47" s="56"/>
      <c r="L47" s="56"/>
      <c r="M47" s="56"/>
      <c r="N47" s="56"/>
      <c r="O47" s="56"/>
      <c r="P47" s="56"/>
      <c r="Q47" s="56"/>
      <c r="R47" s="56"/>
      <c r="S47" s="56"/>
      <c r="T47" s="56"/>
      <c r="U47" s="56"/>
      <c r="V47" s="56"/>
      <c r="W47" s="56" t="s">
        <v>170</v>
      </c>
      <c r="X47" s="56" t="s">
        <v>1490</v>
      </c>
      <c r="Y47" s="56"/>
      <c r="Z47" s="56"/>
      <c r="AA47" s="56"/>
      <c r="AB47" s="56"/>
      <c r="AC47" s="56"/>
    </row>
    <row r="48" spans="1:29" ht="29.25" customHeight="1" x14ac:dyDescent="0.2">
      <c r="A48" s="69">
        <f t="shared" si="1"/>
        <v>17</v>
      </c>
      <c r="B48" s="56" t="s">
        <v>1544</v>
      </c>
      <c r="C48" s="56" t="s">
        <v>83</v>
      </c>
      <c r="D48" s="56" t="s">
        <v>84</v>
      </c>
      <c r="E48" s="56"/>
      <c r="F48" s="56">
        <v>3</v>
      </c>
      <c r="G48" s="56" t="s">
        <v>262</v>
      </c>
      <c r="H48" s="56" t="s">
        <v>57</v>
      </c>
      <c r="I48" s="56">
        <v>186</v>
      </c>
      <c r="J48" s="56">
        <v>2</v>
      </c>
      <c r="K48" s="56"/>
      <c r="L48" s="56"/>
      <c r="M48" s="56"/>
      <c r="N48" s="56"/>
      <c r="O48" s="56"/>
      <c r="P48" s="56"/>
      <c r="Q48" s="56"/>
      <c r="R48" s="56"/>
      <c r="S48" s="56"/>
      <c r="T48" s="56"/>
      <c r="U48" s="56"/>
      <c r="V48" s="56"/>
      <c r="W48" s="56" t="s">
        <v>144</v>
      </c>
      <c r="X48" s="56" t="s">
        <v>1490</v>
      </c>
      <c r="Y48" s="56"/>
      <c r="Z48" s="56"/>
      <c r="AA48" s="56"/>
      <c r="AB48" s="56"/>
      <c r="AC48" s="56"/>
    </row>
    <row r="49" spans="1:29" ht="29.25" customHeight="1" x14ac:dyDescent="0.2">
      <c r="A49" s="69">
        <f t="shared" si="1"/>
        <v>18</v>
      </c>
      <c r="B49" s="56" t="s">
        <v>1545</v>
      </c>
      <c r="C49" s="56" t="s">
        <v>1546</v>
      </c>
      <c r="D49" s="56"/>
      <c r="E49" s="56"/>
      <c r="F49" s="56">
        <v>3</v>
      </c>
      <c r="G49" s="56" t="s">
        <v>262</v>
      </c>
      <c r="H49" s="56" t="s">
        <v>57</v>
      </c>
      <c r="I49" s="56">
        <v>186</v>
      </c>
      <c r="J49" s="56">
        <v>2</v>
      </c>
      <c r="K49" s="56"/>
      <c r="L49" s="56"/>
      <c r="M49" s="56"/>
      <c r="N49" s="56"/>
      <c r="O49" s="56"/>
      <c r="P49" s="56"/>
      <c r="Q49" s="56"/>
      <c r="R49" s="56"/>
      <c r="S49" s="56"/>
      <c r="T49" s="56"/>
      <c r="U49" s="56"/>
      <c r="V49" s="56"/>
      <c r="W49" s="56" t="s">
        <v>1652</v>
      </c>
      <c r="X49" s="56" t="s">
        <v>1490</v>
      </c>
      <c r="Y49" s="56"/>
      <c r="Z49" s="56"/>
      <c r="AA49" s="56"/>
      <c r="AB49" s="56"/>
      <c r="AC49" s="56"/>
    </row>
    <row r="50" spans="1:29" ht="29.25" customHeight="1" x14ac:dyDescent="0.2">
      <c r="A50" s="69">
        <f t="shared" si="1"/>
        <v>19</v>
      </c>
      <c r="B50" s="56" t="s">
        <v>1547</v>
      </c>
      <c r="C50" s="56" t="s">
        <v>40</v>
      </c>
      <c r="D50" s="56" t="s">
        <v>89</v>
      </c>
      <c r="E50" s="56"/>
      <c r="F50" s="56">
        <v>3</v>
      </c>
      <c r="G50" s="56" t="s">
        <v>262</v>
      </c>
      <c r="H50" s="56" t="s">
        <v>57</v>
      </c>
      <c r="I50" s="56">
        <v>186</v>
      </c>
      <c r="J50" s="56">
        <v>2</v>
      </c>
      <c r="K50" s="56"/>
      <c r="L50" s="56"/>
      <c r="M50" s="56"/>
      <c r="N50" s="56"/>
      <c r="O50" s="56"/>
      <c r="P50" s="56"/>
      <c r="Q50" s="56"/>
      <c r="R50" s="56"/>
      <c r="S50" s="56"/>
      <c r="T50" s="56"/>
      <c r="U50" s="56"/>
      <c r="V50" s="56"/>
      <c r="W50" s="56" t="s">
        <v>146</v>
      </c>
      <c r="X50" s="56" t="s">
        <v>1490</v>
      </c>
      <c r="Y50" s="56"/>
      <c r="Z50" s="56"/>
      <c r="AA50" s="56"/>
      <c r="AB50" s="56"/>
      <c r="AC50" s="56"/>
    </row>
    <row r="51" spans="1:29" ht="29.25" customHeight="1" x14ac:dyDescent="0.2">
      <c r="A51" s="69">
        <f t="shared" si="1"/>
        <v>20</v>
      </c>
      <c r="B51" s="56" t="s">
        <v>1548</v>
      </c>
      <c r="C51" s="56" t="s">
        <v>43</v>
      </c>
      <c r="D51" s="56" t="s">
        <v>29</v>
      </c>
      <c r="E51" s="56"/>
      <c r="F51" s="56">
        <v>3</v>
      </c>
      <c r="G51" s="56" t="s">
        <v>262</v>
      </c>
      <c r="H51" s="56" t="s">
        <v>57</v>
      </c>
      <c r="I51" s="56">
        <v>186</v>
      </c>
      <c r="J51" s="56">
        <v>2</v>
      </c>
      <c r="K51" s="56"/>
      <c r="L51" s="56"/>
      <c r="M51" s="56"/>
      <c r="N51" s="56"/>
      <c r="O51" s="56"/>
      <c r="P51" s="56"/>
      <c r="Q51" s="56"/>
      <c r="R51" s="56"/>
      <c r="S51" s="56"/>
      <c r="T51" s="56"/>
      <c r="U51" s="56"/>
      <c r="V51" s="56"/>
      <c r="W51" s="56" t="s">
        <v>173</v>
      </c>
      <c r="X51" s="56" t="s">
        <v>1490</v>
      </c>
      <c r="Y51" s="56"/>
      <c r="Z51" s="56"/>
      <c r="AA51" s="56"/>
      <c r="AB51" s="56"/>
      <c r="AC51" s="56"/>
    </row>
    <row r="52" spans="1:29" ht="30" customHeight="1" x14ac:dyDescent="0.2">
      <c r="A52" s="69">
        <f t="shared" si="1"/>
        <v>21</v>
      </c>
      <c r="B52" s="56" t="s">
        <v>1549</v>
      </c>
      <c r="C52" s="56" t="s">
        <v>1550</v>
      </c>
      <c r="D52" s="56" t="s">
        <v>29</v>
      </c>
      <c r="E52" s="56"/>
      <c r="F52" s="56">
        <v>3</v>
      </c>
      <c r="G52" s="56" t="s">
        <v>262</v>
      </c>
      <c r="H52" s="56" t="s">
        <v>57</v>
      </c>
      <c r="I52" s="56">
        <v>186</v>
      </c>
      <c r="J52" s="56">
        <v>2</v>
      </c>
      <c r="K52" s="56"/>
      <c r="L52" s="56"/>
      <c r="M52" s="56"/>
      <c r="N52" s="56"/>
      <c r="O52" s="56"/>
      <c r="P52" s="56"/>
      <c r="Q52" s="56"/>
      <c r="R52" s="56"/>
      <c r="S52" s="56"/>
      <c r="T52" s="56"/>
      <c r="U52" s="56"/>
      <c r="V52" s="56"/>
      <c r="W52" s="56" t="s">
        <v>173</v>
      </c>
      <c r="X52" s="56" t="s">
        <v>1490</v>
      </c>
      <c r="Y52" s="56"/>
      <c r="Z52" s="56"/>
      <c r="AA52" s="56"/>
      <c r="AB52" s="56"/>
      <c r="AC52" s="56"/>
    </row>
    <row r="53" spans="1:29" s="112" customFormat="1" ht="29.25" customHeight="1" x14ac:dyDescent="0.2">
      <c r="A53" s="69">
        <f t="shared" si="1"/>
        <v>22</v>
      </c>
      <c r="B53" s="109" t="s">
        <v>106</v>
      </c>
      <c r="C53" s="109" t="s">
        <v>54</v>
      </c>
      <c r="D53" s="109"/>
      <c r="E53" s="109"/>
      <c r="F53" s="109">
        <v>3</v>
      </c>
      <c r="G53" s="109" t="s">
        <v>262</v>
      </c>
      <c r="H53" s="109" t="s">
        <v>57</v>
      </c>
      <c r="I53" s="109">
        <v>186</v>
      </c>
      <c r="J53" s="109">
        <v>2</v>
      </c>
      <c r="K53" s="109"/>
      <c r="L53" s="109"/>
      <c r="M53" s="109"/>
      <c r="N53" s="109"/>
      <c r="O53" s="109"/>
      <c r="P53" s="109"/>
      <c r="Q53" s="109"/>
      <c r="R53" s="109"/>
      <c r="S53" s="109"/>
      <c r="T53" s="109"/>
      <c r="U53" s="109"/>
      <c r="V53" s="109"/>
      <c r="W53" s="109" t="s">
        <v>216</v>
      </c>
      <c r="X53" s="109" t="s">
        <v>1641</v>
      </c>
      <c r="Y53" s="109"/>
      <c r="Z53" s="109"/>
      <c r="AA53" s="109"/>
      <c r="AB53" s="109"/>
      <c r="AC53" s="109"/>
    </row>
    <row r="54" spans="1:29" ht="39" customHeight="1" x14ac:dyDescent="0.2">
      <c r="A54" s="69">
        <f t="shared" si="1"/>
        <v>23</v>
      </c>
      <c r="B54" s="56" t="s">
        <v>1551</v>
      </c>
      <c r="C54" s="75" t="s">
        <v>1651</v>
      </c>
      <c r="D54" s="56"/>
      <c r="E54" s="56"/>
      <c r="F54" s="56">
        <v>7</v>
      </c>
      <c r="G54" s="56" t="s">
        <v>262</v>
      </c>
      <c r="H54" s="56" t="s">
        <v>57</v>
      </c>
      <c r="I54" s="56">
        <v>186</v>
      </c>
      <c r="J54" s="56">
        <v>2</v>
      </c>
      <c r="K54" s="56"/>
      <c r="L54" s="56"/>
      <c r="M54" s="56"/>
      <c r="N54" s="56"/>
      <c r="O54" s="56"/>
      <c r="P54" s="56"/>
      <c r="Q54" s="56"/>
      <c r="R54" s="56"/>
      <c r="S54" s="56"/>
      <c r="T54" s="56"/>
      <c r="U54" s="56"/>
      <c r="V54" s="56"/>
      <c r="W54" s="75" t="s">
        <v>1649</v>
      </c>
      <c r="X54" s="56" t="s">
        <v>1490</v>
      </c>
      <c r="Y54" s="56"/>
      <c r="Z54" s="56"/>
      <c r="AA54" s="56"/>
      <c r="AB54" s="56"/>
      <c r="AC54" s="56"/>
    </row>
    <row r="55" spans="1:29" s="59" customFormat="1" ht="29.25" customHeight="1" x14ac:dyDescent="0.2">
      <c r="A55" s="73"/>
      <c r="B55" s="55" t="s">
        <v>1554</v>
      </c>
      <c r="C55" s="57"/>
      <c r="D55" s="57"/>
      <c r="E55" s="57"/>
      <c r="F55" s="57"/>
      <c r="G55" s="57"/>
      <c r="H55" s="57"/>
      <c r="I55" s="57"/>
      <c r="J55" s="57"/>
      <c r="K55" s="57"/>
      <c r="L55" s="57"/>
      <c r="M55" s="57"/>
      <c r="N55" s="57"/>
      <c r="O55" s="57"/>
      <c r="P55" s="57"/>
      <c r="Q55" s="57"/>
      <c r="R55" s="57"/>
      <c r="S55" s="57"/>
      <c r="T55" s="57"/>
      <c r="U55" s="58"/>
      <c r="V55" s="58"/>
      <c r="W55" s="58"/>
      <c r="X55" s="58"/>
      <c r="Y55" s="58"/>
      <c r="Z55" s="57"/>
      <c r="AA55" s="57"/>
      <c r="AB55" s="57"/>
      <c r="AC55" s="57"/>
    </row>
    <row r="56" spans="1:29" s="63" customFormat="1" ht="29.25" customHeight="1" x14ac:dyDescent="0.2">
      <c r="A56" s="65">
        <v>1</v>
      </c>
      <c r="B56" s="62" t="s">
        <v>1555</v>
      </c>
      <c r="C56" s="62" t="s">
        <v>1556</v>
      </c>
      <c r="D56" s="62" t="s">
        <v>45</v>
      </c>
      <c r="E56" s="62"/>
      <c r="F56" s="62">
        <v>3</v>
      </c>
      <c r="G56" s="62" t="s">
        <v>168</v>
      </c>
      <c r="H56" s="62" t="s">
        <v>44</v>
      </c>
      <c r="I56" s="62">
        <v>33</v>
      </c>
      <c r="J56" s="56">
        <v>1</v>
      </c>
      <c r="K56" s="62"/>
      <c r="L56" s="62"/>
      <c r="M56" s="62"/>
      <c r="N56" s="62"/>
      <c r="O56" s="62"/>
      <c r="P56" s="62"/>
      <c r="Q56" s="62"/>
      <c r="R56" s="62"/>
      <c r="S56" s="62"/>
      <c r="T56" s="62"/>
      <c r="U56" s="62"/>
      <c r="V56" s="62"/>
      <c r="W56" s="56" t="s">
        <v>173</v>
      </c>
      <c r="X56" s="71" t="s">
        <v>1677</v>
      </c>
      <c r="Y56" s="62"/>
      <c r="Z56" s="62"/>
      <c r="AA56" s="62"/>
      <c r="AB56" s="62"/>
      <c r="AC56" s="62"/>
    </row>
    <row r="57" spans="1:29" s="63" customFormat="1" ht="29.25" customHeight="1" x14ac:dyDescent="0.2">
      <c r="A57" s="65">
        <f t="shared" ref="A57:A80" si="2">A56+1</f>
        <v>2</v>
      </c>
      <c r="B57" s="62" t="s">
        <v>1557</v>
      </c>
      <c r="C57" s="62" t="s">
        <v>1558</v>
      </c>
      <c r="D57" s="62" t="s">
        <v>45</v>
      </c>
      <c r="E57" s="62"/>
      <c r="F57" s="62">
        <v>3</v>
      </c>
      <c r="G57" s="62" t="s">
        <v>168</v>
      </c>
      <c r="H57" s="62" t="s">
        <v>44</v>
      </c>
      <c r="I57" s="62">
        <v>33</v>
      </c>
      <c r="J57" s="56">
        <v>1</v>
      </c>
      <c r="K57" s="62"/>
      <c r="L57" s="62"/>
      <c r="M57" s="62"/>
      <c r="N57" s="62"/>
      <c r="O57" s="62"/>
      <c r="P57" s="62"/>
      <c r="Q57" s="62"/>
      <c r="R57" s="62"/>
      <c r="S57" s="62"/>
      <c r="T57" s="62"/>
      <c r="U57" s="62"/>
      <c r="V57" s="62"/>
      <c r="W57" s="56" t="s">
        <v>173</v>
      </c>
      <c r="X57" s="71" t="s">
        <v>1677</v>
      </c>
      <c r="Y57" s="62"/>
      <c r="Z57" s="62"/>
      <c r="AA57" s="62"/>
      <c r="AB57" s="62"/>
      <c r="AC57" s="62"/>
    </row>
    <row r="58" spans="1:29" ht="29.25" customHeight="1" x14ac:dyDescent="0.2">
      <c r="A58" s="65">
        <f t="shared" si="2"/>
        <v>3</v>
      </c>
      <c r="B58" s="56" t="s">
        <v>246</v>
      </c>
      <c r="C58" s="56" t="s">
        <v>247</v>
      </c>
      <c r="D58" s="56"/>
      <c r="E58" s="56"/>
      <c r="F58" s="56">
        <v>3</v>
      </c>
      <c r="G58" s="56" t="s">
        <v>192</v>
      </c>
      <c r="H58" s="56" t="s">
        <v>44</v>
      </c>
      <c r="I58" s="56">
        <v>82</v>
      </c>
      <c r="J58" s="56">
        <v>1</v>
      </c>
      <c r="K58" s="56"/>
      <c r="L58" s="56"/>
      <c r="M58" s="56"/>
      <c r="N58" s="56"/>
      <c r="O58" s="56"/>
      <c r="P58" s="56"/>
      <c r="Q58" s="56"/>
      <c r="R58" s="56"/>
      <c r="S58" s="56"/>
      <c r="T58" s="56"/>
      <c r="U58" s="56"/>
      <c r="V58" s="56"/>
      <c r="W58" s="56" t="s">
        <v>216</v>
      </c>
      <c r="X58" s="56" t="s">
        <v>1490</v>
      </c>
      <c r="Y58" s="56"/>
      <c r="Z58" s="56" t="s">
        <v>1707</v>
      </c>
      <c r="AA58" s="56"/>
      <c r="AB58" s="56"/>
      <c r="AC58" s="56"/>
    </row>
    <row r="59" spans="1:29" ht="29.25" customHeight="1" x14ac:dyDescent="0.2">
      <c r="A59" s="65">
        <f t="shared" si="2"/>
        <v>4</v>
      </c>
      <c r="B59" s="56" t="s">
        <v>1559</v>
      </c>
      <c r="C59" s="56" t="s">
        <v>1560</v>
      </c>
      <c r="D59" s="56" t="s">
        <v>29</v>
      </c>
      <c r="E59" s="56"/>
      <c r="F59" s="56">
        <v>3</v>
      </c>
      <c r="G59" s="56" t="s">
        <v>192</v>
      </c>
      <c r="H59" s="56" t="s">
        <v>44</v>
      </c>
      <c r="I59" s="56">
        <v>82</v>
      </c>
      <c r="J59" s="56">
        <v>1</v>
      </c>
      <c r="K59" s="56"/>
      <c r="L59" s="56"/>
      <c r="M59" s="56"/>
      <c r="N59" s="56"/>
      <c r="O59" s="56"/>
      <c r="P59" s="56"/>
      <c r="Q59" s="56"/>
      <c r="R59" s="56"/>
      <c r="S59" s="56"/>
      <c r="T59" s="56"/>
      <c r="U59" s="56"/>
      <c r="V59" s="56"/>
      <c r="W59" s="56" t="s">
        <v>173</v>
      </c>
      <c r="X59" s="56" t="s">
        <v>1490</v>
      </c>
      <c r="Y59" s="56"/>
      <c r="Z59" s="56"/>
      <c r="AA59" s="56"/>
      <c r="AB59" s="56"/>
      <c r="AC59" s="56"/>
    </row>
    <row r="60" spans="1:29" ht="29.25" customHeight="1" x14ac:dyDescent="0.2">
      <c r="A60" s="65">
        <f t="shared" si="2"/>
        <v>5</v>
      </c>
      <c r="B60" s="56" t="s">
        <v>248</v>
      </c>
      <c r="C60" s="56" t="s">
        <v>249</v>
      </c>
      <c r="D60" s="56" t="s">
        <v>62</v>
      </c>
      <c r="E60" s="56"/>
      <c r="F60" s="56">
        <v>3</v>
      </c>
      <c r="G60" s="56" t="s">
        <v>192</v>
      </c>
      <c r="H60" s="56" t="s">
        <v>44</v>
      </c>
      <c r="I60" s="56">
        <v>82</v>
      </c>
      <c r="J60" s="56">
        <v>1</v>
      </c>
      <c r="K60" s="56"/>
      <c r="L60" s="56"/>
      <c r="M60" s="56"/>
      <c r="N60" s="56"/>
      <c r="O60" s="56"/>
      <c r="P60" s="56"/>
      <c r="Q60" s="56"/>
      <c r="R60" s="56"/>
      <c r="S60" s="56"/>
      <c r="T60" s="56"/>
      <c r="U60" s="56"/>
      <c r="V60" s="56"/>
      <c r="W60" s="56" t="s">
        <v>173</v>
      </c>
      <c r="X60" s="56" t="s">
        <v>1490</v>
      </c>
      <c r="Y60" s="56"/>
      <c r="Z60" s="56"/>
      <c r="AA60" s="56"/>
      <c r="AB60" s="56"/>
      <c r="AC60" s="56"/>
    </row>
    <row r="61" spans="1:29" s="111" customFormat="1" ht="27.75" customHeight="1" x14ac:dyDescent="0.2">
      <c r="A61" s="171">
        <f t="shared" si="2"/>
        <v>6</v>
      </c>
      <c r="B61" s="110" t="s">
        <v>153</v>
      </c>
      <c r="C61" s="110" t="s">
        <v>1561</v>
      </c>
      <c r="D61" s="110" t="s">
        <v>48</v>
      </c>
      <c r="E61" s="110"/>
      <c r="F61" s="110">
        <v>3</v>
      </c>
      <c r="G61" s="110" t="s">
        <v>199</v>
      </c>
      <c r="H61" s="110" t="s">
        <v>44</v>
      </c>
      <c r="I61" s="110">
        <v>82</v>
      </c>
      <c r="J61" s="110">
        <v>1</v>
      </c>
      <c r="K61" s="110"/>
      <c r="L61" s="110"/>
      <c r="M61" s="110"/>
      <c r="N61" s="110"/>
      <c r="O61" s="110"/>
      <c r="P61" s="110"/>
      <c r="Q61" s="110"/>
      <c r="R61" s="110"/>
      <c r="S61" s="110"/>
      <c r="T61" s="110"/>
      <c r="U61" s="110"/>
      <c r="V61" s="110"/>
      <c r="W61" s="110" t="s">
        <v>173</v>
      </c>
      <c r="X61" s="110" t="s">
        <v>1676</v>
      </c>
      <c r="Y61" s="110"/>
      <c r="Z61" s="110"/>
      <c r="AA61" s="110"/>
      <c r="AB61" s="110"/>
      <c r="AC61" s="110"/>
    </row>
    <row r="62" spans="1:29" s="111" customFormat="1" ht="27.75" customHeight="1" x14ac:dyDescent="0.2">
      <c r="A62" s="171">
        <f t="shared" si="2"/>
        <v>7</v>
      </c>
      <c r="B62" s="110" t="s">
        <v>1562</v>
      </c>
      <c r="C62" s="110" t="s">
        <v>1563</v>
      </c>
      <c r="D62" s="110" t="s">
        <v>48</v>
      </c>
      <c r="E62" s="110"/>
      <c r="F62" s="110">
        <v>3</v>
      </c>
      <c r="G62" s="110" t="s">
        <v>199</v>
      </c>
      <c r="H62" s="110" t="s">
        <v>44</v>
      </c>
      <c r="I62" s="110">
        <v>82</v>
      </c>
      <c r="J62" s="110">
        <v>1</v>
      </c>
      <c r="K62" s="110"/>
      <c r="L62" s="110"/>
      <c r="M62" s="110"/>
      <c r="N62" s="110"/>
      <c r="O62" s="110"/>
      <c r="P62" s="110"/>
      <c r="Q62" s="110"/>
      <c r="R62" s="110"/>
      <c r="S62" s="110"/>
      <c r="T62" s="110"/>
      <c r="U62" s="110"/>
      <c r="V62" s="110"/>
      <c r="W62" s="110" t="s">
        <v>173</v>
      </c>
      <c r="X62" s="110" t="s">
        <v>1676</v>
      </c>
      <c r="Y62" s="110"/>
      <c r="Z62" s="110"/>
      <c r="AA62" s="110"/>
      <c r="AB62" s="110"/>
      <c r="AC62" s="110"/>
    </row>
    <row r="63" spans="1:29" s="111" customFormat="1" ht="27.75" customHeight="1" x14ac:dyDescent="0.2">
      <c r="A63" s="171">
        <f t="shared" si="2"/>
        <v>8</v>
      </c>
      <c r="B63" s="110" t="s">
        <v>93</v>
      </c>
      <c r="C63" s="110" t="s">
        <v>92</v>
      </c>
      <c r="D63" s="110" t="s">
        <v>48</v>
      </c>
      <c r="E63" s="110"/>
      <c r="F63" s="110">
        <v>3</v>
      </c>
      <c r="G63" s="110" t="s">
        <v>199</v>
      </c>
      <c r="H63" s="110" t="s">
        <v>44</v>
      </c>
      <c r="I63" s="110">
        <v>82</v>
      </c>
      <c r="J63" s="110">
        <v>1</v>
      </c>
      <c r="K63" s="110"/>
      <c r="L63" s="110"/>
      <c r="M63" s="110"/>
      <c r="N63" s="110"/>
      <c r="O63" s="110"/>
      <c r="P63" s="110"/>
      <c r="Q63" s="110"/>
      <c r="R63" s="110"/>
      <c r="S63" s="110"/>
      <c r="T63" s="110"/>
      <c r="U63" s="110"/>
      <c r="V63" s="110"/>
      <c r="W63" s="110" t="s">
        <v>173</v>
      </c>
      <c r="X63" s="110" t="s">
        <v>1676</v>
      </c>
      <c r="Y63" s="110"/>
      <c r="Z63" s="110"/>
      <c r="AA63" s="110"/>
      <c r="AB63" s="110"/>
      <c r="AC63" s="110"/>
    </row>
    <row r="64" spans="1:29" s="111" customFormat="1" ht="27.75" customHeight="1" x14ac:dyDescent="0.2">
      <c r="A64" s="171">
        <f t="shared" si="2"/>
        <v>9</v>
      </c>
      <c r="B64" s="110" t="s">
        <v>1564</v>
      </c>
      <c r="C64" s="110" t="s">
        <v>1565</v>
      </c>
      <c r="D64" s="110" t="s">
        <v>81</v>
      </c>
      <c r="E64" s="110"/>
      <c r="F64" s="110">
        <v>3</v>
      </c>
      <c r="G64" s="110" t="s">
        <v>199</v>
      </c>
      <c r="H64" s="110" t="s">
        <v>44</v>
      </c>
      <c r="I64" s="110">
        <v>82</v>
      </c>
      <c r="J64" s="110">
        <v>1</v>
      </c>
      <c r="K64" s="110"/>
      <c r="L64" s="110"/>
      <c r="M64" s="110"/>
      <c r="N64" s="110"/>
      <c r="O64" s="110"/>
      <c r="P64" s="110"/>
      <c r="Q64" s="110"/>
      <c r="R64" s="110"/>
      <c r="S64" s="110"/>
      <c r="T64" s="110"/>
      <c r="U64" s="110"/>
      <c r="V64" s="110"/>
      <c r="W64" s="110" t="s">
        <v>173</v>
      </c>
      <c r="X64" s="110" t="s">
        <v>1676</v>
      </c>
      <c r="Y64" s="110"/>
      <c r="Z64" s="110"/>
      <c r="AA64" s="110"/>
      <c r="AB64" s="110"/>
      <c r="AC64" s="110"/>
    </row>
    <row r="65" spans="1:29" s="111" customFormat="1" ht="27.75" customHeight="1" x14ac:dyDescent="0.2">
      <c r="A65" s="171">
        <f t="shared" si="2"/>
        <v>10</v>
      </c>
      <c r="B65" s="110" t="s">
        <v>97</v>
      </c>
      <c r="C65" s="110" t="s">
        <v>96</v>
      </c>
      <c r="D65" s="110" t="s">
        <v>29</v>
      </c>
      <c r="E65" s="110"/>
      <c r="F65" s="110">
        <v>3</v>
      </c>
      <c r="G65" s="110" t="s">
        <v>199</v>
      </c>
      <c r="H65" s="110" t="s">
        <v>44</v>
      </c>
      <c r="I65" s="110">
        <v>82</v>
      </c>
      <c r="J65" s="110">
        <v>1</v>
      </c>
      <c r="K65" s="110"/>
      <c r="L65" s="110"/>
      <c r="M65" s="110"/>
      <c r="N65" s="110"/>
      <c r="O65" s="110"/>
      <c r="P65" s="110"/>
      <c r="Q65" s="110"/>
      <c r="R65" s="110"/>
      <c r="S65" s="110"/>
      <c r="T65" s="110"/>
      <c r="U65" s="110"/>
      <c r="V65" s="110"/>
      <c r="W65" s="110" t="s">
        <v>173</v>
      </c>
      <c r="X65" s="110" t="s">
        <v>1676</v>
      </c>
      <c r="Y65" s="110"/>
      <c r="Z65" s="110"/>
      <c r="AA65" s="110"/>
      <c r="AB65" s="110"/>
      <c r="AC65" s="110"/>
    </row>
    <row r="66" spans="1:29" s="111" customFormat="1" ht="27.75" customHeight="1" x14ac:dyDescent="0.2">
      <c r="A66" s="171">
        <f t="shared" si="2"/>
        <v>11</v>
      </c>
      <c r="B66" s="110" t="s">
        <v>1566</v>
      </c>
      <c r="C66" s="110" t="s">
        <v>1567</v>
      </c>
      <c r="D66" s="110" t="s">
        <v>81</v>
      </c>
      <c r="E66" s="110"/>
      <c r="F66" s="110">
        <v>3</v>
      </c>
      <c r="G66" s="110" t="s">
        <v>199</v>
      </c>
      <c r="H66" s="110" t="s">
        <v>44</v>
      </c>
      <c r="I66" s="110">
        <v>82</v>
      </c>
      <c r="J66" s="110">
        <v>1</v>
      </c>
      <c r="K66" s="110"/>
      <c r="L66" s="110"/>
      <c r="M66" s="110"/>
      <c r="N66" s="110"/>
      <c r="O66" s="110"/>
      <c r="P66" s="110"/>
      <c r="Q66" s="110"/>
      <c r="R66" s="110"/>
      <c r="S66" s="110"/>
      <c r="T66" s="110"/>
      <c r="U66" s="110"/>
      <c r="V66" s="110"/>
      <c r="W66" s="110" t="s">
        <v>173</v>
      </c>
      <c r="X66" s="110" t="s">
        <v>1676</v>
      </c>
      <c r="Y66" s="110"/>
      <c r="Z66" s="110"/>
      <c r="AA66" s="110"/>
      <c r="AB66" s="110"/>
      <c r="AC66" s="110"/>
    </row>
    <row r="67" spans="1:29" ht="29.25" customHeight="1" x14ac:dyDescent="0.2">
      <c r="A67" s="65">
        <f t="shared" si="2"/>
        <v>12</v>
      </c>
      <c r="B67" s="56" t="s">
        <v>1503</v>
      </c>
      <c r="C67" s="56" t="s">
        <v>1504</v>
      </c>
      <c r="D67" s="56" t="s">
        <v>100</v>
      </c>
      <c r="E67" s="56"/>
      <c r="F67" s="56">
        <v>3</v>
      </c>
      <c r="G67" s="56" t="s">
        <v>240</v>
      </c>
      <c r="H67" s="56" t="s">
        <v>44</v>
      </c>
      <c r="I67" s="56">
        <v>84</v>
      </c>
      <c r="J67" s="56">
        <v>1</v>
      </c>
      <c r="K67" s="56"/>
      <c r="L67" s="56"/>
      <c r="M67" s="56"/>
      <c r="N67" s="56"/>
      <c r="O67" s="56"/>
      <c r="P67" s="56"/>
      <c r="Q67" s="56"/>
      <c r="R67" s="56"/>
      <c r="S67" s="56"/>
      <c r="T67" s="56"/>
      <c r="U67" s="56"/>
      <c r="V67" s="56"/>
      <c r="W67" s="56" t="s">
        <v>144</v>
      </c>
      <c r="X67" s="56" t="s">
        <v>1490</v>
      </c>
      <c r="Y67" s="56"/>
      <c r="Z67" s="56"/>
      <c r="AA67" s="56"/>
      <c r="AB67" s="56"/>
      <c r="AC67" s="56"/>
    </row>
    <row r="68" spans="1:29" ht="29.25" customHeight="1" x14ac:dyDescent="0.2">
      <c r="A68" s="65">
        <f t="shared" si="2"/>
        <v>13</v>
      </c>
      <c r="B68" s="56" t="s">
        <v>200</v>
      </c>
      <c r="C68" s="56" t="s">
        <v>201</v>
      </c>
      <c r="D68" s="56" t="s">
        <v>191</v>
      </c>
      <c r="E68" s="56"/>
      <c r="F68" s="56">
        <v>5</v>
      </c>
      <c r="G68" s="56" t="s">
        <v>240</v>
      </c>
      <c r="H68" s="56" t="s">
        <v>44</v>
      </c>
      <c r="I68" s="56">
        <v>84</v>
      </c>
      <c r="J68" s="56">
        <v>1</v>
      </c>
      <c r="K68" s="56"/>
      <c r="L68" s="56"/>
      <c r="M68" s="56"/>
      <c r="N68" s="56"/>
      <c r="O68" s="56"/>
      <c r="P68" s="56"/>
      <c r="Q68" s="56"/>
      <c r="R68" s="56"/>
      <c r="S68" s="56"/>
      <c r="T68" s="56"/>
      <c r="U68" s="56"/>
      <c r="V68" s="56"/>
      <c r="W68" s="56" t="s">
        <v>143</v>
      </c>
      <c r="X68" s="56" t="s">
        <v>1490</v>
      </c>
      <c r="Y68" s="56"/>
      <c r="Z68" s="56"/>
      <c r="AA68" s="56"/>
      <c r="AB68" s="56"/>
      <c r="AC68" s="56"/>
    </row>
    <row r="69" spans="1:29" ht="29.25" customHeight="1" x14ac:dyDescent="0.2">
      <c r="A69" s="65">
        <f t="shared" si="2"/>
        <v>14</v>
      </c>
      <c r="B69" s="56" t="s">
        <v>65</v>
      </c>
      <c r="C69" s="56" t="s">
        <v>66</v>
      </c>
      <c r="D69" s="56" t="s">
        <v>39</v>
      </c>
      <c r="E69" s="56"/>
      <c r="F69" s="56">
        <v>3</v>
      </c>
      <c r="G69" s="56" t="s">
        <v>240</v>
      </c>
      <c r="H69" s="56" t="s">
        <v>44</v>
      </c>
      <c r="I69" s="56">
        <v>84</v>
      </c>
      <c r="J69" s="56">
        <v>1</v>
      </c>
      <c r="K69" s="56"/>
      <c r="L69" s="56"/>
      <c r="M69" s="56"/>
      <c r="N69" s="56"/>
      <c r="O69" s="56"/>
      <c r="P69" s="56"/>
      <c r="Q69" s="56"/>
      <c r="R69" s="56"/>
      <c r="S69" s="56"/>
      <c r="T69" s="56"/>
      <c r="U69" s="56"/>
      <c r="V69" s="56"/>
      <c r="W69" s="56" t="s">
        <v>146</v>
      </c>
      <c r="X69" s="56" t="s">
        <v>1490</v>
      </c>
      <c r="Y69" s="56"/>
      <c r="Z69" s="56"/>
      <c r="AA69" s="56"/>
      <c r="AB69" s="56"/>
      <c r="AC69" s="56"/>
    </row>
    <row r="70" spans="1:29" ht="29.25" customHeight="1" x14ac:dyDescent="0.2">
      <c r="A70" s="65">
        <f t="shared" si="2"/>
        <v>15</v>
      </c>
      <c r="B70" s="56" t="s">
        <v>61</v>
      </c>
      <c r="C70" s="56" t="s">
        <v>62</v>
      </c>
      <c r="D70" s="56" t="s">
        <v>63</v>
      </c>
      <c r="E70" s="56"/>
      <c r="F70" s="56">
        <v>3</v>
      </c>
      <c r="G70" s="56" t="s">
        <v>240</v>
      </c>
      <c r="H70" s="56" t="s">
        <v>44</v>
      </c>
      <c r="I70" s="56">
        <v>84</v>
      </c>
      <c r="J70" s="56">
        <v>1</v>
      </c>
      <c r="K70" s="56"/>
      <c r="L70" s="56"/>
      <c r="M70" s="56"/>
      <c r="N70" s="56"/>
      <c r="O70" s="56"/>
      <c r="P70" s="56"/>
      <c r="Q70" s="56"/>
      <c r="R70" s="56"/>
      <c r="S70" s="56"/>
      <c r="T70" s="56"/>
      <c r="U70" s="56"/>
      <c r="V70" s="56"/>
      <c r="W70" s="56" t="s">
        <v>173</v>
      </c>
      <c r="X70" s="56" t="s">
        <v>1490</v>
      </c>
      <c r="Y70" s="56"/>
      <c r="Z70" s="56" t="s">
        <v>1734</v>
      </c>
      <c r="AA70" s="56"/>
      <c r="AB70" s="56"/>
      <c r="AC70" s="56"/>
    </row>
    <row r="71" spans="1:29" ht="29.25" customHeight="1" x14ac:dyDescent="0.2">
      <c r="A71" s="65">
        <f t="shared" si="2"/>
        <v>16</v>
      </c>
      <c r="B71" s="56" t="s">
        <v>44</v>
      </c>
      <c r="C71" s="56" t="s">
        <v>45</v>
      </c>
      <c r="D71" s="56" t="s">
        <v>43</v>
      </c>
      <c r="E71" s="56"/>
      <c r="F71" s="56">
        <v>3</v>
      </c>
      <c r="G71" s="56" t="s">
        <v>240</v>
      </c>
      <c r="H71" s="56" t="s">
        <v>44</v>
      </c>
      <c r="I71" s="56">
        <v>84</v>
      </c>
      <c r="J71" s="56">
        <v>1</v>
      </c>
      <c r="K71" s="56"/>
      <c r="L71" s="56"/>
      <c r="M71" s="56"/>
      <c r="N71" s="56"/>
      <c r="O71" s="56"/>
      <c r="P71" s="56"/>
      <c r="Q71" s="56"/>
      <c r="R71" s="56"/>
      <c r="S71" s="56"/>
      <c r="T71" s="56"/>
      <c r="U71" s="56"/>
      <c r="V71" s="56"/>
      <c r="W71" s="56" t="s">
        <v>173</v>
      </c>
      <c r="X71" s="56" t="s">
        <v>1490</v>
      </c>
      <c r="Y71" s="56"/>
      <c r="Z71" s="56"/>
      <c r="AA71" s="56"/>
      <c r="AB71" s="56"/>
      <c r="AC71" s="56"/>
    </row>
    <row r="72" spans="1:29" ht="29.25" customHeight="1" x14ac:dyDescent="0.2">
      <c r="A72" s="65">
        <f t="shared" si="2"/>
        <v>17</v>
      </c>
      <c r="B72" s="56" t="s">
        <v>82</v>
      </c>
      <c r="C72" s="56" t="s">
        <v>81</v>
      </c>
      <c r="D72" s="56" t="s">
        <v>43</v>
      </c>
      <c r="E72" s="56"/>
      <c r="F72" s="56">
        <v>3</v>
      </c>
      <c r="G72" s="56" t="s">
        <v>240</v>
      </c>
      <c r="H72" s="56" t="s">
        <v>44</v>
      </c>
      <c r="I72" s="56">
        <v>84</v>
      </c>
      <c r="J72" s="56">
        <v>1</v>
      </c>
      <c r="K72" s="56"/>
      <c r="L72" s="56"/>
      <c r="M72" s="56"/>
      <c r="N72" s="56"/>
      <c r="O72" s="56"/>
      <c r="P72" s="56"/>
      <c r="Q72" s="56"/>
      <c r="R72" s="56"/>
      <c r="S72" s="56"/>
      <c r="T72" s="56"/>
      <c r="U72" s="56"/>
      <c r="V72" s="56"/>
      <c r="W72" s="56" t="s">
        <v>173</v>
      </c>
      <c r="X72" s="56" t="s">
        <v>1490</v>
      </c>
      <c r="Y72" s="56"/>
      <c r="Z72" s="56"/>
      <c r="AA72" s="56"/>
      <c r="AB72" s="56"/>
      <c r="AC72" s="56"/>
    </row>
    <row r="73" spans="1:29" ht="29.25" customHeight="1" x14ac:dyDescent="0.2">
      <c r="A73" s="65">
        <f t="shared" si="2"/>
        <v>18</v>
      </c>
      <c r="B73" s="56" t="s">
        <v>1544</v>
      </c>
      <c r="C73" s="56" t="s">
        <v>83</v>
      </c>
      <c r="D73" s="56" t="s">
        <v>84</v>
      </c>
      <c r="E73" s="56"/>
      <c r="F73" s="56">
        <v>3</v>
      </c>
      <c r="G73" s="56" t="s">
        <v>262</v>
      </c>
      <c r="H73" s="56" t="s">
        <v>44</v>
      </c>
      <c r="I73" s="56">
        <v>177</v>
      </c>
      <c r="J73" s="56">
        <v>2</v>
      </c>
      <c r="K73" s="56"/>
      <c r="L73" s="56"/>
      <c r="M73" s="56"/>
      <c r="N73" s="56"/>
      <c r="O73" s="56"/>
      <c r="P73" s="56"/>
      <c r="Q73" s="56"/>
      <c r="R73" s="56"/>
      <c r="S73" s="56"/>
      <c r="T73" s="56"/>
      <c r="U73" s="56"/>
      <c r="V73" s="56"/>
      <c r="W73" s="56" t="s">
        <v>144</v>
      </c>
      <c r="X73" s="56" t="s">
        <v>1490</v>
      </c>
      <c r="Y73" s="56"/>
      <c r="Z73" s="56"/>
      <c r="AA73" s="56"/>
      <c r="AB73" s="56"/>
      <c r="AC73" s="56"/>
    </row>
    <row r="74" spans="1:29" ht="29.25" customHeight="1" x14ac:dyDescent="0.2">
      <c r="A74" s="65">
        <f t="shared" si="2"/>
        <v>19</v>
      </c>
      <c r="B74" s="56" t="s">
        <v>1545</v>
      </c>
      <c r="C74" s="56" t="s">
        <v>1546</v>
      </c>
      <c r="D74" s="56"/>
      <c r="E74" s="56"/>
      <c r="F74" s="56">
        <v>3</v>
      </c>
      <c r="G74" s="56" t="s">
        <v>262</v>
      </c>
      <c r="H74" s="56" t="s">
        <v>44</v>
      </c>
      <c r="I74" s="56">
        <v>177</v>
      </c>
      <c r="J74" s="56">
        <v>2</v>
      </c>
      <c r="K74" s="56"/>
      <c r="L74" s="56"/>
      <c r="M74" s="56"/>
      <c r="N74" s="56"/>
      <c r="O74" s="56"/>
      <c r="P74" s="56"/>
      <c r="Q74" s="56"/>
      <c r="R74" s="56"/>
      <c r="S74" s="56"/>
      <c r="T74" s="56"/>
      <c r="U74" s="56"/>
      <c r="V74" s="56"/>
      <c r="W74" s="56" t="s">
        <v>1652</v>
      </c>
      <c r="X74" s="56" t="s">
        <v>1490</v>
      </c>
      <c r="Y74" s="56"/>
      <c r="Z74" s="56"/>
      <c r="AA74" s="56"/>
      <c r="AB74" s="56"/>
      <c r="AC74" s="56"/>
    </row>
    <row r="75" spans="1:29" ht="29.25" customHeight="1" x14ac:dyDescent="0.2">
      <c r="A75" s="65">
        <f t="shared" si="2"/>
        <v>20</v>
      </c>
      <c r="B75" s="56" t="s">
        <v>1547</v>
      </c>
      <c r="C75" s="56" t="s">
        <v>40</v>
      </c>
      <c r="D75" s="56" t="s">
        <v>89</v>
      </c>
      <c r="E75" s="56"/>
      <c r="F75" s="56">
        <v>3</v>
      </c>
      <c r="G75" s="56" t="s">
        <v>262</v>
      </c>
      <c r="H75" s="56" t="s">
        <v>44</v>
      </c>
      <c r="I75" s="56">
        <v>177</v>
      </c>
      <c r="J75" s="56">
        <v>2</v>
      </c>
      <c r="K75" s="56"/>
      <c r="L75" s="56"/>
      <c r="M75" s="56"/>
      <c r="N75" s="56"/>
      <c r="O75" s="56"/>
      <c r="P75" s="56"/>
      <c r="Q75" s="56"/>
      <c r="R75" s="56"/>
      <c r="S75" s="56"/>
      <c r="T75" s="56"/>
      <c r="U75" s="56"/>
      <c r="V75" s="56"/>
      <c r="W75" s="56" t="s">
        <v>146</v>
      </c>
      <c r="X75" s="56" t="s">
        <v>1490</v>
      </c>
      <c r="Y75" s="56"/>
      <c r="Z75" s="56"/>
      <c r="AA75" s="56"/>
      <c r="AB75" s="56"/>
      <c r="AC75" s="56"/>
    </row>
    <row r="76" spans="1:29" ht="29.25" customHeight="1" x14ac:dyDescent="0.2">
      <c r="A76" s="65">
        <f t="shared" si="2"/>
        <v>21</v>
      </c>
      <c r="B76" s="56" t="s">
        <v>1548</v>
      </c>
      <c r="C76" s="56" t="s">
        <v>43</v>
      </c>
      <c r="D76" s="56" t="s">
        <v>29</v>
      </c>
      <c r="E76" s="56"/>
      <c r="F76" s="56">
        <v>3</v>
      </c>
      <c r="G76" s="56" t="s">
        <v>262</v>
      </c>
      <c r="H76" s="56" t="s">
        <v>44</v>
      </c>
      <c r="I76" s="56">
        <v>177</v>
      </c>
      <c r="J76" s="56">
        <v>2</v>
      </c>
      <c r="K76" s="56"/>
      <c r="L76" s="56"/>
      <c r="M76" s="56"/>
      <c r="N76" s="56"/>
      <c r="O76" s="56"/>
      <c r="P76" s="56"/>
      <c r="Q76" s="56"/>
      <c r="R76" s="56"/>
      <c r="S76" s="56"/>
      <c r="T76" s="56"/>
      <c r="U76" s="56"/>
      <c r="V76" s="56"/>
      <c r="W76" s="56" t="s">
        <v>173</v>
      </c>
      <c r="X76" s="56" t="s">
        <v>1490</v>
      </c>
      <c r="Y76" s="56"/>
      <c r="Z76" s="56"/>
      <c r="AA76" s="56"/>
      <c r="AB76" s="56"/>
      <c r="AC76" s="56"/>
    </row>
    <row r="77" spans="1:29" ht="29.25" customHeight="1" x14ac:dyDescent="0.2">
      <c r="A77" s="65">
        <f t="shared" si="2"/>
        <v>22</v>
      </c>
      <c r="B77" s="56" t="s">
        <v>1549</v>
      </c>
      <c r="C77" s="56" t="s">
        <v>1550</v>
      </c>
      <c r="D77" s="56" t="s">
        <v>29</v>
      </c>
      <c r="E77" s="56"/>
      <c r="F77" s="56">
        <v>3</v>
      </c>
      <c r="G77" s="56" t="s">
        <v>262</v>
      </c>
      <c r="H77" s="56" t="s">
        <v>44</v>
      </c>
      <c r="I77" s="56">
        <v>177</v>
      </c>
      <c r="J77" s="56">
        <v>2</v>
      </c>
      <c r="K77" s="56"/>
      <c r="L77" s="56"/>
      <c r="M77" s="56"/>
      <c r="N77" s="56"/>
      <c r="O77" s="56"/>
      <c r="P77" s="56"/>
      <c r="Q77" s="56"/>
      <c r="R77" s="56"/>
      <c r="S77" s="56"/>
      <c r="T77" s="56"/>
      <c r="U77" s="56"/>
      <c r="V77" s="56"/>
      <c r="W77" s="56" t="s">
        <v>173</v>
      </c>
      <c r="X77" s="56" t="s">
        <v>1490</v>
      </c>
      <c r="Y77" s="56"/>
      <c r="Z77" s="56"/>
      <c r="AA77" s="56"/>
      <c r="AB77" s="56"/>
      <c r="AC77" s="56"/>
    </row>
    <row r="78" spans="1:29" ht="42" customHeight="1" x14ac:dyDescent="0.2">
      <c r="A78" s="65">
        <f>A76+1</f>
        <v>22</v>
      </c>
      <c r="B78" s="56" t="s">
        <v>1551</v>
      </c>
      <c r="C78" s="75" t="s">
        <v>1651</v>
      </c>
      <c r="D78" s="56"/>
      <c r="E78" s="56"/>
      <c r="F78" s="56">
        <v>7</v>
      </c>
      <c r="G78" s="56" t="s">
        <v>262</v>
      </c>
      <c r="H78" s="56" t="s">
        <v>44</v>
      </c>
      <c r="I78" s="56">
        <v>177</v>
      </c>
      <c r="J78" s="56">
        <v>2</v>
      </c>
      <c r="K78" s="56"/>
      <c r="L78" s="56"/>
      <c r="M78" s="56"/>
      <c r="N78" s="56"/>
      <c r="O78" s="56"/>
      <c r="P78" s="56"/>
      <c r="Q78" s="56"/>
      <c r="R78" s="56"/>
      <c r="S78" s="56"/>
      <c r="T78" s="56"/>
      <c r="U78" s="56"/>
      <c r="V78" s="56"/>
      <c r="W78" s="75" t="s">
        <v>1649</v>
      </c>
      <c r="X78" s="56" t="s">
        <v>1490</v>
      </c>
      <c r="Y78" s="56"/>
      <c r="Z78" s="56"/>
      <c r="AA78" s="56"/>
      <c r="AB78" s="56"/>
      <c r="AC78" s="56"/>
    </row>
    <row r="79" spans="1:29" s="112" customFormat="1" ht="29.25" customHeight="1" x14ac:dyDescent="0.2">
      <c r="A79" s="69"/>
      <c r="B79" s="109" t="s">
        <v>106</v>
      </c>
      <c r="C79" s="109" t="s">
        <v>54</v>
      </c>
      <c r="D79" s="109"/>
      <c r="E79" s="109"/>
      <c r="F79" s="109">
        <v>3</v>
      </c>
      <c r="G79" s="109" t="s">
        <v>262</v>
      </c>
      <c r="H79" s="56" t="s">
        <v>44</v>
      </c>
      <c r="I79" s="56">
        <v>177</v>
      </c>
      <c r="J79" s="109">
        <v>2</v>
      </c>
      <c r="K79" s="109"/>
      <c r="L79" s="109"/>
      <c r="M79" s="109"/>
      <c r="N79" s="109"/>
      <c r="O79" s="109"/>
      <c r="P79" s="109"/>
      <c r="Q79" s="109"/>
      <c r="R79" s="109"/>
      <c r="S79" s="109"/>
      <c r="T79" s="109"/>
      <c r="U79" s="109"/>
      <c r="V79" s="109"/>
      <c r="W79" s="109" t="s">
        <v>216</v>
      </c>
      <c r="X79" s="109" t="s">
        <v>1641</v>
      </c>
      <c r="Y79" s="109"/>
      <c r="Z79" s="109"/>
      <c r="AA79" s="109"/>
      <c r="AB79" s="109"/>
      <c r="AC79" s="109"/>
    </row>
    <row r="80" spans="1:29" ht="29.25" customHeight="1" x14ac:dyDescent="0.2">
      <c r="A80" s="65">
        <f t="shared" si="2"/>
        <v>1</v>
      </c>
      <c r="B80" s="56" t="s">
        <v>47</v>
      </c>
      <c r="C80" s="75" t="s">
        <v>48</v>
      </c>
      <c r="D80" s="56" t="s">
        <v>43</v>
      </c>
      <c r="E80" s="56"/>
      <c r="F80" s="56">
        <v>3</v>
      </c>
      <c r="G80" s="56" t="s">
        <v>1729</v>
      </c>
      <c r="H80" s="56" t="s">
        <v>44</v>
      </c>
      <c r="I80" s="56" t="s">
        <v>1730</v>
      </c>
      <c r="J80" s="56">
        <v>1</v>
      </c>
      <c r="K80" s="56"/>
      <c r="L80" s="56"/>
      <c r="M80" s="56"/>
      <c r="N80" s="56"/>
      <c r="O80" s="56"/>
      <c r="P80" s="56"/>
      <c r="Q80" s="56"/>
      <c r="R80" s="56"/>
      <c r="S80" s="56"/>
      <c r="T80" s="56"/>
      <c r="U80" s="56"/>
      <c r="V80" s="56"/>
      <c r="W80" s="56" t="s">
        <v>173</v>
      </c>
      <c r="X80" s="56" t="s">
        <v>1490</v>
      </c>
      <c r="Y80" s="56"/>
      <c r="Z80" s="56"/>
      <c r="AA80" s="56"/>
      <c r="AB80" s="56"/>
      <c r="AC80" s="56"/>
    </row>
    <row r="81" spans="1:29" ht="42" customHeight="1" x14ac:dyDescent="0.2">
      <c r="A81" s="65">
        <f>A80+1</f>
        <v>2</v>
      </c>
      <c r="B81" s="56" t="s">
        <v>229</v>
      </c>
      <c r="C81" s="75" t="s">
        <v>46</v>
      </c>
      <c r="D81" s="56" t="s">
        <v>1731</v>
      </c>
      <c r="E81" s="56"/>
      <c r="F81" s="56">
        <v>3</v>
      </c>
      <c r="G81" s="56" t="s">
        <v>1732</v>
      </c>
      <c r="H81" s="56" t="s">
        <v>44</v>
      </c>
      <c r="I81" s="56" t="s">
        <v>1733</v>
      </c>
      <c r="J81" s="56">
        <v>1</v>
      </c>
      <c r="K81" s="56"/>
      <c r="L81" s="56"/>
      <c r="M81" s="56"/>
      <c r="N81" s="56"/>
      <c r="O81" s="56"/>
      <c r="P81" s="56"/>
      <c r="Q81" s="56"/>
      <c r="R81" s="56"/>
      <c r="S81" s="56"/>
      <c r="T81" s="56"/>
      <c r="U81" s="56"/>
      <c r="V81" s="56"/>
      <c r="W81" s="56" t="s">
        <v>173</v>
      </c>
      <c r="X81" s="56" t="s">
        <v>1490</v>
      </c>
      <c r="Y81" s="56"/>
      <c r="Z81" s="56"/>
      <c r="AA81" s="56"/>
      <c r="AB81" s="56"/>
      <c r="AC81" s="56"/>
    </row>
    <row r="82" spans="1:29" s="59" customFormat="1" ht="29.25" customHeight="1" x14ac:dyDescent="0.2">
      <c r="A82" s="73"/>
      <c r="B82" s="55" t="s">
        <v>1571</v>
      </c>
      <c r="C82" s="57"/>
      <c r="D82" s="57"/>
      <c r="E82" s="57"/>
      <c r="F82" s="57"/>
      <c r="G82" s="57"/>
      <c r="H82" s="57"/>
      <c r="I82" s="57"/>
      <c r="J82" s="57"/>
      <c r="K82" s="57"/>
      <c r="L82" s="57"/>
      <c r="M82" s="57"/>
      <c r="N82" s="57"/>
      <c r="O82" s="57"/>
      <c r="P82" s="57"/>
      <c r="Q82" s="57"/>
      <c r="R82" s="57"/>
      <c r="S82" s="57"/>
      <c r="T82" s="57"/>
      <c r="U82" s="58"/>
      <c r="V82" s="58"/>
      <c r="W82" s="58"/>
      <c r="X82" s="58"/>
      <c r="Y82" s="58"/>
      <c r="Z82" s="57"/>
      <c r="AA82" s="57"/>
      <c r="AB82" s="57"/>
      <c r="AC82" s="57"/>
    </row>
    <row r="83" spans="1:29" s="84" customFormat="1" ht="29.25" customHeight="1" x14ac:dyDescent="0.2">
      <c r="A83" s="74">
        <v>1</v>
      </c>
      <c r="B83" s="83" t="s">
        <v>696</v>
      </c>
      <c r="C83" s="83" t="s">
        <v>697</v>
      </c>
      <c r="D83" s="83" t="s">
        <v>43</v>
      </c>
      <c r="E83" s="83"/>
      <c r="F83" s="83">
        <v>3</v>
      </c>
      <c r="G83" s="83" t="s">
        <v>168</v>
      </c>
      <c r="H83" s="83" t="s">
        <v>1658</v>
      </c>
      <c r="I83" s="83">
        <v>81</v>
      </c>
      <c r="J83" s="83">
        <v>1</v>
      </c>
      <c r="K83" s="83"/>
      <c r="L83" s="83"/>
      <c r="M83" s="83"/>
      <c r="N83" s="83"/>
      <c r="O83" s="83"/>
      <c r="P83" s="83"/>
      <c r="Q83" s="83"/>
      <c r="R83" s="83"/>
      <c r="S83" s="83"/>
      <c r="T83" s="83"/>
      <c r="U83" s="83"/>
      <c r="V83" s="83"/>
      <c r="W83" s="83" t="s">
        <v>174</v>
      </c>
      <c r="X83" s="83" t="s">
        <v>1677</v>
      </c>
      <c r="Y83" s="83"/>
      <c r="Z83" s="83" t="s">
        <v>1701</v>
      </c>
      <c r="AA83" s="83"/>
      <c r="AB83" s="83"/>
      <c r="AC83" s="83"/>
    </row>
    <row r="84" spans="1:29" s="84" customFormat="1" ht="29.25" customHeight="1" x14ac:dyDescent="0.2">
      <c r="A84" s="74">
        <v>2</v>
      </c>
      <c r="B84" s="83" t="s">
        <v>1591</v>
      </c>
      <c r="C84" s="83" t="s">
        <v>700</v>
      </c>
      <c r="D84" s="83" t="s">
        <v>43</v>
      </c>
      <c r="E84" s="83"/>
      <c r="F84" s="83">
        <v>3</v>
      </c>
      <c r="G84" s="83" t="s">
        <v>168</v>
      </c>
      <c r="H84" s="83" t="s">
        <v>1658</v>
      </c>
      <c r="I84" s="83">
        <v>81</v>
      </c>
      <c r="J84" s="83">
        <v>1</v>
      </c>
      <c r="K84" s="83"/>
      <c r="L84" s="83"/>
      <c r="M84" s="83"/>
      <c r="N84" s="83"/>
      <c r="O84" s="83"/>
      <c r="P84" s="83"/>
      <c r="Q84" s="83"/>
      <c r="R84" s="83"/>
      <c r="S84" s="83"/>
      <c r="T84" s="83"/>
      <c r="U84" s="83"/>
      <c r="V84" s="83"/>
      <c r="W84" s="83" t="s">
        <v>174</v>
      </c>
      <c r="X84" s="83" t="s">
        <v>1677</v>
      </c>
      <c r="Y84" s="83"/>
      <c r="Z84" s="83" t="s">
        <v>1701</v>
      </c>
      <c r="AA84" s="83"/>
      <c r="AB84" s="83"/>
      <c r="AC84" s="83"/>
    </row>
    <row r="85" spans="1:29" s="84" customFormat="1" ht="29.25" customHeight="1" x14ac:dyDescent="0.2">
      <c r="A85" s="74">
        <v>3</v>
      </c>
      <c r="B85" s="83" t="s">
        <v>246</v>
      </c>
      <c r="C85" s="83" t="s">
        <v>247</v>
      </c>
      <c r="D85" s="83"/>
      <c r="E85" s="83"/>
      <c r="F85" s="83">
        <v>3</v>
      </c>
      <c r="G85" s="83" t="s">
        <v>192</v>
      </c>
      <c r="H85" s="83" t="s">
        <v>1589</v>
      </c>
      <c r="I85" s="83">
        <v>70</v>
      </c>
      <c r="J85" s="83">
        <v>1</v>
      </c>
      <c r="K85" s="83"/>
      <c r="L85" s="83"/>
      <c r="M85" s="83"/>
      <c r="N85" s="83"/>
      <c r="O85" s="83"/>
      <c r="P85" s="83"/>
      <c r="Q85" s="83"/>
      <c r="R85" s="83"/>
      <c r="S85" s="83"/>
      <c r="T85" s="83"/>
      <c r="U85" s="83"/>
      <c r="V85" s="83"/>
      <c r="W85" s="83" t="s">
        <v>216</v>
      </c>
      <c r="X85" s="83" t="s">
        <v>1490</v>
      </c>
      <c r="Y85" s="83"/>
      <c r="Z85" s="56" t="s">
        <v>1707</v>
      </c>
      <c r="AA85" s="83"/>
      <c r="AB85" s="83"/>
      <c r="AC85" s="83"/>
    </row>
    <row r="86" spans="1:29" s="84" customFormat="1" ht="27.75" customHeight="1" x14ac:dyDescent="0.2">
      <c r="A86" s="74">
        <v>4</v>
      </c>
      <c r="B86" s="83" t="s">
        <v>160</v>
      </c>
      <c r="C86" s="83" t="s">
        <v>161</v>
      </c>
      <c r="D86" s="83" t="s">
        <v>43</v>
      </c>
      <c r="E86" s="83"/>
      <c r="F86" s="83">
        <v>3</v>
      </c>
      <c r="G86" s="83" t="s">
        <v>192</v>
      </c>
      <c r="H86" s="83" t="s">
        <v>1589</v>
      </c>
      <c r="I86" s="83">
        <v>70</v>
      </c>
      <c r="J86" s="83">
        <v>1</v>
      </c>
      <c r="K86" s="83"/>
      <c r="L86" s="83"/>
      <c r="M86" s="83"/>
      <c r="N86" s="83"/>
      <c r="O86" s="83"/>
      <c r="P86" s="83"/>
      <c r="Q86" s="83"/>
      <c r="R86" s="83"/>
      <c r="S86" s="83"/>
      <c r="T86" s="83"/>
      <c r="U86" s="83"/>
      <c r="V86" s="83"/>
      <c r="W86" s="83" t="s">
        <v>174</v>
      </c>
      <c r="X86" s="83" t="s">
        <v>1490</v>
      </c>
      <c r="Y86" s="83"/>
      <c r="Z86" s="83"/>
      <c r="AA86" s="83"/>
      <c r="AB86" s="83"/>
      <c r="AC86" s="83"/>
    </row>
    <row r="87" spans="1:29" s="72" customFormat="1" ht="27.75" customHeight="1" x14ac:dyDescent="0.2">
      <c r="A87" s="74">
        <v>5</v>
      </c>
      <c r="B87" s="71" t="s">
        <v>108</v>
      </c>
      <c r="C87" s="71" t="s">
        <v>110</v>
      </c>
      <c r="D87" s="71" t="s">
        <v>43</v>
      </c>
      <c r="E87" s="71"/>
      <c r="F87" s="71">
        <v>3</v>
      </c>
      <c r="G87" s="71" t="s">
        <v>192</v>
      </c>
      <c r="H87" s="71" t="s">
        <v>1589</v>
      </c>
      <c r="I87" s="71">
        <v>70</v>
      </c>
      <c r="J87" s="71">
        <v>1</v>
      </c>
      <c r="K87" s="71"/>
      <c r="L87" s="71"/>
      <c r="M87" s="71"/>
      <c r="N87" s="71"/>
      <c r="O87" s="71"/>
      <c r="P87" s="71"/>
      <c r="Q87" s="71"/>
      <c r="R87" s="71"/>
      <c r="S87" s="71"/>
      <c r="T87" s="71"/>
      <c r="U87" s="71"/>
      <c r="V87" s="71"/>
      <c r="W87" s="71" t="s">
        <v>174</v>
      </c>
      <c r="X87" s="71" t="s">
        <v>1678</v>
      </c>
      <c r="Y87" s="71"/>
      <c r="Z87" s="71"/>
      <c r="AA87" s="71"/>
      <c r="AB87" s="71"/>
      <c r="AC87" s="71"/>
    </row>
    <row r="88" spans="1:29" s="72" customFormat="1" ht="27.75" customHeight="1" x14ac:dyDescent="0.2">
      <c r="A88" s="74">
        <v>6</v>
      </c>
      <c r="B88" s="71" t="s">
        <v>167</v>
      </c>
      <c r="C88" s="71" t="s">
        <v>1572</v>
      </c>
      <c r="D88" s="71" t="s">
        <v>43</v>
      </c>
      <c r="E88" s="71"/>
      <c r="F88" s="71">
        <v>3</v>
      </c>
      <c r="G88" s="71" t="s">
        <v>192</v>
      </c>
      <c r="H88" s="71" t="s">
        <v>1589</v>
      </c>
      <c r="I88" s="71">
        <v>70</v>
      </c>
      <c r="J88" s="71">
        <v>1</v>
      </c>
      <c r="K88" s="71"/>
      <c r="L88" s="71"/>
      <c r="M88" s="71"/>
      <c r="N88" s="71"/>
      <c r="O88" s="71"/>
      <c r="P88" s="71"/>
      <c r="Q88" s="71"/>
      <c r="R88" s="71"/>
      <c r="S88" s="71"/>
      <c r="T88" s="71"/>
      <c r="U88" s="71"/>
      <c r="V88" s="71"/>
      <c r="W88" s="71" t="s">
        <v>174</v>
      </c>
      <c r="X88" s="71" t="s">
        <v>1678</v>
      </c>
      <c r="Y88" s="71"/>
      <c r="Z88" s="71"/>
      <c r="AA88" s="71"/>
      <c r="AB88" s="71"/>
      <c r="AC88" s="71"/>
    </row>
    <row r="89" spans="1:29" s="72" customFormat="1" ht="27.75" customHeight="1" x14ac:dyDescent="0.2">
      <c r="A89" s="74">
        <v>7</v>
      </c>
      <c r="B89" s="71" t="s">
        <v>112</v>
      </c>
      <c r="C89" s="71" t="s">
        <v>113</v>
      </c>
      <c r="D89" s="71" t="s">
        <v>43</v>
      </c>
      <c r="E89" s="71"/>
      <c r="F89" s="71">
        <v>3</v>
      </c>
      <c r="G89" s="71" t="s">
        <v>192</v>
      </c>
      <c r="H89" s="71" t="s">
        <v>1589</v>
      </c>
      <c r="I89" s="71">
        <v>70</v>
      </c>
      <c r="J89" s="71">
        <v>1</v>
      </c>
      <c r="K89" s="71"/>
      <c r="L89" s="71"/>
      <c r="M89" s="71"/>
      <c r="N89" s="71"/>
      <c r="O89" s="71"/>
      <c r="P89" s="71"/>
      <c r="Q89" s="71"/>
      <c r="R89" s="71"/>
      <c r="S89" s="71"/>
      <c r="T89" s="71"/>
      <c r="U89" s="71"/>
      <c r="V89" s="71"/>
      <c r="W89" s="71" t="s">
        <v>174</v>
      </c>
      <c r="X89" s="71" t="s">
        <v>1678</v>
      </c>
      <c r="Y89" s="71"/>
      <c r="Z89" s="71"/>
      <c r="AA89" s="71"/>
      <c r="AB89" s="71"/>
      <c r="AC89" s="71"/>
    </row>
    <row r="90" spans="1:29" s="72" customFormat="1" ht="27.75" customHeight="1" x14ac:dyDescent="0.2">
      <c r="A90" s="74">
        <v>8</v>
      </c>
      <c r="B90" s="71" t="s">
        <v>17</v>
      </c>
      <c r="C90" s="71" t="s">
        <v>18</v>
      </c>
      <c r="D90" s="71" t="s">
        <v>43</v>
      </c>
      <c r="E90" s="71"/>
      <c r="F90" s="71">
        <v>3</v>
      </c>
      <c r="G90" s="71" t="s">
        <v>192</v>
      </c>
      <c r="H90" s="71" t="s">
        <v>1589</v>
      </c>
      <c r="I90" s="71">
        <v>70</v>
      </c>
      <c r="J90" s="71">
        <v>1</v>
      </c>
      <c r="K90" s="71"/>
      <c r="L90" s="71"/>
      <c r="M90" s="71"/>
      <c r="N90" s="71"/>
      <c r="O90" s="71"/>
      <c r="P90" s="71"/>
      <c r="Q90" s="71"/>
      <c r="R90" s="71"/>
      <c r="S90" s="71"/>
      <c r="T90" s="71"/>
      <c r="U90" s="71"/>
      <c r="V90" s="71"/>
      <c r="W90" s="71" t="s">
        <v>174</v>
      </c>
      <c r="X90" s="71" t="s">
        <v>1678</v>
      </c>
      <c r="Y90" s="71"/>
      <c r="Z90" s="71"/>
      <c r="AA90" s="71"/>
      <c r="AB90" s="71"/>
      <c r="AC90" s="71"/>
    </row>
    <row r="91" spans="1:29" s="84" customFormat="1" ht="27.75" customHeight="1" x14ac:dyDescent="0.2">
      <c r="A91" s="74">
        <v>9</v>
      </c>
      <c r="B91" s="83" t="s">
        <v>1540</v>
      </c>
      <c r="C91" s="83" t="s">
        <v>1504</v>
      </c>
      <c r="D91" s="83" t="s">
        <v>100</v>
      </c>
      <c r="E91" s="83"/>
      <c r="F91" s="83">
        <v>3</v>
      </c>
      <c r="G91" s="83" t="s">
        <v>192</v>
      </c>
      <c r="H91" s="83" t="s">
        <v>1590</v>
      </c>
      <c r="I91" s="83">
        <v>70</v>
      </c>
      <c r="J91" s="83">
        <v>2</v>
      </c>
      <c r="K91" s="83" t="s">
        <v>174</v>
      </c>
      <c r="L91" s="83"/>
      <c r="M91" s="83"/>
      <c r="N91" s="83"/>
      <c r="O91" s="83"/>
      <c r="P91" s="83"/>
      <c r="Q91" s="83"/>
      <c r="R91" s="83"/>
      <c r="S91" s="83"/>
      <c r="T91" s="83"/>
      <c r="U91" s="83"/>
      <c r="V91" s="83"/>
      <c r="W91" s="85" t="s">
        <v>144</v>
      </c>
      <c r="X91" s="83" t="s">
        <v>1490</v>
      </c>
      <c r="Y91" s="83"/>
      <c r="Z91" s="83"/>
      <c r="AA91" s="83"/>
      <c r="AB91" s="83"/>
      <c r="AC91" s="83"/>
    </row>
    <row r="92" spans="1:29" s="84" customFormat="1" ht="27.75" customHeight="1" x14ac:dyDescent="0.2">
      <c r="A92" s="74">
        <v>10</v>
      </c>
      <c r="B92" s="83" t="s">
        <v>1577</v>
      </c>
      <c r="C92" s="83" t="s">
        <v>1578</v>
      </c>
      <c r="D92" s="83" t="s">
        <v>205</v>
      </c>
      <c r="E92" s="83"/>
      <c r="F92" s="83">
        <v>3</v>
      </c>
      <c r="G92" s="83" t="s">
        <v>192</v>
      </c>
      <c r="H92" s="83" t="s">
        <v>1590</v>
      </c>
      <c r="I92" s="83">
        <v>70</v>
      </c>
      <c r="J92" s="83">
        <v>2</v>
      </c>
      <c r="K92" s="83"/>
      <c r="L92" s="83"/>
      <c r="M92" s="83"/>
      <c r="N92" s="83"/>
      <c r="O92" s="83"/>
      <c r="P92" s="83"/>
      <c r="Q92" s="83"/>
      <c r="R92" s="83"/>
      <c r="S92" s="83"/>
      <c r="T92" s="83"/>
      <c r="U92" s="83"/>
      <c r="V92" s="83"/>
      <c r="W92" s="83" t="s">
        <v>174</v>
      </c>
      <c r="X92" s="83" t="s">
        <v>1490</v>
      </c>
      <c r="Y92" s="83"/>
      <c r="Z92" s="83"/>
      <c r="AA92" s="83"/>
      <c r="AB92" s="83"/>
      <c r="AC92" s="83"/>
    </row>
    <row r="93" spans="1:29" s="84" customFormat="1" ht="27.75" customHeight="1" x14ac:dyDescent="0.2">
      <c r="A93" s="74">
        <v>11</v>
      </c>
      <c r="B93" s="83" t="s">
        <v>1579</v>
      </c>
      <c r="C93" s="83" t="s">
        <v>1580</v>
      </c>
      <c r="D93" s="83" t="s">
        <v>205</v>
      </c>
      <c r="E93" s="83"/>
      <c r="F93" s="83">
        <v>3</v>
      </c>
      <c r="G93" s="83" t="s">
        <v>192</v>
      </c>
      <c r="H93" s="83" t="s">
        <v>1590</v>
      </c>
      <c r="I93" s="83">
        <v>70</v>
      </c>
      <c r="J93" s="83">
        <v>2</v>
      </c>
      <c r="K93" s="83"/>
      <c r="L93" s="83"/>
      <c r="M93" s="83"/>
      <c r="N93" s="83"/>
      <c r="O93" s="83"/>
      <c r="P93" s="83"/>
      <c r="Q93" s="83"/>
      <c r="R93" s="83"/>
      <c r="S93" s="83"/>
      <c r="T93" s="83"/>
      <c r="U93" s="83"/>
      <c r="V93" s="83"/>
      <c r="W93" s="83" t="s">
        <v>174</v>
      </c>
      <c r="X93" s="83" t="s">
        <v>1490</v>
      </c>
      <c r="Y93" s="83"/>
      <c r="Z93" s="83"/>
      <c r="AA93" s="83"/>
      <c r="AB93" s="83"/>
      <c r="AC93" s="83"/>
    </row>
    <row r="94" spans="1:29" s="84" customFormat="1" ht="27.75" customHeight="1" x14ac:dyDescent="0.2">
      <c r="A94" s="74">
        <v>12</v>
      </c>
      <c r="B94" s="83" t="s">
        <v>1696</v>
      </c>
      <c r="C94" s="44" t="s">
        <v>177</v>
      </c>
      <c r="D94" s="83" t="s">
        <v>205</v>
      </c>
      <c r="E94" s="83"/>
      <c r="F94" s="83">
        <v>3</v>
      </c>
      <c r="G94" s="83" t="s">
        <v>192</v>
      </c>
      <c r="H94" s="83" t="s">
        <v>1590</v>
      </c>
      <c r="I94" s="83">
        <v>70</v>
      </c>
      <c r="J94" s="83">
        <v>2</v>
      </c>
      <c r="K94" s="83"/>
      <c r="L94" s="83"/>
      <c r="M94" s="83"/>
      <c r="N94" s="83"/>
      <c r="O94" s="83"/>
      <c r="P94" s="83"/>
      <c r="Q94" s="83"/>
      <c r="R94" s="83"/>
      <c r="S94" s="83"/>
      <c r="T94" s="83"/>
      <c r="U94" s="83"/>
      <c r="V94" s="83"/>
      <c r="W94" s="83" t="s">
        <v>174</v>
      </c>
      <c r="X94" s="83" t="s">
        <v>1490</v>
      </c>
      <c r="Y94" s="83"/>
      <c r="Z94" s="83"/>
      <c r="AA94" s="83"/>
      <c r="AB94" s="83"/>
      <c r="AC94" s="83"/>
    </row>
    <row r="95" spans="1:29" s="72" customFormat="1" ht="27.75" customHeight="1" x14ac:dyDescent="0.2">
      <c r="A95" s="74">
        <v>13</v>
      </c>
      <c r="B95" s="71" t="s">
        <v>108</v>
      </c>
      <c r="C95" s="71" t="s">
        <v>110</v>
      </c>
      <c r="D95" s="71" t="s">
        <v>205</v>
      </c>
      <c r="E95" s="71"/>
      <c r="F95" s="71">
        <v>3</v>
      </c>
      <c r="G95" s="71" t="s">
        <v>192</v>
      </c>
      <c r="H95" s="71" t="s">
        <v>1590</v>
      </c>
      <c r="I95" s="71">
        <v>70</v>
      </c>
      <c r="J95" s="71">
        <v>2</v>
      </c>
      <c r="K95" s="71"/>
      <c r="L95" s="71"/>
      <c r="M95" s="71"/>
      <c r="N95" s="71"/>
      <c r="O95" s="71"/>
      <c r="P95" s="71"/>
      <c r="Q95" s="71"/>
      <c r="R95" s="71"/>
      <c r="S95" s="71"/>
      <c r="T95" s="71"/>
      <c r="U95" s="71"/>
      <c r="V95" s="71"/>
      <c r="W95" s="71" t="s">
        <v>174</v>
      </c>
      <c r="X95" s="71" t="s">
        <v>1697</v>
      </c>
      <c r="Y95" s="71"/>
      <c r="Z95" s="71"/>
      <c r="AA95" s="71"/>
      <c r="AB95" s="71"/>
      <c r="AC95" s="71"/>
    </row>
    <row r="96" spans="1:29" s="72" customFormat="1" ht="27.75" customHeight="1" x14ac:dyDescent="0.2">
      <c r="A96" s="74">
        <v>14</v>
      </c>
      <c r="B96" s="71" t="s">
        <v>1695</v>
      </c>
      <c r="C96" s="71" t="s">
        <v>258</v>
      </c>
      <c r="D96" s="71" t="s">
        <v>205</v>
      </c>
      <c r="E96" s="71"/>
      <c r="F96" s="71">
        <v>3</v>
      </c>
      <c r="G96" s="71" t="s">
        <v>192</v>
      </c>
      <c r="H96" s="71" t="s">
        <v>1590</v>
      </c>
      <c r="I96" s="71">
        <v>70</v>
      </c>
      <c r="J96" s="71">
        <v>2</v>
      </c>
      <c r="K96" s="71"/>
      <c r="L96" s="71"/>
      <c r="M96" s="71"/>
      <c r="N96" s="71"/>
      <c r="O96" s="71"/>
      <c r="P96" s="71"/>
      <c r="Q96" s="71"/>
      <c r="R96" s="71"/>
      <c r="S96" s="71"/>
      <c r="T96" s="71"/>
      <c r="U96" s="71"/>
      <c r="V96" s="71"/>
      <c r="W96" s="71" t="s">
        <v>174</v>
      </c>
      <c r="X96" s="71" t="s">
        <v>1676</v>
      </c>
      <c r="Y96" s="71"/>
      <c r="Z96" s="71"/>
      <c r="AA96" s="71"/>
      <c r="AB96" s="71"/>
      <c r="AC96" s="71"/>
    </row>
    <row r="97" spans="1:29" s="72" customFormat="1" ht="27.75" customHeight="1" x14ac:dyDescent="0.2">
      <c r="A97" s="74">
        <v>15</v>
      </c>
      <c r="B97" s="71" t="s">
        <v>230</v>
      </c>
      <c r="C97" s="71" t="s">
        <v>231</v>
      </c>
      <c r="D97" s="71" t="s">
        <v>205</v>
      </c>
      <c r="E97" s="71"/>
      <c r="F97" s="71">
        <v>3</v>
      </c>
      <c r="G97" s="71" t="s">
        <v>192</v>
      </c>
      <c r="H97" s="71" t="s">
        <v>1590</v>
      </c>
      <c r="I97" s="71">
        <v>70</v>
      </c>
      <c r="J97" s="71">
        <v>2</v>
      </c>
      <c r="K97" s="71"/>
      <c r="L97" s="71"/>
      <c r="M97" s="71"/>
      <c r="N97" s="71"/>
      <c r="O97" s="71"/>
      <c r="P97" s="71"/>
      <c r="Q97" s="71"/>
      <c r="R97" s="71"/>
      <c r="S97" s="71"/>
      <c r="T97" s="71"/>
      <c r="U97" s="71"/>
      <c r="V97" s="71"/>
      <c r="W97" s="71" t="s">
        <v>174</v>
      </c>
      <c r="X97" s="71" t="s">
        <v>1676</v>
      </c>
      <c r="Y97" s="71"/>
      <c r="Z97" s="71"/>
      <c r="AA97" s="71"/>
      <c r="AB97" s="71"/>
      <c r="AC97" s="71"/>
    </row>
    <row r="98" spans="1:29" s="72" customFormat="1" ht="27.75" customHeight="1" x14ac:dyDescent="0.2">
      <c r="A98" s="74">
        <v>16</v>
      </c>
      <c r="B98" s="71" t="s">
        <v>17</v>
      </c>
      <c r="C98" s="71" t="s">
        <v>18</v>
      </c>
      <c r="D98" s="71" t="s">
        <v>205</v>
      </c>
      <c r="E98" s="71"/>
      <c r="F98" s="71">
        <v>3</v>
      </c>
      <c r="G98" s="71" t="s">
        <v>192</v>
      </c>
      <c r="H98" s="71" t="s">
        <v>1590</v>
      </c>
      <c r="I98" s="71">
        <v>70</v>
      </c>
      <c r="J98" s="71">
        <v>2</v>
      </c>
      <c r="K98" s="71"/>
      <c r="L98" s="71"/>
      <c r="M98" s="71"/>
      <c r="N98" s="71"/>
      <c r="O98" s="71"/>
      <c r="P98" s="71"/>
      <c r="Q98" s="71"/>
      <c r="R98" s="71"/>
      <c r="S98" s="71"/>
      <c r="T98" s="71"/>
      <c r="U98" s="71"/>
      <c r="V98" s="71"/>
      <c r="W98" s="71" t="s">
        <v>174</v>
      </c>
      <c r="X98" s="71" t="s">
        <v>1676</v>
      </c>
      <c r="Y98" s="71"/>
      <c r="Z98" s="71"/>
      <c r="AA98" s="71"/>
      <c r="AB98" s="71"/>
      <c r="AC98" s="71"/>
    </row>
    <row r="99" spans="1:29" s="84" customFormat="1" ht="36" customHeight="1" x14ac:dyDescent="0.2">
      <c r="A99" s="74">
        <v>17</v>
      </c>
      <c r="B99" s="83" t="s">
        <v>1503</v>
      </c>
      <c r="C99" s="83" t="s">
        <v>1504</v>
      </c>
      <c r="D99" s="83" t="s">
        <v>100</v>
      </c>
      <c r="E99" s="83"/>
      <c r="F99" s="83">
        <v>3</v>
      </c>
      <c r="G99" s="83" t="s">
        <v>240</v>
      </c>
      <c r="H99" s="83" t="s">
        <v>1589</v>
      </c>
      <c r="I99" s="83">
        <v>121</v>
      </c>
      <c r="J99" s="83">
        <v>2</v>
      </c>
      <c r="K99" s="83"/>
      <c r="L99" s="83"/>
      <c r="M99" s="83"/>
      <c r="N99" s="83"/>
      <c r="O99" s="83"/>
      <c r="P99" s="83"/>
      <c r="Q99" s="83"/>
      <c r="R99" s="83"/>
      <c r="S99" s="83"/>
      <c r="T99" s="83"/>
      <c r="U99" s="83"/>
      <c r="V99" s="83"/>
      <c r="W99" s="83" t="s">
        <v>144</v>
      </c>
      <c r="X99" s="83" t="s">
        <v>1490</v>
      </c>
      <c r="Y99" s="83"/>
      <c r="Z99" s="83"/>
      <c r="AA99" s="83"/>
      <c r="AB99" s="83"/>
      <c r="AC99" s="83"/>
    </row>
    <row r="100" spans="1:29" s="84" customFormat="1" ht="24.75" customHeight="1" x14ac:dyDescent="0.2">
      <c r="A100" s="74">
        <v>18</v>
      </c>
      <c r="B100" s="83" t="s">
        <v>200</v>
      </c>
      <c r="C100" s="83" t="s">
        <v>201</v>
      </c>
      <c r="D100" s="83" t="s">
        <v>191</v>
      </c>
      <c r="E100" s="83"/>
      <c r="F100" s="83">
        <v>5</v>
      </c>
      <c r="G100" s="83" t="s">
        <v>240</v>
      </c>
      <c r="H100" s="83" t="s">
        <v>1589</v>
      </c>
      <c r="I100" s="83">
        <v>121</v>
      </c>
      <c r="J100" s="83">
        <v>2</v>
      </c>
      <c r="K100" s="83"/>
      <c r="L100" s="83"/>
      <c r="M100" s="83"/>
      <c r="N100" s="83"/>
      <c r="O100" s="83"/>
      <c r="P100" s="83"/>
      <c r="Q100" s="83"/>
      <c r="R100" s="83"/>
      <c r="S100" s="83"/>
      <c r="T100" s="83"/>
      <c r="U100" s="83"/>
      <c r="V100" s="83"/>
      <c r="W100" s="83" t="s">
        <v>143</v>
      </c>
      <c r="X100" s="83" t="s">
        <v>1490</v>
      </c>
      <c r="Y100" s="83"/>
      <c r="Z100" s="83"/>
      <c r="AA100" s="83"/>
      <c r="AB100" s="83"/>
      <c r="AC100" s="83"/>
    </row>
    <row r="101" spans="1:29" s="84" customFormat="1" ht="27.75" customHeight="1" x14ac:dyDescent="0.2">
      <c r="A101" s="74">
        <v>19</v>
      </c>
      <c r="B101" s="83" t="s">
        <v>65</v>
      </c>
      <c r="C101" s="83" t="s">
        <v>66</v>
      </c>
      <c r="D101" s="83" t="s">
        <v>39</v>
      </c>
      <c r="E101" s="83"/>
      <c r="F101" s="83">
        <v>3</v>
      </c>
      <c r="G101" s="83" t="s">
        <v>240</v>
      </c>
      <c r="H101" s="83" t="s">
        <v>1589</v>
      </c>
      <c r="I101" s="83">
        <v>121</v>
      </c>
      <c r="J101" s="83">
        <v>2</v>
      </c>
      <c r="K101" s="83"/>
      <c r="L101" s="83"/>
      <c r="M101" s="83"/>
      <c r="N101" s="83"/>
      <c r="O101" s="83"/>
      <c r="P101" s="83"/>
      <c r="Q101" s="83"/>
      <c r="R101" s="83"/>
      <c r="S101" s="83"/>
      <c r="T101" s="83"/>
      <c r="U101" s="83"/>
      <c r="V101" s="83"/>
      <c r="W101" s="83" t="s">
        <v>146</v>
      </c>
      <c r="X101" s="83" t="s">
        <v>1490</v>
      </c>
      <c r="Y101" s="83"/>
      <c r="Z101" s="83"/>
      <c r="AA101" s="83"/>
      <c r="AB101" s="83"/>
      <c r="AC101" s="83"/>
    </row>
    <row r="102" spans="1:29" s="84" customFormat="1" ht="27.75" customHeight="1" x14ac:dyDescent="0.2">
      <c r="A102" s="74">
        <v>20</v>
      </c>
      <c r="B102" s="83" t="s">
        <v>61</v>
      </c>
      <c r="C102" s="83" t="s">
        <v>62</v>
      </c>
      <c r="D102" s="83" t="s">
        <v>63</v>
      </c>
      <c r="E102" s="83"/>
      <c r="F102" s="83">
        <v>3</v>
      </c>
      <c r="G102" s="83" t="s">
        <v>240</v>
      </c>
      <c r="H102" s="83" t="s">
        <v>1589</v>
      </c>
      <c r="I102" s="83">
        <v>121</v>
      </c>
      <c r="J102" s="83">
        <v>2</v>
      </c>
      <c r="K102" s="83"/>
      <c r="L102" s="83"/>
      <c r="M102" s="83"/>
      <c r="N102" s="83"/>
      <c r="O102" s="83"/>
      <c r="P102" s="83"/>
      <c r="Q102" s="83"/>
      <c r="R102" s="83"/>
      <c r="S102" s="83"/>
      <c r="T102" s="83"/>
      <c r="U102" s="83"/>
      <c r="V102" s="83"/>
      <c r="W102" s="83" t="s">
        <v>173</v>
      </c>
      <c r="X102" s="83" t="s">
        <v>1490</v>
      </c>
      <c r="Y102" s="83"/>
      <c r="Z102" s="56" t="s">
        <v>1734</v>
      </c>
      <c r="AA102" s="83"/>
      <c r="AB102" s="83"/>
      <c r="AC102" s="83"/>
    </row>
    <row r="103" spans="1:29" s="84" customFormat="1" ht="27.75" customHeight="1" x14ac:dyDescent="0.2">
      <c r="A103" s="74">
        <v>21</v>
      </c>
      <c r="B103" s="83" t="s">
        <v>44</v>
      </c>
      <c r="C103" s="83" t="s">
        <v>45</v>
      </c>
      <c r="D103" s="83" t="s">
        <v>43</v>
      </c>
      <c r="E103" s="83"/>
      <c r="F103" s="83">
        <v>3</v>
      </c>
      <c r="G103" s="83" t="s">
        <v>240</v>
      </c>
      <c r="H103" s="83" t="s">
        <v>1589</v>
      </c>
      <c r="I103" s="83">
        <v>121</v>
      </c>
      <c r="J103" s="83">
        <v>2</v>
      </c>
      <c r="K103" s="83"/>
      <c r="L103" s="83"/>
      <c r="M103" s="83"/>
      <c r="N103" s="83"/>
      <c r="O103" s="83"/>
      <c r="P103" s="83"/>
      <c r="Q103" s="83"/>
      <c r="R103" s="83"/>
      <c r="S103" s="83"/>
      <c r="T103" s="83"/>
      <c r="U103" s="83"/>
      <c r="V103" s="83"/>
      <c r="W103" s="83" t="s">
        <v>173</v>
      </c>
      <c r="X103" s="83" t="s">
        <v>1490</v>
      </c>
      <c r="Y103" s="83"/>
      <c r="Z103" s="83"/>
      <c r="AA103" s="83"/>
      <c r="AB103" s="83"/>
      <c r="AC103" s="83"/>
    </row>
    <row r="104" spans="1:29" s="84" customFormat="1" ht="27.75" customHeight="1" x14ac:dyDescent="0.2">
      <c r="A104" s="74">
        <v>22</v>
      </c>
      <c r="B104" s="83" t="s">
        <v>1575</v>
      </c>
      <c r="C104" s="83" t="s">
        <v>1576</v>
      </c>
      <c r="D104" s="83" t="s">
        <v>43</v>
      </c>
      <c r="E104" s="83"/>
      <c r="F104" s="83">
        <v>3</v>
      </c>
      <c r="G104" s="83" t="s">
        <v>240</v>
      </c>
      <c r="H104" s="83" t="s">
        <v>1589</v>
      </c>
      <c r="I104" s="83">
        <v>121</v>
      </c>
      <c r="J104" s="83">
        <v>2</v>
      </c>
      <c r="K104" s="83"/>
      <c r="L104" s="83"/>
      <c r="M104" s="83"/>
      <c r="N104" s="83"/>
      <c r="O104" s="83"/>
      <c r="P104" s="83"/>
      <c r="Q104" s="83"/>
      <c r="R104" s="83"/>
      <c r="S104" s="83"/>
      <c r="T104" s="83"/>
      <c r="U104" s="83"/>
      <c r="V104" s="83"/>
      <c r="W104" s="83" t="s">
        <v>174</v>
      </c>
      <c r="X104" s="83" t="s">
        <v>1490</v>
      </c>
      <c r="Y104" s="83"/>
      <c r="Z104" s="83"/>
      <c r="AA104" s="83"/>
      <c r="AB104" s="83"/>
      <c r="AC104" s="83"/>
    </row>
    <row r="105" spans="1:29" s="84" customFormat="1" ht="27.75" customHeight="1" x14ac:dyDescent="0.2">
      <c r="A105" s="74">
        <v>23</v>
      </c>
      <c r="B105" s="83" t="s">
        <v>1544</v>
      </c>
      <c r="C105" s="83" t="s">
        <v>83</v>
      </c>
      <c r="D105" s="83" t="s">
        <v>84</v>
      </c>
      <c r="E105" s="83"/>
      <c r="F105" s="83">
        <v>3</v>
      </c>
      <c r="G105" s="83" t="s">
        <v>240</v>
      </c>
      <c r="H105" s="83" t="s">
        <v>1590</v>
      </c>
      <c r="I105" s="83">
        <v>93</v>
      </c>
      <c r="J105" s="83">
        <v>2</v>
      </c>
      <c r="K105" s="83"/>
      <c r="L105" s="83"/>
      <c r="M105" s="83"/>
      <c r="N105" s="83"/>
      <c r="O105" s="83"/>
      <c r="P105" s="83"/>
      <c r="Q105" s="83"/>
      <c r="R105" s="83"/>
      <c r="S105" s="83"/>
      <c r="T105" s="83"/>
      <c r="U105" s="83"/>
      <c r="V105" s="83"/>
      <c r="W105" s="83" t="s">
        <v>144</v>
      </c>
      <c r="X105" s="83" t="s">
        <v>1490</v>
      </c>
      <c r="Y105" s="83"/>
      <c r="Z105" s="83"/>
      <c r="AA105" s="83"/>
      <c r="AB105" s="83"/>
      <c r="AC105" s="83"/>
    </row>
    <row r="106" spans="1:29" s="84" customFormat="1" ht="36.75" customHeight="1" x14ac:dyDescent="0.2">
      <c r="A106" s="74">
        <v>24</v>
      </c>
      <c r="B106" s="83" t="s">
        <v>1545</v>
      </c>
      <c r="C106" s="83" t="s">
        <v>1546</v>
      </c>
      <c r="D106" s="83"/>
      <c r="E106" s="83"/>
      <c r="F106" s="83">
        <v>3</v>
      </c>
      <c r="G106" s="83" t="s">
        <v>240</v>
      </c>
      <c r="H106" s="83" t="s">
        <v>1590</v>
      </c>
      <c r="I106" s="83">
        <v>93</v>
      </c>
      <c r="J106" s="83">
        <v>2</v>
      </c>
      <c r="K106" s="83"/>
      <c r="L106" s="83"/>
      <c r="M106" s="83"/>
      <c r="N106" s="83"/>
      <c r="O106" s="83"/>
      <c r="P106" s="83"/>
      <c r="Q106" s="83"/>
      <c r="R106" s="83"/>
      <c r="S106" s="83"/>
      <c r="T106" s="83"/>
      <c r="U106" s="83"/>
      <c r="V106" s="83"/>
      <c r="W106" s="83" t="s">
        <v>1652</v>
      </c>
      <c r="X106" s="83" t="s">
        <v>1490</v>
      </c>
      <c r="Y106" s="83"/>
      <c r="Z106" s="83"/>
      <c r="AA106" s="83"/>
      <c r="AB106" s="83"/>
      <c r="AC106" s="83"/>
    </row>
    <row r="107" spans="1:29" s="84" customFormat="1" ht="27.75" customHeight="1" x14ac:dyDescent="0.2">
      <c r="A107" s="74">
        <v>25</v>
      </c>
      <c r="B107" s="83" t="s">
        <v>65</v>
      </c>
      <c r="C107" s="83" t="s">
        <v>66</v>
      </c>
      <c r="D107" s="83" t="s">
        <v>39</v>
      </c>
      <c r="E107" s="83"/>
      <c r="F107" s="83">
        <v>3</v>
      </c>
      <c r="G107" s="83" t="s">
        <v>240</v>
      </c>
      <c r="H107" s="83" t="s">
        <v>1590</v>
      </c>
      <c r="I107" s="83">
        <v>93</v>
      </c>
      <c r="J107" s="83">
        <v>2</v>
      </c>
      <c r="K107" s="83"/>
      <c r="L107" s="83"/>
      <c r="M107" s="83"/>
      <c r="N107" s="83"/>
      <c r="O107" s="83"/>
      <c r="P107" s="83"/>
      <c r="Q107" s="83"/>
      <c r="R107" s="83"/>
      <c r="S107" s="83"/>
      <c r="T107" s="83"/>
      <c r="U107" s="83"/>
      <c r="V107" s="83"/>
      <c r="W107" s="83" t="s">
        <v>146</v>
      </c>
      <c r="X107" s="83" t="s">
        <v>1490</v>
      </c>
      <c r="Y107" s="83"/>
      <c r="Z107" s="83"/>
      <c r="AA107" s="83"/>
      <c r="AB107" s="83"/>
      <c r="AC107" s="83"/>
    </row>
    <row r="108" spans="1:29" s="84" customFormat="1" ht="47.25" customHeight="1" x14ac:dyDescent="0.2">
      <c r="A108" s="74">
        <v>26</v>
      </c>
      <c r="B108" s="83" t="s">
        <v>61</v>
      </c>
      <c r="C108" s="83" t="s">
        <v>62</v>
      </c>
      <c r="D108" s="83" t="s">
        <v>63</v>
      </c>
      <c r="E108" s="83"/>
      <c r="F108" s="83">
        <v>3</v>
      </c>
      <c r="G108" s="83" t="s">
        <v>240</v>
      </c>
      <c r="H108" s="83" t="s">
        <v>1590</v>
      </c>
      <c r="I108" s="83">
        <v>93</v>
      </c>
      <c r="J108" s="83">
        <v>2</v>
      </c>
      <c r="K108" s="83"/>
      <c r="L108" s="83"/>
      <c r="M108" s="83"/>
      <c r="N108" s="83"/>
      <c r="O108" s="83"/>
      <c r="P108" s="83"/>
      <c r="Q108" s="83"/>
      <c r="R108" s="83"/>
      <c r="S108" s="83"/>
      <c r="T108" s="83"/>
      <c r="U108" s="83"/>
      <c r="V108" s="83"/>
      <c r="W108" s="83" t="s">
        <v>173</v>
      </c>
      <c r="X108" s="83" t="s">
        <v>1490</v>
      </c>
      <c r="Y108" s="83"/>
      <c r="Z108" s="56" t="s">
        <v>1734</v>
      </c>
      <c r="AA108" s="83"/>
      <c r="AB108" s="83"/>
      <c r="AC108" s="83"/>
    </row>
    <row r="109" spans="1:29" s="84" customFormat="1" ht="26.25" customHeight="1" x14ac:dyDescent="0.2">
      <c r="A109" s="74">
        <v>27</v>
      </c>
      <c r="B109" s="83" t="s">
        <v>1698</v>
      </c>
      <c r="C109" s="83" t="s">
        <v>853</v>
      </c>
      <c r="D109" s="83" t="s">
        <v>205</v>
      </c>
      <c r="E109" s="83"/>
      <c r="F109" s="83">
        <v>4</v>
      </c>
      <c r="G109" s="83" t="s">
        <v>240</v>
      </c>
      <c r="H109" s="83" t="s">
        <v>1590</v>
      </c>
      <c r="I109" s="83">
        <v>93</v>
      </c>
      <c r="J109" s="83">
        <v>2</v>
      </c>
      <c r="K109" s="83"/>
      <c r="L109" s="83"/>
      <c r="M109" s="83"/>
      <c r="N109" s="83"/>
      <c r="O109" s="83"/>
      <c r="P109" s="83"/>
      <c r="Q109" s="83"/>
      <c r="R109" s="83"/>
      <c r="S109" s="83"/>
      <c r="T109" s="83"/>
      <c r="U109" s="83"/>
      <c r="V109" s="83"/>
      <c r="W109" s="83" t="s">
        <v>174</v>
      </c>
      <c r="X109" s="83" t="s">
        <v>1490</v>
      </c>
      <c r="Y109" s="83"/>
      <c r="Z109" s="83"/>
      <c r="AA109" s="83"/>
      <c r="AB109" s="83"/>
      <c r="AC109" s="83"/>
    </row>
    <row r="110" spans="1:29" s="84" customFormat="1" ht="26.25" customHeight="1" x14ac:dyDescent="0.2">
      <c r="A110" s="74">
        <v>28</v>
      </c>
      <c r="B110" s="83" t="s">
        <v>55</v>
      </c>
      <c r="C110" s="83" t="s">
        <v>1703</v>
      </c>
      <c r="D110" s="83" t="s">
        <v>205</v>
      </c>
      <c r="E110" s="83"/>
      <c r="F110" s="83">
        <v>3</v>
      </c>
      <c r="G110" s="83" t="s">
        <v>240</v>
      </c>
      <c r="H110" s="83" t="s">
        <v>1590</v>
      </c>
      <c r="I110" s="83">
        <v>93</v>
      </c>
      <c r="J110" s="83">
        <v>2</v>
      </c>
      <c r="K110" s="83"/>
      <c r="L110" s="83"/>
      <c r="M110" s="83"/>
      <c r="N110" s="83"/>
      <c r="O110" s="83"/>
      <c r="P110" s="83"/>
      <c r="Q110" s="83"/>
      <c r="R110" s="83"/>
      <c r="S110" s="83"/>
      <c r="T110" s="83"/>
      <c r="U110" s="83"/>
      <c r="V110" s="83"/>
      <c r="W110" s="83" t="s">
        <v>174</v>
      </c>
      <c r="X110" s="83" t="s">
        <v>1490</v>
      </c>
      <c r="Y110" s="83"/>
      <c r="Z110" s="83"/>
      <c r="AA110" s="83"/>
      <c r="AB110" s="83"/>
      <c r="AC110" s="83"/>
    </row>
    <row r="111" spans="1:29" s="84" customFormat="1" ht="26.25" customHeight="1" x14ac:dyDescent="0.2">
      <c r="A111" s="74">
        <v>29</v>
      </c>
      <c r="B111" s="83" t="s">
        <v>65</v>
      </c>
      <c r="C111" s="83" t="s">
        <v>66</v>
      </c>
      <c r="D111" s="83" t="s">
        <v>39</v>
      </c>
      <c r="E111" s="83"/>
      <c r="F111" s="83">
        <v>3</v>
      </c>
      <c r="G111" s="83" t="s">
        <v>240</v>
      </c>
      <c r="H111" s="83" t="s">
        <v>1658</v>
      </c>
      <c r="I111" s="83">
        <v>79</v>
      </c>
      <c r="J111" s="83">
        <v>1</v>
      </c>
      <c r="K111" s="83"/>
      <c r="L111" s="83"/>
      <c r="M111" s="83"/>
      <c r="N111" s="83"/>
      <c r="O111" s="83"/>
      <c r="P111" s="83"/>
      <c r="Q111" s="83"/>
      <c r="R111" s="83"/>
      <c r="S111" s="83"/>
      <c r="T111" s="83"/>
      <c r="U111" s="83"/>
      <c r="V111" s="83"/>
      <c r="W111" s="85" t="s">
        <v>173</v>
      </c>
      <c r="X111" s="83" t="s">
        <v>1490</v>
      </c>
      <c r="Y111" s="83"/>
      <c r="Z111" s="83"/>
      <c r="AA111" s="83"/>
      <c r="AB111" s="83"/>
      <c r="AC111" s="83"/>
    </row>
    <row r="112" spans="1:29" s="84" customFormat="1" ht="42.75" customHeight="1" x14ac:dyDescent="0.2">
      <c r="A112" s="74">
        <v>30</v>
      </c>
      <c r="B112" s="83" t="s">
        <v>61</v>
      </c>
      <c r="C112" s="83" t="s">
        <v>62</v>
      </c>
      <c r="D112" s="83" t="s">
        <v>63</v>
      </c>
      <c r="E112" s="83"/>
      <c r="F112" s="83">
        <v>3</v>
      </c>
      <c r="G112" s="83" t="s">
        <v>240</v>
      </c>
      <c r="H112" s="83" t="s">
        <v>1658</v>
      </c>
      <c r="I112" s="83">
        <v>79</v>
      </c>
      <c r="J112" s="83">
        <v>1</v>
      </c>
      <c r="K112" s="83"/>
      <c r="L112" s="83"/>
      <c r="M112" s="83"/>
      <c r="N112" s="83"/>
      <c r="O112" s="83"/>
      <c r="P112" s="83"/>
      <c r="Q112" s="83"/>
      <c r="R112" s="83"/>
      <c r="S112" s="83"/>
      <c r="T112" s="83"/>
      <c r="U112" s="83"/>
      <c r="V112" s="83"/>
      <c r="W112" s="85" t="s">
        <v>173</v>
      </c>
      <c r="X112" s="83" t="s">
        <v>1490</v>
      </c>
      <c r="Y112" s="83"/>
      <c r="Z112" s="56" t="s">
        <v>1734</v>
      </c>
      <c r="AA112" s="83"/>
      <c r="AB112" s="83"/>
      <c r="AC112" s="83"/>
    </row>
    <row r="113" spans="1:209" s="84" customFormat="1" ht="26.25" customHeight="1" x14ac:dyDescent="0.2">
      <c r="A113" s="74">
        <v>31</v>
      </c>
      <c r="B113" s="83" t="s">
        <v>1575</v>
      </c>
      <c r="C113" s="83" t="s">
        <v>1576</v>
      </c>
      <c r="D113" s="83" t="s">
        <v>43</v>
      </c>
      <c r="E113" s="83"/>
      <c r="F113" s="83">
        <v>3</v>
      </c>
      <c r="G113" s="83" t="s">
        <v>240</v>
      </c>
      <c r="H113" s="83" t="s">
        <v>1658</v>
      </c>
      <c r="I113" s="83">
        <v>79</v>
      </c>
      <c r="J113" s="83">
        <v>1</v>
      </c>
      <c r="K113" s="83"/>
      <c r="L113" s="83"/>
      <c r="M113" s="83"/>
      <c r="N113" s="83"/>
      <c r="O113" s="83"/>
      <c r="P113" s="83"/>
      <c r="Q113" s="83"/>
      <c r="R113" s="83"/>
      <c r="S113" s="83"/>
      <c r="T113" s="83"/>
      <c r="U113" s="83"/>
      <c r="V113" s="83"/>
      <c r="W113" s="83" t="s">
        <v>174</v>
      </c>
      <c r="X113" s="83" t="s">
        <v>1490</v>
      </c>
      <c r="Y113" s="83"/>
      <c r="Z113" s="83"/>
      <c r="AA113" s="83"/>
      <c r="AB113" s="83"/>
      <c r="AC113" s="83"/>
    </row>
    <row r="114" spans="1:209" s="72" customFormat="1" ht="30" customHeight="1" x14ac:dyDescent="0.25">
      <c r="A114" s="74">
        <v>32</v>
      </c>
      <c r="B114" s="71" t="s">
        <v>1695</v>
      </c>
      <c r="C114" s="108" t="s">
        <v>258</v>
      </c>
      <c r="D114" s="71" t="s">
        <v>43</v>
      </c>
      <c r="E114" s="71"/>
      <c r="F114" s="71">
        <v>3</v>
      </c>
      <c r="G114" s="71" t="s">
        <v>240</v>
      </c>
      <c r="H114" s="71" t="s">
        <v>1658</v>
      </c>
      <c r="I114" s="71">
        <v>79</v>
      </c>
      <c r="J114" s="71">
        <v>1</v>
      </c>
      <c r="K114" s="71"/>
      <c r="L114" s="71"/>
      <c r="M114" s="71"/>
      <c r="N114" s="71"/>
      <c r="O114" s="71"/>
      <c r="P114" s="71"/>
      <c r="Q114" s="71"/>
      <c r="R114" s="71"/>
      <c r="S114" s="71"/>
      <c r="T114" s="71"/>
      <c r="U114" s="71"/>
      <c r="V114" s="71"/>
      <c r="W114" s="71" t="s">
        <v>174</v>
      </c>
      <c r="X114" s="71" t="s">
        <v>1697</v>
      </c>
      <c r="Y114" s="71"/>
      <c r="Z114" s="71"/>
      <c r="AA114" s="71"/>
      <c r="AB114" s="71"/>
      <c r="AC114" s="71"/>
    </row>
    <row r="115" spans="1:209" s="72" customFormat="1" ht="26.25" customHeight="1" x14ac:dyDescent="0.2">
      <c r="A115" s="74">
        <v>33</v>
      </c>
      <c r="B115" s="71" t="s">
        <v>176</v>
      </c>
      <c r="C115" s="71" t="s">
        <v>156</v>
      </c>
      <c r="D115" s="71" t="s">
        <v>43</v>
      </c>
      <c r="E115" s="71"/>
      <c r="F115" s="71">
        <v>3</v>
      </c>
      <c r="G115" s="71" t="s">
        <v>240</v>
      </c>
      <c r="H115" s="71" t="s">
        <v>1658</v>
      </c>
      <c r="I115" s="71">
        <v>79</v>
      </c>
      <c r="J115" s="71">
        <v>1</v>
      </c>
      <c r="K115" s="71"/>
      <c r="L115" s="71"/>
      <c r="M115" s="71"/>
      <c r="N115" s="71"/>
      <c r="O115" s="71"/>
      <c r="P115" s="71"/>
      <c r="Q115" s="71"/>
      <c r="R115" s="71"/>
      <c r="S115" s="71"/>
      <c r="T115" s="71"/>
      <c r="U115" s="71"/>
      <c r="V115" s="71"/>
      <c r="W115" s="71" t="s">
        <v>174</v>
      </c>
      <c r="X115" s="71" t="s">
        <v>1697</v>
      </c>
      <c r="Y115" s="71"/>
      <c r="Z115" s="71" t="s">
        <v>1701</v>
      </c>
      <c r="AA115" s="71"/>
      <c r="AB115" s="71"/>
      <c r="AC115" s="71"/>
    </row>
    <row r="116" spans="1:209" s="72" customFormat="1" ht="26.25" customHeight="1" x14ac:dyDescent="0.2">
      <c r="A116" s="74">
        <v>34</v>
      </c>
      <c r="B116" s="71" t="s">
        <v>1699</v>
      </c>
      <c r="C116" s="71" t="s">
        <v>265</v>
      </c>
      <c r="D116" s="71" t="s">
        <v>43</v>
      </c>
      <c r="E116" s="71"/>
      <c r="F116" s="71">
        <v>3</v>
      </c>
      <c r="G116" s="71" t="s">
        <v>240</v>
      </c>
      <c r="H116" s="71" t="s">
        <v>1658</v>
      </c>
      <c r="I116" s="71">
        <v>79</v>
      </c>
      <c r="J116" s="71">
        <v>1</v>
      </c>
      <c r="K116" s="71"/>
      <c r="L116" s="71"/>
      <c r="M116" s="71"/>
      <c r="N116" s="71"/>
      <c r="O116" s="71"/>
      <c r="P116" s="71"/>
      <c r="Q116" s="71"/>
      <c r="R116" s="71"/>
      <c r="S116" s="71"/>
      <c r="T116" s="71"/>
      <c r="U116" s="71"/>
      <c r="V116" s="71"/>
      <c r="W116" s="71" t="s">
        <v>174</v>
      </c>
      <c r="X116" s="71" t="s">
        <v>1697</v>
      </c>
      <c r="Y116" s="71"/>
      <c r="Z116" s="71" t="s">
        <v>1701</v>
      </c>
      <c r="AA116" s="71"/>
      <c r="AB116" s="71"/>
      <c r="AC116" s="71"/>
    </row>
    <row r="117" spans="1:209" s="72" customFormat="1" ht="26.25" customHeight="1" x14ac:dyDescent="0.2">
      <c r="A117" s="74">
        <v>35</v>
      </c>
      <c r="B117" s="71" t="s">
        <v>1700</v>
      </c>
      <c r="C117" s="71" t="s">
        <v>267</v>
      </c>
      <c r="D117" s="71" t="s">
        <v>43</v>
      </c>
      <c r="E117" s="71"/>
      <c r="F117" s="71">
        <v>3</v>
      </c>
      <c r="G117" s="71" t="s">
        <v>240</v>
      </c>
      <c r="H117" s="71" t="s">
        <v>1658</v>
      </c>
      <c r="I117" s="71">
        <v>79</v>
      </c>
      <c r="J117" s="71">
        <v>1</v>
      </c>
      <c r="K117" s="71"/>
      <c r="L117" s="71"/>
      <c r="M117" s="71"/>
      <c r="N117" s="71"/>
      <c r="O117" s="71"/>
      <c r="P117" s="71"/>
      <c r="Q117" s="71"/>
      <c r="R117" s="71"/>
      <c r="S117" s="71"/>
      <c r="T117" s="71"/>
      <c r="U117" s="71"/>
      <c r="V117" s="71"/>
      <c r="W117" s="71" t="s">
        <v>174</v>
      </c>
      <c r="X117" s="71" t="s">
        <v>1697</v>
      </c>
      <c r="Y117" s="71"/>
      <c r="Z117" s="71" t="s">
        <v>1701</v>
      </c>
      <c r="AA117" s="71"/>
      <c r="AB117" s="71"/>
      <c r="AC117" s="71"/>
    </row>
    <row r="118" spans="1:209" s="72" customFormat="1" ht="26.25" customHeight="1" x14ac:dyDescent="0.2">
      <c r="A118" s="74">
        <v>37</v>
      </c>
      <c r="B118" s="83" t="s">
        <v>209</v>
      </c>
      <c r="C118" s="83" t="s">
        <v>202</v>
      </c>
      <c r="D118" s="83" t="s">
        <v>201</v>
      </c>
      <c r="E118" s="83"/>
      <c r="F118" s="83">
        <v>5</v>
      </c>
      <c r="G118" s="83" t="s">
        <v>262</v>
      </c>
      <c r="H118" s="83" t="s">
        <v>1590</v>
      </c>
      <c r="I118" s="83">
        <v>227</v>
      </c>
      <c r="J118" s="83">
        <v>4</v>
      </c>
      <c r="K118" s="83"/>
      <c r="L118" s="83"/>
      <c r="M118" s="83"/>
      <c r="N118" s="83"/>
      <c r="O118" s="83"/>
      <c r="P118" s="83"/>
      <c r="Q118" s="83"/>
      <c r="R118" s="83"/>
      <c r="S118" s="83"/>
      <c r="T118" s="83"/>
      <c r="U118" s="83"/>
      <c r="V118" s="83"/>
      <c r="W118" s="83" t="s">
        <v>143</v>
      </c>
      <c r="X118" s="83" t="s">
        <v>1490</v>
      </c>
      <c r="Y118" s="83"/>
      <c r="Z118" s="83"/>
      <c r="AA118" s="83"/>
      <c r="AB118" s="83"/>
      <c r="AC118" s="83"/>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c r="BL118" s="84"/>
      <c r="BM118" s="84"/>
      <c r="BN118" s="84"/>
      <c r="BO118" s="84"/>
      <c r="BP118" s="84"/>
      <c r="BQ118" s="84"/>
      <c r="BR118" s="84"/>
      <c r="BS118" s="84"/>
      <c r="BT118" s="84"/>
      <c r="BU118" s="84"/>
      <c r="BV118" s="84"/>
      <c r="BW118" s="84"/>
      <c r="BX118" s="84"/>
      <c r="BY118" s="84"/>
      <c r="BZ118" s="84"/>
      <c r="CA118" s="84"/>
      <c r="CB118" s="84"/>
      <c r="CC118" s="84"/>
      <c r="CD118" s="84"/>
      <c r="CE118" s="84"/>
      <c r="CF118" s="84"/>
      <c r="CG118" s="84"/>
      <c r="CH118" s="84"/>
      <c r="CI118" s="84"/>
      <c r="CJ118" s="84"/>
      <c r="CK118" s="84"/>
      <c r="CL118" s="84"/>
      <c r="CM118" s="84"/>
      <c r="CN118" s="84"/>
      <c r="CO118" s="84"/>
      <c r="CP118" s="84"/>
      <c r="CQ118" s="84"/>
      <c r="CR118" s="84"/>
      <c r="CS118" s="84"/>
      <c r="CT118" s="84"/>
      <c r="CU118" s="84"/>
      <c r="CV118" s="84"/>
      <c r="CW118" s="84"/>
      <c r="CX118" s="84"/>
      <c r="CY118" s="84"/>
      <c r="CZ118" s="84"/>
      <c r="DA118" s="84"/>
      <c r="DB118" s="84"/>
      <c r="DC118" s="84"/>
      <c r="DD118" s="84"/>
      <c r="DE118" s="84"/>
      <c r="DF118" s="84"/>
      <c r="DG118" s="84"/>
      <c r="DH118" s="84"/>
      <c r="DI118" s="84"/>
      <c r="DJ118" s="84"/>
      <c r="DK118" s="84"/>
      <c r="DL118" s="84"/>
      <c r="DM118" s="84"/>
      <c r="DN118" s="84"/>
      <c r="DO118" s="84"/>
      <c r="DP118" s="84"/>
      <c r="DQ118" s="84"/>
      <c r="DR118" s="84"/>
      <c r="DS118" s="84"/>
      <c r="DT118" s="84"/>
      <c r="DU118" s="84"/>
      <c r="DV118" s="84"/>
      <c r="DW118" s="84"/>
      <c r="DX118" s="84"/>
      <c r="DY118" s="84"/>
      <c r="DZ118" s="84"/>
      <c r="EA118" s="84"/>
      <c r="EB118" s="84"/>
      <c r="EC118" s="84"/>
      <c r="ED118" s="84"/>
      <c r="EE118" s="84"/>
      <c r="EF118" s="84"/>
      <c r="EG118" s="84"/>
      <c r="EH118" s="84"/>
      <c r="EI118" s="84"/>
      <c r="EJ118" s="84"/>
      <c r="EK118" s="84"/>
      <c r="EL118" s="84"/>
      <c r="EM118" s="84"/>
      <c r="EN118" s="84"/>
      <c r="EO118" s="84"/>
      <c r="EP118" s="84"/>
      <c r="EQ118" s="84"/>
      <c r="ER118" s="84"/>
      <c r="ES118" s="84"/>
      <c r="ET118" s="84"/>
      <c r="EU118" s="84"/>
      <c r="EV118" s="84"/>
      <c r="EW118" s="84"/>
      <c r="EX118" s="84"/>
      <c r="EY118" s="84"/>
      <c r="EZ118" s="84"/>
      <c r="FA118" s="84"/>
      <c r="FB118" s="84"/>
      <c r="FC118" s="84"/>
      <c r="FD118" s="84"/>
      <c r="FE118" s="84"/>
      <c r="FF118" s="84"/>
      <c r="FG118" s="84"/>
      <c r="FH118" s="84"/>
      <c r="FI118" s="84"/>
      <c r="FJ118" s="84"/>
      <c r="FK118" s="84"/>
      <c r="FL118" s="84"/>
      <c r="FM118" s="84"/>
      <c r="FN118" s="84"/>
      <c r="FO118" s="84"/>
      <c r="FP118" s="84"/>
      <c r="FQ118" s="84"/>
      <c r="FR118" s="84"/>
      <c r="FS118" s="84"/>
      <c r="FT118" s="84"/>
      <c r="FU118" s="84"/>
      <c r="FV118" s="84"/>
      <c r="FW118" s="84"/>
      <c r="FX118" s="84"/>
      <c r="FY118" s="84"/>
      <c r="FZ118" s="84"/>
      <c r="GA118" s="84"/>
      <c r="GB118" s="84"/>
      <c r="GC118" s="84"/>
      <c r="GD118" s="84"/>
      <c r="GE118" s="84"/>
      <c r="GF118" s="84"/>
      <c r="GG118" s="84"/>
      <c r="GH118" s="84"/>
      <c r="GI118" s="84"/>
      <c r="GJ118" s="84"/>
      <c r="GK118" s="84"/>
      <c r="GL118" s="84"/>
      <c r="GM118" s="84"/>
      <c r="GN118" s="84"/>
      <c r="GO118" s="84"/>
      <c r="GP118" s="84"/>
      <c r="GQ118" s="84"/>
      <c r="GR118" s="84"/>
      <c r="GS118" s="84"/>
      <c r="GT118" s="84"/>
      <c r="GU118" s="84"/>
      <c r="GV118" s="84"/>
      <c r="GW118" s="84"/>
      <c r="GX118" s="84"/>
      <c r="GY118" s="84"/>
      <c r="GZ118" s="84"/>
      <c r="HA118" s="84"/>
    </row>
    <row r="119" spans="1:209" s="72" customFormat="1" ht="24.75" customHeight="1" x14ac:dyDescent="0.2">
      <c r="A119" s="74">
        <v>38</v>
      </c>
      <c r="B119" s="83" t="s">
        <v>1592</v>
      </c>
      <c r="C119" s="83" t="s">
        <v>1585</v>
      </c>
      <c r="D119" s="83" t="s">
        <v>202</v>
      </c>
      <c r="E119" s="83"/>
      <c r="F119" s="83">
        <v>5</v>
      </c>
      <c r="G119" s="83" t="s">
        <v>262</v>
      </c>
      <c r="H119" s="83" t="s">
        <v>1590</v>
      </c>
      <c r="I119" s="83">
        <v>227</v>
      </c>
      <c r="J119" s="83">
        <v>4</v>
      </c>
      <c r="K119" s="83"/>
      <c r="L119" s="83"/>
      <c r="M119" s="83"/>
      <c r="N119" s="83"/>
      <c r="O119" s="83"/>
      <c r="P119" s="83"/>
      <c r="Q119" s="83"/>
      <c r="R119" s="83"/>
      <c r="S119" s="83"/>
      <c r="T119" s="83"/>
      <c r="U119" s="83"/>
      <c r="V119" s="83"/>
      <c r="W119" s="83" t="s">
        <v>143</v>
      </c>
      <c r="X119" s="83" t="s">
        <v>1490</v>
      </c>
      <c r="Y119" s="83"/>
      <c r="Z119" s="83"/>
      <c r="AA119" s="83"/>
      <c r="AB119" s="83"/>
      <c r="AC119" s="83"/>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c r="BL119" s="84"/>
      <c r="BM119" s="84"/>
      <c r="BN119" s="84"/>
      <c r="BO119" s="84"/>
      <c r="BP119" s="84"/>
      <c r="BQ119" s="84"/>
      <c r="BR119" s="84"/>
      <c r="BS119" s="84"/>
      <c r="BT119" s="84"/>
      <c r="BU119" s="84"/>
      <c r="BV119" s="84"/>
      <c r="BW119" s="84"/>
      <c r="BX119" s="84"/>
      <c r="BY119" s="84"/>
      <c r="BZ119" s="84"/>
      <c r="CA119" s="84"/>
      <c r="CB119" s="84"/>
      <c r="CC119" s="84"/>
      <c r="CD119" s="84"/>
      <c r="CE119" s="84"/>
      <c r="CF119" s="84"/>
      <c r="CG119" s="84"/>
      <c r="CH119" s="84"/>
      <c r="CI119" s="84"/>
      <c r="CJ119" s="84"/>
      <c r="CK119" s="84"/>
      <c r="CL119" s="84"/>
      <c r="CM119" s="84"/>
      <c r="CN119" s="84"/>
      <c r="CO119" s="84"/>
      <c r="CP119" s="84"/>
      <c r="CQ119" s="84"/>
      <c r="CR119" s="84"/>
      <c r="CS119" s="84"/>
      <c r="CT119" s="84"/>
      <c r="CU119" s="84"/>
      <c r="CV119" s="84"/>
      <c r="CW119" s="84"/>
      <c r="CX119" s="84"/>
      <c r="CY119" s="84"/>
      <c r="CZ119" s="84"/>
      <c r="DA119" s="84"/>
      <c r="DB119" s="84"/>
      <c r="DC119" s="84"/>
      <c r="DD119" s="84"/>
      <c r="DE119" s="84"/>
      <c r="DF119" s="84"/>
      <c r="DG119" s="84"/>
      <c r="DH119" s="84"/>
      <c r="DI119" s="84"/>
      <c r="DJ119" s="84"/>
      <c r="DK119" s="84"/>
      <c r="DL119" s="84"/>
      <c r="DM119" s="84"/>
      <c r="DN119" s="84"/>
      <c r="DO119" s="84"/>
      <c r="DP119" s="84"/>
      <c r="DQ119" s="84"/>
      <c r="DR119" s="84"/>
      <c r="DS119" s="84"/>
      <c r="DT119" s="84"/>
      <c r="DU119" s="84"/>
      <c r="DV119" s="84"/>
      <c r="DW119" s="84"/>
      <c r="DX119" s="84"/>
      <c r="DY119" s="84"/>
      <c r="DZ119" s="84"/>
      <c r="EA119" s="84"/>
      <c r="EB119" s="84"/>
      <c r="EC119" s="84"/>
      <c r="ED119" s="84"/>
      <c r="EE119" s="84"/>
      <c r="EF119" s="84"/>
      <c r="EG119" s="84"/>
      <c r="EH119" s="84"/>
      <c r="EI119" s="84"/>
      <c r="EJ119" s="84"/>
      <c r="EK119" s="84"/>
      <c r="EL119" s="84"/>
      <c r="EM119" s="84"/>
      <c r="EN119" s="84"/>
      <c r="EO119" s="84"/>
      <c r="EP119" s="84"/>
      <c r="EQ119" s="84"/>
      <c r="ER119" s="84"/>
      <c r="ES119" s="84"/>
      <c r="ET119" s="84"/>
      <c r="EU119" s="84"/>
      <c r="EV119" s="84"/>
      <c r="EW119" s="84"/>
      <c r="EX119" s="84"/>
      <c r="EY119" s="84"/>
      <c r="EZ119" s="84"/>
      <c r="FA119" s="84"/>
      <c r="FB119" s="84"/>
      <c r="FC119" s="84"/>
      <c r="FD119" s="84"/>
      <c r="FE119" s="84"/>
      <c r="FF119" s="84"/>
      <c r="FG119" s="84"/>
      <c r="FH119" s="84"/>
      <c r="FI119" s="84"/>
      <c r="FJ119" s="84"/>
      <c r="FK119" s="84"/>
      <c r="FL119" s="84"/>
      <c r="FM119" s="84"/>
      <c r="FN119" s="84"/>
      <c r="FO119" s="84"/>
      <c r="FP119" s="84"/>
      <c r="FQ119" s="84"/>
      <c r="FR119" s="84"/>
      <c r="FS119" s="84"/>
      <c r="FT119" s="84"/>
      <c r="FU119" s="84"/>
      <c r="FV119" s="84"/>
      <c r="FW119" s="84"/>
      <c r="FX119" s="84"/>
      <c r="FY119" s="84"/>
      <c r="FZ119" s="84"/>
      <c r="GA119" s="84"/>
      <c r="GB119" s="84"/>
      <c r="GC119" s="84"/>
      <c r="GD119" s="84"/>
      <c r="GE119" s="84"/>
      <c r="GF119" s="84"/>
      <c r="GG119" s="84"/>
      <c r="GH119" s="84"/>
      <c r="GI119" s="84"/>
      <c r="GJ119" s="84"/>
      <c r="GK119" s="84"/>
      <c r="GL119" s="84"/>
      <c r="GM119" s="84"/>
      <c r="GN119" s="84"/>
      <c r="GO119" s="84"/>
      <c r="GP119" s="84"/>
      <c r="GQ119" s="84"/>
      <c r="GR119" s="84"/>
      <c r="GS119" s="84"/>
      <c r="GT119" s="84"/>
      <c r="GU119" s="84"/>
      <c r="GV119" s="84"/>
      <c r="GW119" s="84"/>
      <c r="GX119" s="84"/>
      <c r="GY119" s="84"/>
      <c r="GZ119" s="84"/>
      <c r="HA119" s="84"/>
    </row>
    <row r="120" spans="1:209" s="72" customFormat="1" ht="26.25" customHeight="1" x14ac:dyDescent="0.2">
      <c r="A120" s="74">
        <v>39</v>
      </c>
      <c r="B120" s="83" t="s">
        <v>1547</v>
      </c>
      <c r="C120" s="83" t="s">
        <v>40</v>
      </c>
      <c r="D120" s="83" t="s">
        <v>89</v>
      </c>
      <c r="E120" s="83"/>
      <c r="F120" s="83">
        <v>3</v>
      </c>
      <c r="G120" s="83" t="s">
        <v>262</v>
      </c>
      <c r="H120" s="83" t="s">
        <v>1590</v>
      </c>
      <c r="I120" s="83">
        <v>227</v>
      </c>
      <c r="J120" s="83">
        <v>6</v>
      </c>
      <c r="K120" s="83"/>
      <c r="L120" s="83"/>
      <c r="M120" s="83"/>
      <c r="N120" s="83"/>
      <c r="O120" s="83"/>
      <c r="P120" s="83"/>
      <c r="Q120" s="83"/>
      <c r="R120" s="83"/>
      <c r="S120" s="83"/>
      <c r="T120" s="83"/>
      <c r="U120" s="83"/>
      <c r="V120" s="83"/>
      <c r="W120" s="83" t="s">
        <v>146</v>
      </c>
      <c r="X120" s="83" t="s">
        <v>1490</v>
      </c>
      <c r="Y120" s="83"/>
      <c r="Z120" s="83"/>
      <c r="AA120" s="83"/>
      <c r="AB120" s="83"/>
      <c r="AC120" s="83"/>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c r="BL120" s="84"/>
      <c r="BM120" s="84"/>
      <c r="BN120" s="84"/>
      <c r="BO120" s="84"/>
      <c r="BP120" s="84"/>
      <c r="BQ120" s="84"/>
      <c r="BR120" s="84"/>
      <c r="BS120" s="84"/>
      <c r="BT120" s="84"/>
      <c r="BU120" s="84"/>
      <c r="BV120" s="84"/>
      <c r="BW120" s="84"/>
      <c r="BX120" s="84"/>
      <c r="BY120" s="84"/>
      <c r="BZ120" s="84"/>
      <c r="CA120" s="84"/>
      <c r="CB120" s="84"/>
      <c r="CC120" s="84"/>
      <c r="CD120" s="84"/>
      <c r="CE120" s="84"/>
      <c r="CF120" s="84"/>
      <c r="CG120" s="84"/>
      <c r="CH120" s="84"/>
      <c r="CI120" s="84"/>
      <c r="CJ120" s="84"/>
      <c r="CK120" s="84"/>
      <c r="CL120" s="84"/>
      <c r="CM120" s="84"/>
      <c r="CN120" s="84"/>
      <c r="CO120" s="84"/>
      <c r="CP120" s="84"/>
      <c r="CQ120" s="84"/>
      <c r="CR120" s="84"/>
      <c r="CS120" s="84"/>
      <c r="CT120" s="84"/>
      <c r="CU120" s="84"/>
      <c r="CV120" s="84"/>
      <c r="CW120" s="84"/>
      <c r="CX120" s="84"/>
      <c r="CY120" s="84"/>
      <c r="CZ120" s="84"/>
      <c r="DA120" s="84"/>
      <c r="DB120" s="84"/>
      <c r="DC120" s="84"/>
      <c r="DD120" s="84"/>
      <c r="DE120" s="84"/>
      <c r="DF120" s="84"/>
      <c r="DG120" s="84"/>
      <c r="DH120" s="84"/>
      <c r="DI120" s="84"/>
      <c r="DJ120" s="84"/>
      <c r="DK120" s="84"/>
      <c r="DL120" s="84"/>
      <c r="DM120" s="84"/>
      <c r="DN120" s="84"/>
      <c r="DO120" s="84"/>
      <c r="DP120" s="84"/>
      <c r="DQ120" s="84"/>
      <c r="DR120" s="84"/>
      <c r="DS120" s="84"/>
      <c r="DT120" s="84"/>
      <c r="DU120" s="84"/>
      <c r="DV120" s="84"/>
      <c r="DW120" s="84"/>
      <c r="DX120" s="84"/>
      <c r="DY120" s="84"/>
      <c r="DZ120" s="84"/>
      <c r="EA120" s="84"/>
      <c r="EB120" s="84"/>
      <c r="EC120" s="84"/>
      <c r="ED120" s="84"/>
      <c r="EE120" s="84"/>
      <c r="EF120" s="84"/>
      <c r="EG120" s="84"/>
      <c r="EH120" s="84"/>
      <c r="EI120" s="84"/>
      <c r="EJ120" s="84"/>
      <c r="EK120" s="84"/>
      <c r="EL120" s="84"/>
      <c r="EM120" s="84"/>
      <c r="EN120" s="84"/>
      <c r="EO120" s="84"/>
      <c r="EP120" s="84"/>
      <c r="EQ120" s="84"/>
      <c r="ER120" s="84"/>
      <c r="ES120" s="84"/>
      <c r="ET120" s="84"/>
      <c r="EU120" s="84"/>
      <c r="EV120" s="84"/>
      <c r="EW120" s="84"/>
      <c r="EX120" s="84"/>
      <c r="EY120" s="84"/>
      <c r="EZ120" s="84"/>
      <c r="FA120" s="84"/>
      <c r="FB120" s="84"/>
      <c r="FC120" s="84"/>
      <c r="FD120" s="84"/>
      <c r="FE120" s="84"/>
      <c r="FF120" s="84"/>
      <c r="FG120" s="84"/>
      <c r="FH120" s="84"/>
      <c r="FI120" s="84"/>
      <c r="FJ120" s="84"/>
      <c r="FK120" s="84"/>
      <c r="FL120" s="84"/>
      <c r="FM120" s="84"/>
      <c r="FN120" s="84"/>
      <c r="FO120" s="84"/>
      <c r="FP120" s="84"/>
      <c r="FQ120" s="84"/>
      <c r="FR120" s="84"/>
      <c r="FS120" s="84"/>
      <c r="FT120" s="84"/>
      <c r="FU120" s="84"/>
      <c r="FV120" s="84"/>
      <c r="FW120" s="84"/>
      <c r="FX120" s="84"/>
      <c r="FY120" s="84"/>
      <c r="FZ120" s="84"/>
      <c r="GA120" s="84"/>
      <c r="GB120" s="84"/>
      <c r="GC120" s="84"/>
      <c r="GD120" s="84"/>
      <c r="GE120" s="84"/>
      <c r="GF120" s="84"/>
      <c r="GG120" s="84"/>
      <c r="GH120" s="84"/>
      <c r="GI120" s="84"/>
      <c r="GJ120" s="84"/>
      <c r="GK120" s="84"/>
      <c r="GL120" s="84"/>
      <c r="GM120" s="84"/>
      <c r="GN120" s="84"/>
      <c r="GO120" s="84"/>
      <c r="GP120" s="84"/>
      <c r="GQ120" s="84"/>
      <c r="GR120" s="84"/>
      <c r="GS120" s="84"/>
      <c r="GT120" s="84"/>
      <c r="GU120" s="84"/>
      <c r="GV120" s="84"/>
      <c r="GW120" s="84"/>
      <c r="GX120" s="84"/>
      <c r="GY120" s="84"/>
      <c r="GZ120" s="84"/>
      <c r="HA120" s="84"/>
    </row>
    <row r="121" spans="1:209" s="72" customFormat="1" ht="26.25" customHeight="1" x14ac:dyDescent="0.2">
      <c r="A121" s="74">
        <v>40</v>
      </c>
      <c r="B121" s="83" t="s">
        <v>91</v>
      </c>
      <c r="C121" s="83" t="s">
        <v>60</v>
      </c>
      <c r="D121" s="83"/>
      <c r="E121" s="83"/>
      <c r="F121" s="83">
        <v>2</v>
      </c>
      <c r="G121" s="83" t="s">
        <v>262</v>
      </c>
      <c r="H121" s="83" t="s">
        <v>1590</v>
      </c>
      <c r="I121" s="83">
        <v>227</v>
      </c>
      <c r="J121" s="83">
        <v>6</v>
      </c>
      <c r="K121" s="83"/>
      <c r="L121" s="83"/>
      <c r="M121" s="83"/>
      <c r="N121" s="83"/>
      <c r="O121" s="83"/>
      <c r="P121" s="83"/>
      <c r="Q121" s="83"/>
      <c r="R121" s="83"/>
      <c r="S121" s="83"/>
      <c r="T121" s="83"/>
      <c r="U121" s="83"/>
      <c r="V121" s="83"/>
      <c r="W121" s="83" t="s">
        <v>145</v>
      </c>
      <c r="X121" s="83" t="s">
        <v>1490</v>
      </c>
      <c r="Y121" s="83"/>
      <c r="Z121" s="83"/>
      <c r="AA121" s="83"/>
      <c r="AB121" s="83"/>
      <c r="AC121" s="83"/>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c r="BL121" s="84"/>
      <c r="BM121" s="84"/>
      <c r="BN121" s="84"/>
      <c r="BO121" s="84"/>
      <c r="BP121" s="84"/>
      <c r="BQ121" s="84"/>
      <c r="BR121" s="84"/>
      <c r="BS121" s="84"/>
      <c r="BT121" s="84"/>
      <c r="BU121" s="84"/>
      <c r="BV121" s="84"/>
      <c r="BW121" s="84"/>
      <c r="BX121" s="84"/>
      <c r="BY121" s="84"/>
      <c r="BZ121" s="84"/>
      <c r="CA121" s="84"/>
      <c r="CB121" s="84"/>
      <c r="CC121" s="84"/>
      <c r="CD121" s="84"/>
      <c r="CE121" s="84"/>
      <c r="CF121" s="84"/>
      <c r="CG121" s="84"/>
      <c r="CH121" s="84"/>
      <c r="CI121" s="84"/>
      <c r="CJ121" s="84"/>
      <c r="CK121" s="84"/>
      <c r="CL121" s="84"/>
      <c r="CM121" s="84"/>
      <c r="CN121" s="84"/>
      <c r="CO121" s="84"/>
      <c r="CP121" s="84"/>
      <c r="CQ121" s="84"/>
      <c r="CR121" s="84"/>
      <c r="CS121" s="84"/>
      <c r="CT121" s="84"/>
      <c r="CU121" s="84"/>
      <c r="CV121" s="84"/>
      <c r="CW121" s="84"/>
      <c r="CX121" s="84"/>
      <c r="CY121" s="84"/>
      <c r="CZ121" s="84"/>
      <c r="DA121" s="84"/>
      <c r="DB121" s="84"/>
      <c r="DC121" s="84"/>
      <c r="DD121" s="84"/>
      <c r="DE121" s="84"/>
      <c r="DF121" s="84"/>
      <c r="DG121" s="84"/>
      <c r="DH121" s="84"/>
      <c r="DI121" s="84"/>
      <c r="DJ121" s="84"/>
      <c r="DK121" s="84"/>
      <c r="DL121" s="84"/>
      <c r="DM121" s="84"/>
      <c r="DN121" s="84"/>
      <c r="DO121" s="84"/>
      <c r="DP121" s="84"/>
      <c r="DQ121" s="84"/>
      <c r="DR121" s="84"/>
      <c r="DS121" s="84"/>
      <c r="DT121" s="84"/>
      <c r="DU121" s="84"/>
      <c r="DV121" s="84"/>
      <c r="DW121" s="84"/>
      <c r="DX121" s="84"/>
      <c r="DY121" s="84"/>
      <c r="DZ121" s="84"/>
      <c r="EA121" s="84"/>
      <c r="EB121" s="84"/>
      <c r="EC121" s="84"/>
      <c r="ED121" s="84"/>
      <c r="EE121" s="84"/>
      <c r="EF121" s="84"/>
      <c r="EG121" s="84"/>
      <c r="EH121" s="84"/>
      <c r="EI121" s="84"/>
      <c r="EJ121" s="84"/>
      <c r="EK121" s="84"/>
      <c r="EL121" s="84"/>
      <c r="EM121" s="84"/>
      <c r="EN121" s="84"/>
      <c r="EO121" s="84"/>
      <c r="EP121" s="84"/>
      <c r="EQ121" s="84"/>
      <c r="ER121" s="84"/>
      <c r="ES121" s="84"/>
      <c r="ET121" s="84"/>
      <c r="EU121" s="84"/>
      <c r="EV121" s="84"/>
      <c r="EW121" s="84"/>
      <c r="EX121" s="84"/>
      <c r="EY121" s="84"/>
      <c r="EZ121" s="84"/>
      <c r="FA121" s="84"/>
      <c r="FB121" s="84"/>
      <c r="FC121" s="84"/>
      <c r="FD121" s="84"/>
      <c r="FE121" s="84"/>
      <c r="FF121" s="84"/>
      <c r="FG121" s="84"/>
      <c r="FH121" s="84"/>
      <c r="FI121" s="84"/>
      <c r="FJ121" s="84"/>
      <c r="FK121" s="84"/>
      <c r="FL121" s="84"/>
      <c r="FM121" s="84"/>
      <c r="FN121" s="84"/>
      <c r="FO121" s="84"/>
      <c r="FP121" s="84"/>
      <c r="FQ121" s="84"/>
      <c r="FR121" s="84"/>
      <c r="FS121" s="84"/>
      <c r="FT121" s="84"/>
      <c r="FU121" s="84"/>
      <c r="FV121" s="84"/>
      <c r="FW121" s="84"/>
      <c r="FX121" s="84"/>
      <c r="FY121" s="84"/>
      <c r="FZ121" s="84"/>
      <c r="GA121" s="84"/>
      <c r="GB121" s="84"/>
      <c r="GC121" s="84"/>
      <c r="GD121" s="84"/>
      <c r="GE121" s="84"/>
      <c r="GF121" s="84"/>
      <c r="GG121" s="84"/>
      <c r="GH121" s="84"/>
      <c r="GI121" s="84"/>
      <c r="GJ121" s="84"/>
      <c r="GK121" s="84"/>
      <c r="GL121" s="84"/>
      <c r="GM121" s="84"/>
      <c r="GN121" s="84"/>
      <c r="GO121" s="84"/>
      <c r="GP121" s="84"/>
      <c r="GQ121" s="84"/>
      <c r="GR121" s="84"/>
      <c r="GS121" s="84"/>
      <c r="GT121" s="84"/>
      <c r="GU121" s="84"/>
      <c r="GV121" s="84"/>
      <c r="GW121" s="84"/>
      <c r="GX121" s="84"/>
      <c r="GY121" s="84"/>
      <c r="GZ121" s="84"/>
      <c r="HA121" s="84"/>
    </row>
    <row r="122" spans="1:209" s="72" customFormat="1" ht="26.25" customHeight="1" x14ac:dyDescent="0.2">
      <c r="A122" s="74">
        <v>41</v>
      </c>
      <c r="B122" s="83" t="s">
        <v>1586</v>
      </c>
      <c r="C122" s="83" t="s">
        <v>205</v>
      </c>
      <c r="D122" s="83" t="s">
        <v>197</v>
      </c>
      <c r="E122" s="83"/>
      <c r="F122" s="83">
        <v>4</v>
      </c>
      <c r="G122" s="83" t="s">
        <v>262</v>
      </c>
      <c r="H122" s="83" t="s">
        <v>1590</v>
      </c>
      <c r="I122" s="83">
        <v>227</v>
      </c>
      <c r="J122" s="83">
        <v>6</v>
      </c>
      <c r="K122" s="83"/>
      <c r="L122" s="83"/>
      <c r="M122" s="83"/>
      <c r="N122" s="83"/>
      <c r="O122" s="83"/>
      <c r="P122" s="83"/>
      <c r="Q122" s="83"/>
      <c r="R122" s="83"/>
      <c r="S122" s="83"/>
      <c r="T122" s="83"/>
      <c r="U122" s="83"/>
      <c r="V122" s="83"/>
      <c r="W122" s="83" t="s">
        <v>173</v>
      </c>
      <c r="X122" s="83" t="s">
        <v>1490</v>
      </c>
      <c r="Y122" s="83"/>
      <c r="Z122" s="83"/>
      <c r="AA122" s="83"/>
      <c r="AB122" s="83"/>
      <c r="AC122" s="83"/>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c r="BL122" s="84"/>
      <c r="BM122" s="84"/>
      <c r="BN122" s="84"/>
      <c r="BO122" s="84"/>
      <c r="BP122" s="84"/>
      <c r="BQ122" s="84"/>
      <c r="BR122" s="84"/>
      <c r="BS122" s="84"/>
      <c r="BT122" s="84"/>
      <c r="BU122" s="84"/>
      <c r="BV122" s="84"/>
      <c r="BW122" s="84"/>
      <c r="BX122" s="84"/>
      <c r="BY122" s="84"/>
      <c r="BZ122" s="84"/>
      <c r="CA122" s="84"/>
      <c r="CB122" s="84"/>
      <c r="CC122" s="84"/>
      <c r="CD122" s="84"/>
      <c r="CE122" s="84"/>
      <c r="CF122" s="84"/>
      <c r="CG122" s="84"/>
      <c r="CH122" s="84"/>
      <c r="CI122" s="84"/>
      <c r="CJ122" s="84"/>
      <c r="CK122" s="84"/>
      <c r="CL122" s="84"/>
      <c r="CM122" s="84"/>
      <c r="CN122" s="84"/>
      <c r="CO122" s="84"/>
      <c r="CP122" s="84"/>
      <c r="CQ122" s="84"/>
      <c r="CR122" s="84"/>
      <c r="CS122" s="84"/>
      <c r="CT122" s="84"/>
      <c r="CU122" s="84"/>
      <c r="CV122" s="84"/>
      <c r="CW122" s="84"/>
      <c r="CX122" s="84"/>
      <c r="CY122" s="84"/>
      <c r="CZ122" s="84"/>
      <c r="DA122" s="84"/>
      <c r="DB122" s="84"/>
      <c r="DC122" s="84"/>
      <c r="DD122" s="84"/>
      <c r="DE122" s="84"/>
      <c r="DF122" s="84"/>
      <c r="DG122" s="84"/>
      <c r="DH122" s="84"/>
      <c r="DI122" s="84"/>
      <c r="DJ122" s="84"/>
      <c r="DK122" s="84"/>
      <c r="DL122" s="84"/>
      <c r="DM122" s="84"/>
      <c r="DN122" s="84"/>
      <c r="DO122" s="84"/>
      <c r="DP122" s="84"/>
      <c r="DQ122" s="84"/>
      <c r="DR122" s="84"/>
      <c r="DS122" s="84"/>
      <c r="DT122" s="84"/>
      <c r="DU122" s="84"/>
      <c r="DV122" s="84"/>
      <c r="DW122" s="84"/>
      <c r="DX122" s="84"/>
      <c r="DY122" s="84"/>
      <c r="DZ122" s="84"/>
      <c r="EA122" s="84"/>
      <c r="EB122" s="84"/>
      <c r="EC122" s="84"/>
      <c r="ED122" s="84"/>
      <c r="EE122" s="84"/>
      <c r="EF122" s="84"/>
      <c r="EG122" s="84"/>
      <c r="EH122" s="84"/>
      <c r="EI122" s="84"/>
      <c r="EJ122" s="84"/>
      <c r="EK122" s="84"/>
      <c r="EL122" s="84"/>
      <c r="EM122" s="84"/>
      <c r="EN122" s="84"/>
      <c r="EO122" s="84"/>
      <c r="EP122" s="84"/>
      <c r="EQ122" s="84"/>
      <c r="ER122" s="84"/>
      <c r="ES122" s="84"/>
      <c r="ET122" s="84"/>
      <c r="EU122" s="84"/>
      <c r="EV122" s="84"/>
      <c r="EW122" s="84"/>
      <c r="EX122" s="84"/>
      <c r="EY122" s="84"/>
      <c r="EZ122" s="84"/>
      <c r="FA122" s="84"/>
      <c r="FB122" s="84"/>
      <c r="FC122" s="84"/>
      <c r="FD122" s="84"/>
      <c r="FE122" s="84"/>
      <c r="FF122" s="84"/>
      <c r="FG122" s="84"/>
      <c r="FH122" s="84"/>
      <c r="FI122" s="84"/>
      <c r="FJ122" s="84"/>
      <c r="FK122" s="84"/>
      <c r="FL122" s="84"/>
      <c r="FM122" s="84"/>
      <c r="FN122" s="84"/>
      <c r="FO122" s="84"/>
      <c r="FP122" s="84"/>
      <c r="FQ122" s="84"/>
      <c r="FR122" s="84"/>
      <c r="FS122" s="84"/>
      <c r="FT122" s="84"/>
      <c r="FU122" s="84"/>
      <c r="FV122" s="84"/>
      <c r="FW122" s="84"/>
      <c r="FX122" s="84"/>
      <c r="FY122" s="84"/>
      <c r="FZ122" s="84"/>
      <c r="GA122" s="84"/>
      <c r="GB122" s="84"/>
      <c r="GC122" s="84"/>
      <c r="GD122" s="84"/>
      <c r="GE122" s="84"/>
      <c r="GF122" s="84"/>
      <c r="GG122" s="84"/>
      <c r="GH122" s="84"/>
      <c r="GI122" s="84"/>
      <c r="GJ122" s="84"/>
      <c r="GK122" s="84"/>
      <c r="GL122" s="84"/>
      <c r="GM122" s="84"/>
      <c r="GN122" s="84"/>
      <c r="GO122" s="84"/>
      <c r="GP122" s="84"/>
      <c r="GQ122" s="84"/>
      <c r="GR122" s="84"/>
      <c r="GS122" s="84"/>
      <c r="GT122" s="84"/>
      <c r="GU122" s="84"/>
      <c r="GV122" s="84"/>
      <c r="GW122" s="84"/>
      <c r="GX122" s="84"/>
      <c r="GY122" s="84"/>
      <c r="GZ122" s="84"/>
      <c r="HA122" s="84"/>
    </row>
    <row r="123" spans="1:209" s="72" customFormat="1" ht="39.75" customHeight="1" x14ac:dyDescent="0.2">
      <c r="A123" s="74">
        <v>42</v>
      </c>
      <c r="B123" s="83" t="s">
        <v>1551</v>
      </c>
      <c r="C123" s="85" t="s">
        <v>1651</v>
      </c>
      <c r="D123" s="83"/>
      <c r="E123" s="83"/>
      <c r="F123" s="83">
        <v>7</v>
      </c>
      <c r="G123" s="83" t="s">
        <v>262</v>
      </c>
      <c r="H123" s="83" t="s">
        <v>1590</v>
      </c>
      <c r="I123" s="83">
        <v>227</v>
      </c>
      <c r="J123" s="83">
        <v>6</v>
      </c>
      <c r="K123" s="83"/>
      <c r="L123" s="83"/>
      <c r="M123" s="83"/>
      <c r="N123" s="83"/>
      <c r="O123" s="83"/>
      <c r="P123" s="83"/>
      <c r="Q123" s="83"/>
      <c r="R123" s="83"/>
      <c r="S123" s="83"/>
      <c r="T123" s="83"/>
      <c r="U123" s="83"/>
      <c r="V123" s="83"/>
      <c r="W123" s="85" t="s">
        <v>1649</v>
      </c>
      <c r="X123" s="83" t="s">
        <v>1490</v>
      </c>
      <c r="Y123" s="83"/>
      <c r="Z123" s="83"/>
      <c r="AA123" s="83"/>
      <c r="AB123" s="83"/>
      <c r="AC123" s="83"/>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c r="BL123" s="84"/>
      <c r="BM123" s="84"/>
      <c r="BN123" s="84"/>
      <c r="BO123" s="84"/>
      <c r="BP123" s="84"/>
      <c r="BQ123" s="84"/>
      <c r="BR123" s="84"/>
      <c r="BS123" s="84"/>
      <c r="BT123" s="84"/>
      <c r="BU123" s="84"/>
      <c r="BV123" s="84"/>
      <c r="BW123" s="84"/>
      <c r="BX123" s="84"/>
      <c r="BY123" s="84"/>
      <c r="BZ123" s="84"/>
      <c r="CA123" s="84"/>
      <c r="CB123" s="84"/>
      <c r="CC123" s="84"/>
      <c r="CD123" s="84"/>
      <c r="CE123" s="84"/>
      <c r="CF123" s="84"/>
      <c r="CG123" s="84"/>
      <c r="CH123" s="84"/>
      <c r="CI123" s="84"/>
      <c r="CJ123" s="84"/>
      <c r="CK123" s="84"/>
      <c r="CL123" s="84"/>
      <c r="CM123" s="84"/>
      <c r="CN123" s="84"/>
      <c r="CO123" s="84"/>
      <c r="CP123" s="84"/>
      <c r="CQ123" s="84"/>
      <c r="CR123" s="84"/>
      <c r="CS123" s="84"/>
      <c r="CT123" s="84"/>
      <c r="CU123" s="84"/>
      <c r="CV123" s="84"/>
      <c r="CW123" s="84"/>
      <c r="CX123" s="84"/>
      <c r="CY123" s="84"/>
      <c r="CZ123" s="84"/>
      <c r="DA123" s="84"/>
      <c r="DB123" s="84"/>
      <c r="DC123" s="84"/>
      <c r="DD123" s="84"/>
      <c r="DE123" s="84"/>
      <c r="DF123" s="84"/>
      <c r="DG123" s="84"/>
      <c r="DH123" s="84"/>
      <c r="DI123" s="84"/>
      <c r="DJ123" s="84"/>
      <c r="DK123" s="84"/>
      <c r="DL123" s="84"/>
      <c r="DM123" s="84"/>
      <c r="DN123" s="84"/>
      <c r="DO123" s="84"/>
      <c r="DP123" s="84"/>
      <c r="DQ123" s="84"/>
      <c r="DR123" s="84"/>
      <c r="DS123" s="84"/>
      <c r="DT123" s="84"/>
      <c r="DU123" s="84"/>
      <c r="DV123" s="84"/>
      <c r="DW123" s="84"/>
      <c r="DX123" s="84"/>
      <c r="DY123" s="84"/>
      <c r="DZ123" s="84"/>
      <c r="EA123" s="84"/>
      <c r="EB123" s="84"/>
      <c r="EC123" s="84"/>
      <c r="ED123" s="84"/>
      <c r="EE123" s="84"/>
      <c r="EF123" s="84"/>
      <c r="EG123" s="84"/>
      <c r="EH123" s="84"/>
      <c r="EI123" s="84"/>
      <c r="EJ123" s="84"/>
      <c r="EK123" s="84"/>
      <c r="EL123" s="84"/>
      <c r="EM123" s="84"/>
      <c r="EN123" s="84"/>
      <c r="EO123" s="84"/>
      <c r="EP123" s="84"/>
      <c r="EQ123" s="84"/>
      <c r="ER123" s="84"/>
      <c r="ES123" s="84"/>
      <c r="ET123" s="84"/>
      <c r="EU123" s="84"/>
      <c r="EV123" s="84"/>
      <c r="EW123" s="84"/>
      <c r="EX123" s="84"/>
      <c r="EY123" s="84"/>
      <c r="EZ123" s="84"/>
      <c r="FA123" s="84"/>
      <c r="FB123" s="84"/>
      <c r="FC123" s="84"/>
      <c r="FD123" s="84"/>
      <c r="FE123" s="84"/>
      <c r="FF123" s="84"/>
      <c r="FG123" s="84"/>
      <c r="FH123" s="84"/>
      <c r="FI123" s="84"/>
      <c r="FJ123" s="84"/>
      <c r="FK123" s="84"/>
      <c r="FL123" s="84"/>
      <c r="FM123" s="84"/>
      <c r="FN123" s="84"/>
      <c r="FO123" s="84"/>
      <c r="FP123" s="84"/>
      <c r="FQ123" s="84"/>
      <c r="FR123" s="84"/>
      <c r="FS123" s="84"/>
      <c r="FT123" s="84"/>
      <c r="FU123" s="84"/>
      <c r="FV123" s="84"/>
      <c r="FW123" s="84"/>
      <c r="FX123" s="84"/>
      <c r="FY123" s="84"/>
      <c r="FZ123" s="84"/>
      <c r="GA123" s="84"/>
      <c r="GB123" s="84"/>
      <c r="GC123" s="84"/>
      <c r="GD123" s="84"/>
      <c r="GE123" s="84"/>
      <c r="GF123" s="84"/>
      <c r="GG123" s="84"/>
      <c r="GH123" s="84"/>
      <c r="GI123" s="84"/>
      <c r="GJ123" s="84"/>
      <c r="GK123" s="84"/>
      <c r="GL123" s="84"/>
      <c r="GM123" s="84"/>
      <c r="GN123" s="84"/>
      <c r="GO123" s="84"/>
      <c r="GP123" s="84"/>
      <c r="GQ123" s="84"/>
      <c r="GR123" s="84"/>
      <c r="GS123" s="84"/>
      <c r="GT123" s="84"/>
      <c r="GU123" s="84"/>
      <c r="GV123" s="84"/>
      <c r="GW123" s="84"/>
      <c r="GX123" s="84"/>
      <c r="GY123" s="84"/>
      <c r="GZ123" s="84"/>
      <c r="HA123" s="84"/>
    </row>
    <row r="124" spans="1:209" s="72" customFormat="1" ht="26.25" customHeight="1" x14ac:dyDescent="0.2">
      <c r="A124" s="74">
        <v>43</v>
      </c>
      <c r="B124" s="83" t="s">
        <v>1548</v>
      </c>
      <c r="C124" s="83" t="s">
        <v>43</v>
      </c>
      <c r="D124" s="83" t="s">
        <v>29</v>
      </c>
      <c r="E124" s="83"/>
      <c r="F124" s="83">
        <v>3</v>
      </c>
      <c r="G124" s="83" t="s">
        <v>262</v>
      </c>
      <c r="H124" s="83" t="s">
        <v>1658</v>
      </c>
      <c r="I124" s="83">
        <v>58</v>
      </c>
      <c r="J124" s="83">
        <v>1</v>
      </c>
      <c r="K124" s="83"/>
      <c r="L124" s="83"/>
      <c r="M124" s="83"/>
      <c r="N124" s="83"/>
      <c r="O124" s="83"/>
      <c r="P124" s="83"/>
      <c r="Q124" s="83"/>
      <c r="R124" s="83"/>
      <c r="S124" s="83"/>
      <c r="T124" s="83"/>
      <c r="U124" s="83"/>
      <c r="V124" s="83"/>
      <c r="W124" s="83" t="s">
        <v>173</v>
      </c>
      <c r="X124" s="83" t="s">
        <v>1490</v>
      </c>
      <c r="Y124" s="83"/>
      <c r="Z124" s="83"/>
      <c r="AA124" s="83"/>
      <c r="AB124" s="83"/>
      <c r="AC124" s="83"/>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c r="BL124" s="84"/>
      <c r="BM124" s="84"/>
      <c r="BN124" s="84"/>
      <c r="BO124" s="84"/>
      <c r="BP124" s="84"/>
      <c r="BQ124" s="84"/>
      <c r="BR124" s="84"/>
      <c r="BS124" s="84"/>
      <c r="BT124" s="84"/>
      <c r="BU124" s="84"/>
      <c r="BV124" s="84"/>
      <c r="BW124" s="84"/>
      <c r="BX124" s="84"/>
      <c r="BY124" s="84"/>
      <c r="BZ124" s="84"/>
      <c r="CA124" s="84"/>
      <c r="CB124" s="84"/>
      <c r="CC124" s="84"/>
      <c r="CD124" s="84"/>
      <c r="CE124" s="84"/>
      <c r="CF124" s="84"/>
      <c r="CG124" s="84"/>
      <c r="CH124" s="84"/>
      <c r="CI124" s="84"/>
      <c r="CJ124" s="84"/>
      <c r="CK124" s="84"/>
      <c r="CL124" s="84"/>
      <c r="CM124" s="84"/>
      <c r="CN124" s="84"/>
      <c r="CO124" s="84"/>
      <c r="CP124" s="84"/>
      <c r="CQ124" s="84"/>
      <c r="CR124" s="84"/>
      <c r="CS124" s="84"/>
      <c r="CT124" s="84"/>
      <c r="CU124" s="84"/>
      <c r="CV124" s="84"/>
      <c r="CW124" s="84"/>
      <c r="CX124" s="84"/>
      <c r="CY124" s="84"/>
      <c r="CZ124" s="84"/>
      <c r="DA124" s="84"/>
      <c r="DB124" s="84"/>
      <c r="DC124" s="84"/>
      <c r="DD124" s="84"/>
      <c r="DE124" s="84"/>
      <c r="DF124" s="84"/>
      <c r="DG124" s="84"/>
      <c r="DH124" s="84"/>
      <c r="DI124" s="84"/>
      <c r="DJ124" s="84"/>
      <c r="DK124" s="84"/>
      <c r="DL124" s="84"/>
      <c r="DM124" s="84"/>
      <c r="DN124" s="84"/>
      <c r="DO124" s="84"/>
      <c r="DP124" s="84"/>
      <c r="DQ124" s="84"/>
      <c r="DR124" s="84"/>
      <c r="DS124" s="84"/>
      <c r="DT124" s="84"/>
      <c r="DU124" s="84"/>
      <c r="DV124" s="84"/>
      <c r="DW124" s="84"/>
      <c r="DX124" s="84"/>
      <c r="DY124" s="84"/>
      <c r="DZ124" s="84"/>
      <c r="EA124" s="84"/>
      <c r="EB124" s="84"/>
      <c r="EC124" s="84"/>
      <c r="ED124" s="84"/>
      <c r="EE124" s="84"/>
      <c r="EF124" s="84"/>
      <c r="EG124" s="84"/>
      <c r="EH124" s="84"/>
      <c r="EI124" s="84"/>
      <c r="EJ124" s="84"/>
      <c r="EK124" s="84"/>
      <c r="EL124" s="84"/>
      <c r="EM124" s="84"/>
      <c r="EN124" s="84"/>
      <c r="EO124" s="84"/>
      <c r="EP124" s="84"/>
      <c r="EQ124" s="84"/>
      <c r="ER124" s="84"/>
      <c r="ES124" s="84"/>
      <c r="ET124" s="84"/>
      <c r="EU124" s="84"/>
      <c r="EV124" s="84"/>
      <c r="EW124" s="84"/>
      <c r="EX124" s="84"/>
      <c r="EY124" s="84"/>
      <c r="EZ124" s="84"/>
      <c r="FA124" s="84"/>
      <c r="FB124" s="84"/>
      <c r="FC124" s="84"/>
      <c r="FD124" s="84"/>
      <c r="FE124" s="84"/>
      <c r="FF124" s="84"/>
      <c r="FG124" s="84"/>
      <c r="FH124" s="84"/>
      <c r="FI124" s="84"/>
      <c r="FJ124" s="84"/>
      <c r="FK124" s="84"/>
      <c r="FL124" s="84"/>
      <c r="FM124" s="84"/>
      <c r="FN124" s="84"/>
      <c r="FO124" s="84"/>
      <c r="FP124" s="84"/>
      <c r="FQ124" s="84"/>
      <c r="FR124" s="84"/>
      <c r="FS124" s="84"/>
      <c r="FT124" s="84"/>
      <c r="FU124" s="84"/>
      <c r="FV124" s="84"/>
      <c r="FW124" s="84"/>
      <c r="FX124" s="84"/>
      <c r="FY124" s="84"/>
      <c r="FZ124" s="84"/>
      <c r="GA124" s="84"/>
      <c r="GB124" s="84"/>
      <c r="GC124" s="84"/>
      <c r="GD124" s="84"/>
      <c r="GE124" s="84"/>
      <c r="GF124" s="84"/>
      <c r="GG124" s="84"/>
      <c r="GH124" s="84"/>
      <c r="GI124" s="84"/>
      <c r="GJ124" s="84"/>
      <c r="GK124" s="84"/>
      <c r="GL124" s="84"/>
      <c r="GM124" s="84"/>
      <c r="GN124" s="84"/>
      <c r="GO124" s="84"/>
      <c r="GP124" s="84"/>
      <c r="GQ124" s="84"/>
      <c r="GR124" s="84"/>
      <c r="GS124" s="84"/>
      <c r="GT124" s="84"/>
      <c r="GU124" s="84"/>
      <c r="GV124" s="84"/>
      <c r="GW124" s="84"/>
      <c r="GX124" s="84"/>
      <c r="GY124" s="84"/>
      <c r="GZ124" s="84"/>
      <c r="HA124" s="84"/>
    </row>
    <row r="125" spans="1:209" s="72" customFormat="1" ht="26.25" customHeight="1" x14ac:dyDescent="0.2">
      <c r="A125" s="74">
        <v>44</v>
      </c>
      <c r="B125" s="83" t="s">
        <v>1549</v>
      </c>
      <c r="C125" s="83" t="s">
        <v>1550</v>
      </c>
      <c r="D125" s="83" t="s">
        <v>29</v>
      </c>
      <c r="E125" s="83"/>
      <c r="F125" s="83">
        <v>3</v>
      </c>
      <c r="G125" s="83" t="s">
        <v>262</v>
      </c>
      <c r="H125" s="83" t="s">
        <v>1691</v>
      </c>
      <c r="I125" s="83" t="s">
        <v>1692</v>
      </c>
      <c r="J125" s="83">
        <v>1</v>
      </c>
      <c r="K125" s="83"/>
      <c r="L125" s="83"/>
      <c r="M125" s="83"/>
      <c r="N125" s="83"/>
      <c r="O125" s="83"/>
      <c r="P125" s="83"/>
      <c r="Q125" s="83"/>
      <c r="R125" s="83"/>
      <c r="S125" s="83"/>
      <c r="T125" s="83"/>
      <c r="U125" s="83"/>
      <c r="V125" s="83"/>
      <c r="W125" s="83" t="s">
        <v>173</v>
      </c>
      <c r="X125" s="83" t="s">
        <v>1490</v>
      </c>
      <c r="Y125" s="83"/>
      <c r="Z125" s="83"/>
      <c r="AA125" s="83"/>
      <c r="AB125" s="83"/>
      <c r="AC125" s="83"/>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c r="BL125" s="84"/>
      <c r="BM125" s="84"/>
      <c r="BN125" s="84"/>
      <c r="BO125" s="84"/>
      <c r="BP125" s="84"/>
      <c r="BQ125" s="84"/>
      <c r="BR125" s="84"/>
      <c r="BS125" s="84"/>
      <c r="BT125" s="84"/>
      <c r="BU125" s="84"/>
      <c r="BV125" s="84"/>
      <c r="BW125" s="84"/>
      <c r="BX125" s="84"/>
      <c r="BY125" s="84"/>
      <c r="BZ125" s="84"/>
      <c r="CA125" s="84"/>
      <c r="CB125" s="84"/>
      <c r="CC125" s="84"/>
      <c r="CD125" s="84"/>
      <c r="CE125" s="84"/>
      <c r="CF125" s="84"/>
      <c r="CG125" s="84"/>
      <c r="CH125" s="84"/>
      <c r="CI125" s="84"/>
      <c r="CJ125" s="84"/>
      <c r="CK125" s="84"/>
      <c r="CL125" s="84"/>
      <c r="CM125" s="84"/>
      <c r="CN125" s="84"/>
      <c r="CO125" s="84"/>
      <c r="CP125" s="84"/>
      <c r="CQ125" s="84"/>
      <c r="CR125" s="84"/>
      <c r="CS125" s="84"/>
      <c r="CT125" s="84"/>
      <c r="CU125" s="84"/>
      <c r="CV125" s="84"/>
      <c r="CW125" s="84"/>
      <c r="CX125" s="84"/>
      <c r="CY125" s="84"/>
      <c r="CZ125" s="84"/>
      <c r="DA125" s="84"/>
      <c r="DB125" s="84"/>
      <c r="DC125" s="84"/>
      <c r="DD125" s="84"/>
      <c r="DE125" s="84"/>
      <c r="DF125" s="84"/>
      <c r="DG125" s="84"/>
      <c r="DH125" s="84"/>
      <c r="DI125" s="84"/>
      <c r="DJ125" s="84"/>
      <c r="DK125" s="84"/>
      <c r="DL125" s="84"/>
      <c r="DM125" s="84"/>
      <c r="DN125" s="84"/>
      <c r="DO125" s="84"/>
      <c r="DP125" s="84"/>
      <c r="DQ125" s="84"/>
      <c r="DR125" s="84"/>
      <c r="DS125" s="84"/>
      <c r="DT125" s="84"/>
      <c r="DU125" s="84"/>
      <c r="DV125" s="84"/>
      <c r="DW125" s="84"/>
      <c r="DX125" s="84"/>
      <c r="DY125" s="84"/>
      <c r="DZ125" s="84"/>
      <c r="EA125" s="84"/>
      <c r="EB125" s="84"/>
      <c r="EC125" s="84"/>
      <c r="ED125" s="84"/>
      <c r="EE125" s="84"/>
      <c r="EF125" s="84"/>
      <c r="EG125" s="84"/>
      <c r="EH125" s="84"/>
      <c r="EI125" s="84"/>
      <c r="EJ125" s="84"/>
      <c r="EK125" s="84"/>
      <c r="EL125" s="84"/>
      <c r="EM125" s="84"/>
      <c r="EN125" s="84"/>
      <c r="EO125" s="84"/>
      <c r="EP125" s="84"/>
      <c r="EQ125" s="84"/>
      <c r="ER125" s="84"/>
      <c r="ES125" s="84"/>
      <c r="ET125" s="84"/>
      <c r="EU125" s="84"/>
      <c r="EV125" s="84"/>
      <c r="EW125" s="84"/>
      <c r="EX125" s="84"/>
      <c r="EY125" s="84"/>
      <c r="EZ125" s="84"/>
      <c r="FA125" s="84"/>
      <c r="FB125" s="84"/>
      <c r="FC125" s="84"/>
      <c r="FD125" s="84"/>
      <c r="FE125" s="84"/>
      <c r="FF125" s="84"/>
      <c r="FG125" s="84"/>
      <c r="FH125" s="84"/>
      <c r="FI125" s="84"/>
      <c r="FJ125" s="84"/>
      <c r="FK125" s="84"/>
      <c r="FL125" s="84"/>
      <c r="FM125" s="84"/>
      <c r="FN125" s="84"/>
      <c r="FO125" s="84"/>
      <c r="FP125" s="84"/>
      <c r="FQ125" s="84"/>
      <c r="FR125" s="84"/>
      <c r="FS125" s="84"/>
      <c r="FT125" s="84"/>
      <c r="FU125" s="84"/>
      <c r="FV125" s="84"/>
      <c r="FW125" s="84"/>
      <c r="FX125" s="84"/>
      <c r="FY125" s="84"/>
      <c r="FZ125" s="84"/>
      <c r="GA125" s="84"/>
      <c r="GB125" s="84"/>
      <c r="GC125" s="84"/>
      <c r="GD125" s="84"/>
      <c r="GE125" s="84"/>
      <c r="GF125" s="84"/>
      <c r="GG125" s="84"/>
      <c r="GH125" s="84"/>
      <c r="GI125" s="84"/>
      <c r="GJ125" s="84"/>
      <c r="GK125" s="84"/>
      <c r="GL125" s="84"/>
      <c r="GM125" s="84"/>
      <c r="GN125" s="84"/>
      <c r="GO125" s="84"/>
      <c r="GP125" s="84"/>
      <c r="GQ125" s="84"/>
      <c r="GR125" s="84"/>
      <c r="GS125" s="84"/>
      <c r="GT125" s="84"/>
      <c r="GU125" s="84"/>
      <c r="GV125" s="84"/>
      <c r="GW125" s="84"/>
      <c r="GX125" s="84"/>
      <c r="GY125" s="84"/>
      <c r="GZ125" s="84"/>
      <c r="HA125" s="84"/>
    </row>
    <row r="126" spans="1:209" s="84" customFormat="1" ht="26.25" customHeight="1" x14ac:dyDescent="0.2">
      <c r="A126" s="74">
        <v>45</v>
      </c>
      <c r="B126" s="83" t="s">
        <v>58</v>
      </c>
      <c r="C126" s="83" t="s">
        <v>1702</v>
      </c>
      <c r="D126" s="83" t="s">
        <v>60</v>
      </c>
      <c r="E126" s="83"/>
      <c r="F126" s="83">
        <v>2</v>
      </c>
      <c r="G126" s="83" t="s">
        <v>262</v>
      </c>
      <c r="H126" s="83" t="s">
        <v>1658</v>
      </c>
      <c r="I126" s="83">
        <v>58</v>
      </c>
      <c r="J126" s="83">
        <v>1</v>
      </c>
      <c r="K126" s="83"/>
      <c r="L126" s="83"/>
      <c r="M126" s="83"/>
      <c r="N126" s="83"/>
      <c r="O126" s="83"/>
      <c r="P126" s="83"/>
      <c r="Q126" s="83"/>
      <c r="R126" s="83"/>
      <c r="S126" s="83"/>
      <c r="T126" s="83"/>
      <c r="U126" s="83"/>
      <c r="V126" s="83"/>
      <c r="W126" s="85" t="s">
        <v>145</v>
      </c>
      <c r="X126" s="83" t="s">
        <v>1490</v>
      </c>
      <c r="Y126" s="83"/>
      <c r="Z126" s="83"/>
      <c r="AA126" s="83"/>
      <c r="AB126" s="83"/>
      <c r="AC126" s="83"/>
    </row>
    <row r="127" spans="1:209" s="72" customFormat="1" ht="26.25" customHeight="1" x14ac:dyDescent="0.2">
      <c r="A127" s="74">
        <v>47</v>
      </c>
      <c r="B127" s="71" t="s">
        <v>102</v>
      </c>
      <c r="C127" s="71" t="s">
        <v>101</v>
      </c>
      <c r="D127" s="71"/>
      <c r="E127" s="71"/>
      <c r="F127" s="71">
        <v>2</v>
      </c>
      <c r="G127" s="71" t="s">
        <v>262</v>
      </c>
      <c r="H127" s="71" t="s">
        <v>1691</v>
      </c>
      <c r="I127" s="71" t="s">
        <v>1692</v>
      </c>
      <c r="J127" s="71">
        <v>1</v>
      </c>
      <c r="K127" s="71"/>
      <c r="L127" s="71"/>
      <c r="M127" s="71"/>
      <c r="N127" s="71"/>
      <c r="O127" s="71"/>
      <c r="P127" s="71"/>
      <c r="Q127" s="71"/>
      <c r="R127" s="71"/>
      <c r="S127" s="71"/>
      <c r="T127" s="71"/>
      <c r="U127" s="71"/>
      <c r="V127" s="71"/>
      <c r="W127" s="107" t="s">
        <v>144</v>
      </c>
      <c r="X127" s="71" t="s">
        <v>1659</v>
      </c>
      <c r="Y127" s="71"/>
      <c r="Z127" s="71"/>
      <c r="AA127" s="71"/>
      <c r="AB127" s="71"/>
      <c r="AC127" s="71"/>
    </row>
    <row r="128" spans="1:209" s="72" customFormat="1" ht="26.25" customHeight="1" x14ac:dyDescent="0.2">
      <c r="A128" s="74">
        <v>48</v>
      </c>
      <c r="B128" s="71" t="s">
        <v>109</v>
      </c>
      <c r="C128" s="71" t="s">
        <v>111</v>
      </c>
      <c r="D128" s="71" t="s">
        <v>53</v>
      </c>
      <c r="E128" s="71"/>
      <c r="F128" s="71">
        <v>3</v>
      </c>
      <c r="G128" s="71" t="s">
        <v>168</v>
      </c>
      <c r="H128" s="71" t="s">
        <v>1727</v>
      </c>
      <c r="I128" s="71">
        <v>20</v>
      </c>
      <c r="J128" s="71">
        <v>1</v>
      </c>
      <c r="K128" s="71"/>
      <c r="L128" s="71"/>
      <c r="M128" s="71"/>
      <c r="N128" s="71"/>
      <c r="O128" s="71"/>
      <c r="P128" s="71"/>
      <c r="Q128" s="71"/>
      <c r="R128" s="71"/>
      <c r="S128" s="71"/>
      <c r="T128" s="71"/>
      <c r="U128" s="71"/>
      <c r="V128" s="71"/>
      <c r="W128" s="71" t="s">
        <v>216</v>
      </c>
      <c r="X128" s="71" t="s">
        <v>1706</v>
      </c>
      <c r="Y128" s="71"/>
      <c r="Z128" s="71"/>
      <c r="AA128" s="71"/>
      <c r="AB128" s="71"/>
      <c r="AC128" s="71"/>
    </row>
    <row r="129" spans="1:29" s="72" customFormat="1" ht="41.25" customHeight="1" x14ac:dyDescent="0.2">
      <c r="A129" s="74">
        <v>49</v>
      </c>
      <c r="B129" s="71" t="s">
        <v>1704</v>
      </c>
      <c r="C129" s="71" t="s">
        <v>100</v>
      </c>
      <c r="D129" s="71" t="s">
        <v>83</v>
      </c>
      <c r="E129" s="71"/>
      <c r="F129" s="71">
        <v>3</v>
      </c>
      <c r="G129" s="71" t="s">
        <v>192</v>
      </c>
      <c r="H129" s="71" t="s">
        <v>107</v>
      </c>
      <c r="I129" s="71">
        <v>50</v>
      </c>
      <c r="J129" s="71">
        <v>1</v>
      </c>
      <c r="K129" s="71"/>
      <c r="L129" s="71"/>
      <c r="M129" s="71"/>
      <c r="N129" s="71"/>
      <c r="O129" s="71"/>
      <c r="P129" s="71"/>
      <c r="Q129" s="71"/>
      <c r="R129" s="71"/>
      <c r="S129" s="71"/>
      <c r="T129" s="71"/>
      <c r="U129" s="71"/>
      <c r="V129" s="71"/>
      <c r="W129" s="107" t="s">
        <v>144</v>
      </c>
      <c r="X129" s="83" t="s">
        <v>1490</v>
      </c>
      <c r="Y129" s="71"/>
      <c r="Z129" s="71" t="s">
        <v>1705</v>
      </c>
      <c r="AA129" s="71"/>
      <c r="AB129" s="71"/>
      <c r="AC129" s="71"/>
    </row>
    <row r="130" spans="1:29" s="72" customFormat="1" ht="21" customHeight="1" x14ac:dyDescent="0.2">
      <c r="A130" s="74">
        <v>50</v>
      </c>
      <c r="B130" s="71" t="s">
        <v>278</v>
      </c>
      <c r="C130" s="71" t="s">
        <v>29</v>
      </c>
      <c r="D130" s="71"/>
      <c r="E130" s="71"/>
      <c r="F130" s="71">
        <v>3</v>
      </c>
      <c r="G130" s="71" t="s">
        <v>262</v>
      </c>
      <c r="H130" s="71" t="s">
        <v>1727</v>
      </c>
      <c r="I130" s="71">
        <v>50</v>
      </c>
      <c r="J130" s="71">
        <v>1</v>
      </c>
      <c r="K130" s="71"/>
      <c r="L130" s="71"/>
      <c r="M130" s="71"/>
      <c r="N130" s="71"/>
      <c r="O130" s="71"/>
      <c r="P130" s="71"/>
      <c r="Q130" s="71"/>
      <c r="R130" s="71"/>
      <c r="S130" s="71"/>
      <c r="T130" s="71"/>
      <c r="U130" s="71"/>
      <c r="V130" s="71"/>
      <c r="W130" s="83" t="s">
        <v>173</v>
      </c>
      <c r="X130" s="83" t="s">
        <v>1490</v>
      </c>
      <c r="Y130" s="71"/>
      <c r="Z130" s="71" t="s">
        <v>1728</v>
      </c>
      <c r="AA130" s="71"/>
      <c r="AB130" s="71"/>
      <c r="AC130" s="71"/>
    </row>
    <row r="131" spans="1:29" s="72" customFormat="1" ht="21" customHeight="1" x14ac:dyDescent="0.2">
      <c r="A131" s="74">
        <v>51</v>
      </c>
      <c r="B131" s="71" t="s">
        <v>86</v>
      </c>
      <c r="C131" s="71" t="s">
        <v>85</v>
      </c>
      <c r="D131" s="71" t="s">
        <v>43</v>
      </c>
      <c r="E131" s="71"/>
      <c r="F131" s="71">
        <v>3</v>
      </c>
      <c r="G131" s="71" t="s">
        <v>240</v>
      </c>
      <c r="H131" s="71" t="s">
        <v>1727</v>
      </c>
      <c r="I131" s="71">
        <v>50</v>
      </c>
      <c r="J131" s="71">
        <v>1</v>
      </c>
      <c r="K131" s="71"/>
      <c r="L131" s="71"/>
      <c r="M131" s="71"/>
      <c r="N131" s="71"/>
      <c r="O131" s="71"/>
      <c r="P131" s="71"/>
      <c r="Q131" s="71"/>
      <c r="R131" s="71"/>
      <c r="S131" s="71"/>
      <c r="T131" s="71"/>
      <c r="U131" s="71"/>
      <c r="V131" s="71"/>
      <c r="W131" s="83" t="s">
        <v>170</v>
      </c>
      <c r="X131" s="83" t="s">
        <v>1490</v>
      </c>
      <c r="Y131" s="71"/>
      <c r="Z131" s="71" t="s">
        <v>1705</v>
      </c>
      <c r="AA131" s="71"/>
      <c r="AB131" s="71"/>
      <c r="AC131" s="71"/>
    </row>
    <row r="132" spans="1:29" s="59" customFormat="1" ht="24" customHeight="1" x14ac:dyDescent="0.2">
      <c r="A132" s="73"/>
      <c r="B132" s="55" t="s">
        <v>1723</v>
      </c>
      <c r="C132" s="57"/>
      <c r="D132" s="57"/>
      <c r="E132" s="57"/>
      <c r="F132" s="57"/>
      <c r="G132" s="57"/>
      <c r="H132" s="57"/>
      <c r="I132" s="57"/>
      <c r="J132" s="57"/>
      <c r="K132" s="57"/>
      <c r="L132" s="57"/>
      <c r="M132" s="57"/>
      <c r="N132" s="57"/>
      <c r="O132" s="57"/>
      <c r="P132" s="57"/>
      <c r="Q132" s="57"/>
      <c r="R132" s="57"/>
      <c r="S132" s="57"/>
      <c r="T132" s="57"/>
      <c r="U132" s="58"/>
      <c r="V132" s="58"/>
      <c r="W132" s="58"/>
      <c r="X132" s="58"/>
      <c r="Y132" s="58"/>
      <c r="Z132" s="57"/>
      <c r="AA132" s="57"/>
      <c r="AB132" s="57"/>
      <c r="AC132" s="57"/>
    </row>
    <row r="133" spans="1:29" s="63" customFormat="1" ht="31.5" customHeight="1" x14ac:dyDescent="0.2">
      <c r="A133" s="65">
        <v>1</v>
      </c>
      <c r="B133" s="62" t="s">
        <v>1595</v>
      </c>
      <c r="C133" s="62" t="s">
        <v>1596</v>
      </c>
      <c r="D133" s="62"/>
      <c r="E133" s="62"/>
      <c r="F133" s="62">
        <v>3</v>
      </c>
      <c r="G133" s="62" t="s">
        <v>168</v>
      </c>
      <c r="H133" s="62" t="s">
        <v>1611</v>
      </c>
      <c r="I133" s="62">
        <v>16</v>
      </c>
      <c r="J133" s="62">
        <v>1</v>
      </c>
      <c r="K133" s="62"/>
      <c r="L133" s="62"/>
      <c r="M133" s="62"/>
      <c r="N133" s="62"/>
      <c r="O133" s="62"/>
      <c r="P133" s="62"/>
      <c r="Q133" s="62"/>
      <c r="R133" s="62"/>
      <c r="S133" s="62"/>
      <c r="T133" s="62"/>
      <c r="U133" s="62"/>
      <c r="V133" s="62"/>
      <c r="W133" s="56" t="s">
        <v>216</v>
      </c>
      <c r="X133" s="71" t="s">
        <v>1677</v>
      </c>
      <c r="Y133" s="62"/>
      <c r="Z133" s="62"/>
      <c r="AA133" s="62"/>
      <c r="AB133" s="62"/>
      <c r="AC133" s="62"/>
    </row>
    <row r="134" spans="1:29" s="63" customFormat="1" ht="31.5" customHeight="1" x14ac:dyDescent="0.2">
      <c r="A134" s="65">
        <f>A133+1</f>
        <v>2</v>
      </c>
      <c r="B134" s="62" t="s">
        <v>1709</v>
      </c>
      <c r="C134" s="81" t="s">
        <v>1710</v>
      </c>
      <c r="D134" s="62"/>
      <c r="E134" s="62"/>
      <c r="F134" s="62">
        <v>3</v>
      </c>
      <c r="G134" s="62" t="s">
        <v>168</v>
      </c>
      <c r="H134" s="62" t="s">
        <v>1611</v>
      </c>
      <c r="I134" s="62">
        <v>16</v>
      </c>
      <c r="J134" s="62">
        <v>1</v>
      </c>
      <c r="K134" s="62"/>
      <c r="L134" s="62"/>
      <c r="M134" s="62"/>
      <c r="N134" s="62"/>
      <c r="O134" s="62"/>
      <c r="P134" s="62"/>
      <c r="Q134" s="62"/>
      <c r="R134" s="62"/>
      <c r="S134" s="62"/>
      <c r="T134" s="62"/>
      <c r="U134" s="62"/>
      <c r="V134" s="62"/>
      <c r="W134" s="81" t="s">
        <v>216</v>
      </c>
      <c r="X134" s="71" t="s">
        <v>1677</v>
      </c>
      <c r="Y134" s="62"/>
      <c r="Z134" s="62"/>
      <c r="AA134" s="62"/>
      <c r="AB134" s="62"/>
      <c r="AC134" s="62"/>
    </row>
    <row r="135" spans="1:29" ht="31.5" customHeight="1" x14ac:dyDescent="0.2">
      <c r="A135" s="65">
        <f t="shared" ref="A135:A168" si="3">A134+1</f>
        <v>3</v>
      </c>
      <c r="B135" s="138" t="s">
        <v>212</v>
      </c>
      <c r="C135" s="56" t="s">
        <v>213</v>
      </c>
      <c r="D135" s="56"/>
      <c r="E135" s="56"/>
      <c r="F135" s="56">
        <v>3</v>
      </c>
      <c r="G135" s="56" t="s">
        <v>192</v>
      </c>
      <c r="H135" s="56" t="s">
        <v>1611</v>
      </c>
      <c r="I135" s="56">
        <v>114</v>
      </c>
      <c r="J135" s="56">
        <v>2</v>
      </c>
      <c r="K135" s="56"/>
      <c r="L135" s="56"/>
      <c r="M135" s="56"/>
      <c r="N135" s="56"/>
      <c r="O135" s="56"/>
      <c r="P135" s="56"/>
      <c r="Q135" s="56"/>
      <c r="R135" s="56"/>
      <c r="S135" s="56"/>
      <c r="T135" s="56"/>
      <c r="U135" s="56"/>
      <c r="V135" s="56"/>
      <c r="W135" s="56" t="s">
        <v>216</v>
      </c>
      <c r="X135" s="56" t="s">
        <v>1490</v>
      </c>
      <c r="Y135" s="56"/>
      <c r="Z135" s="56"/>
      <c r="AA135" s="56"/>
      <c r="AB135" s="56"/>
      <c r="AC135" s="56"/>
    </row>
    <row r="136" spans="1:29" ht="31.5" customHeight="1" x14ac:dyDescent="0.2">
      <c r="A136" s="65">
        <f t="shared" si="3"/>
        <v>4</v>
      </c>
      <c r="B136" s="140" t="s">
        <v>214</v>
      </c>
      <c r="C136" s="56" t="s">
        <v>215</v>
      </c>
      <c r="D136" s="56"/>
      <c r="E136" s="56"/>
      <c r="F136" s="56">
        <v>3</v>
      </c>
      <c r="G136" s="56" t="s">
        <v>192</v>
      </c>
      <c r="H136" s="56" t="s">
        <v>1611</v>
      </c>
      <c r="I136" s="56">
        <v>114</v>
      </c>
      <c r="J136" s="56">
        <v>2</v>
      </c>
      <c r="K136" s="56"/>
      <c r="L136" s="56"/>
      <c r="M136" s="56"/>
      <c r="N136" s="56"/>
      <c r="O136" s="56"/>
      <c r="P136" s="56"/>
      <c r="Q136" s="56"/>
      <c r="R136" s="56"/>
      <c r="S136" s="56"/>
      <c r="T136" s="56"/>
      <c r="U136" s="56"/>
      <c r="V136" s="56"/>
      <c r="W136" s="56" t="s">
        <v>216</v>
      </c>
      <c r="X136" s="56" t="s">
        <v>1490</v>
      </c>
      <c r="Y136" s="56"/>
      <c r="Z136" s="56" t="s">
        <v>1707</v>
      </c>
      <c r="AA136" s="56"/>
      <c r="AB136" s="56"/>
      <c r="AC136" s="56"/>
    </row>
    <row r="137" spans="1:29" ht="31.5" customHeight="1" x14ac:dyDescent="0.2">
      <c r="A137" s="65">
        <f t="shared" si="3"/>
        <v>5</v>
      </c>
      <c r="B137" s="140" t="s">
        <v>1597</v>
      </c>
      <c r="C137" s="56" t="s">
        <v>1598</v>
      </c>
      <c r="D137" s="56" t="s">
        <v>53</v>
      </c>
      <c r="E137" s="56"/>
      <c r="F137" s="56">
        <v>3</v>
      </c>
      <c r="G137" s="56" t="s">
        <v>192</v>
      </c>
      <c r="H137" s="56" t="s">
        <v>1611</v>
      </c>
      <c r="I137" s="56">
        <v>114</v>
      </c>
      <c r="J137" s="56">
        <v>2</v>
      </c>
      <c r="K137" s="56"/>
      <c r="L137" s="56"/>
      <c r="M137" s="56"/>
      <c r="N137" s="56"/>
      <c r="O137" s="56"/>
      <c r="P137" s="56"/>
      <c r="Q137" s="56"/>
      <c r="R137" s="56"/>
      <c r="S137" s="56"/>
      <c r="T137" s="56"/>
      <c r="U137" s="56"/>
      <c r="V137" s="56"/>
      <c r="W137" s="56" t="s">
        <v>216</v>
      </c>
      <c r="X137" s="56" t="s">
        <v>1490</v>
      </c>
      <c r="Y137" s="56"/>
      <c r="Z137" s="56"/>
      <c r="AA137" s="56"/>
      <c r="AB137" s="56"/>
      <c r="AC137" s="56"/>
    </row>
    <row r="138" spans="1:29" s="114" customFormat="1" ht="31.5" customHeight="1" x14ac:dyDescent="0.2">
      <c r="A138" s="65">
        <f t="shared" si="3"/>
        <v>6</v>
      </c>
      <c r="B138" s="140" t="s">
        <v>64</v>
      </c>
      <c r="C138" s="113" t="s">
        <v>27</v>
      </c>
      <c r="D138" s="113" t="s">
        <v>111</v>
      </c>
      <c r="E138" s="113"/>
      <c r="F138" s="113">
        <v>3</v>
      </c>
      <c r="G138" s="56" t="s">
        <v>192</v>
      </c>
      <c r="H138" s="56" t="s">
        <v>1611</v>
      </c>
      <c r="I138" s="56">
        <v>114</v>
      </c>
      <c r="J138" s="56">
        <v>2</v>
      </c>
      <c r="K138" s="113"/>
      <c r="L138" s="113"/>
      <c r="M138" s="113"/>
      <c r="N138" s="113"/>
      <c r="O138" s="113"/>
      <c r="P138" s="113"/>
      <c r="Q138" s="113"/>
      <c r="R138" s="113"/>
      <c r="S138" s="113"/>
      <c r="T138" s="113"/>
      <c r="U138" s="113"/>
      <c r="V138" s="113"/>
      <c r="W138" s="56" t="s">
        <v>216</v>
      </c>
      <c r="X138" s="56" t="s">
        <v>1706</v>
      </c>
      <c r="Y138" s="113"/>
      <c r="Z138" s="113"/>
      <c r="AA138" s="113"/>
      <c r="AB138" s="113"/>
      <c r="AC138" s="113"/>
    </row>
    <row r="139" spans="1:29" ht="31.5" customHeight="1" x14ac:dyDescent="0.2">
      <c r="A139" s="65">
        <f t="shared" si="3"/>
        <v>7</v>
      </c>
      <c r="B139" s="140" t="s">
        <v>1716</v>
      </c>
      <c r="C139" s="56" t="s">
        <v>1722</v>
      </c>
      <c r="D139" s="56"/>
      <c r="E139" s="56"/>
      <c r="F139" s="56">
        <v>3</v>
      </c>
      <c r="G139" s="56" t="s">
        <v>192</v>
      </c>
      <c r="H139" s="56" t="s">
        <v>1611</v>
      </c>
      <c r="I139" s="56">
        <v>114</v>
      </c>
      <c r="J139" s="56">
        <v>2</v>
      </c>
      <c r="K139" s="56"/>
      <c r="L139" s="56"/>
      <c r="M139" s="56"/>
      <c r="N139" s="56"/>
      <c r="O139" s="56"/>
      <c r="P139" s="56"/>
      <c r="Q139" s="56"/>
      <c r="R139" s="56"/>
      <c r="S139" s="56"/>
      <c r="T139" s="56"/>
      <c r="U139" s="56"/>
      <c r="V139" s="56"/>
      <c r="W139" s="56" t="s">
        <v>216</v>
      </c>
      <c r="X139" s="56" t="s">
        <v>1706</v>
      </c>
      <c r="Y139" s="56"/>
      <c r="Z139" s="56"/>
      <c r="AA139" s="56"/>
      <c r="AB139" s="56"/>
      <c r="AC139" s="56"/>
    </row>
    <row r="140" spans="1:29" ht="31.5" customHeight="1" x14ac:dyDescent="0.2">
      <c r="A140" s="65">
        <f t="shared" si="3"/>
        <v>8</v>
      </c>
      <c r="B140" s="140" t="s">
        <v>1717</v>
      </c>
      <c r="C140" s="56" t="s">
        <v>1721</v>
      </c>
      <c r="D140" s="56" t="s">
        <v>53</v>
      </c>
      <c r="E140" s="56"/>
      <c r="F140" s="56">
        <v>3</v>
      </c>
      <c r="G140" s="56" t="s">
        <v>192</v>
      </c>
      <c r="H140" s="56" t="s">
        <v>1611</v>
      </c>
      <c r="I140" s="56">
        <v>114</v>
      </c>
      <c r="J140" s="56">
        <v>2</v>
      </c>
      <c r="K140" s="56"/>
      <c r="L140" s="56"/>
      <c r="M140" s="56"/>
      <c r="N140" s="56"/>
      <c r="O140" s="56"/>
      <c r="P140" s="56"/>
      <c r="Q140" s="56"/>
      <c r="R140" s="56"/>
      <c r="S140" s="56"/>
      <c r="T140" s="56"/>
      <c r="U140" s="56"/>
      <c r="V140" s="56"/>
      <c r="W140" s="56" t="s">
        <v>216</v>
      </c>
      <c r="X140" s="56" t="s">
        <v>1706</v>
      </c>
      <c r="Y140" s="56"/>
      <c r="Z140" s="56"/>
      <c r="AA140" s="56"/>
      <c r="AB140" s="56"/>
      <c r="AC140" s="56"/>
    </row>
    <row r="141" spans="1:29" s="114" customFormat="1" ht="37.5" customHeight="1" x14ac:dyDescent="0.2">
      <c r="A141" s="65">
        <f t="shared" si="3"/>
        <v>9</v>
      </c>
      <c r="B141" s="138" t="s">
        <v>1715</v>
      </c>
      <c r="C141" s="115" t="s">
        <v>1724</v>
      </c>
      <c r="D141" s="113"/>
      <c r="E141" s="113"/>
      <c r="F141" s="113">
        <v>3</v>
      </c>
      <c r="G141" s="113" t="s">
        <v>1713</v>
      </c>
      <c r="H141" s="113" t="s">
        <v>1611</v>
      </c>
      <c r="I141" s="113" t="s">
        <v>1714</v>
      </c>
      <c r="J141" s="113">
        <v>1</v>
      </c>
      <c r="K141" s="113"/>
      <c r="L141" s="113"/>
      <c r="M141" s="113"/>
      <c r="N141" s="113"/>
      <c r="O141" s="113"/>
      <c r="P141" s="113"/>
      <c r="Q141" s="113"/>
      <c r="R141" s="113"/>
      <c r="S141" s="113"/>
      <c r="T141" s="113"/>
      <c r="U141" s="113"/>
      <c r="V141" s="113"/>
      <c r="W141" s="115" t="s">
        <v>216</v>
      </c>
      <c r="X141" s="113" t="s">
        <v>1490</v>
      </c>
      <c r="Y141" s="113"/>
      <c r="Z141" s="113"/>
      <c r="AA141" s="113"/>
      <c r="AB141" s="113"/>
      <c r="AC141" s="113"/>
    </row>
    <row r="142" spans="1:29" ht="31.5" customHeight="1" x14ac:dyDescent="0.2">
      <c r="A142" s="65">
        <f t="shared" si="3"/>
        <v>10</v>
      </c>
      <c r="B142" s="56" t="s">
        <v>1503</v>
      </c>
      <c r="C142" s="56" t="s">
        <v>1504</v>
      </c>
      <c r="D142" s="56" t="s">
        <v>100</v>
      </c>
      <c r="E142" s="56"/>
      <c r="F142" s="56">
        <v>3</v>
      </c>
      <c r="G142" s="56" t="s">
        <v>240</v>
      </c>
      <c r="H142" s="56" t="s">
        <v>1611</v>
      </c>
      <c r="I142" s="56">
        <v>80</v>
      </c>
      <c r="J142" s="56">
        <v>1</v>
      </c>
      <c r="K142" s="56"/>
      <c r="L142" s="56"/>
      <c r="M142" s="56"/>
      <c r="N142" s="56"/>
      <c r="O142" s="56"/>
      <c r="P142" s="56"/>
      <c r="Q142" s="56"/>
      <c r="R142" s="56"/>
      <c r="S142" s="56"/>
      <c r="T142" s="56"/>
      <c r="U142" s="56"/>
      <c r="V142" s="56"/>
      <c r="W142" s="56" t="s">
        <v>144</v>
      </c>
      <c r="X142" s="56" t="s">
        <v>1490</v>
      </c>
      <c r="Y142" s="56"/>
      <c r="Z142" s="56"/>
      <c r="AA142" s="56"/>
      <c r="AB142" s="56"/>
      <c r="AC142" s="56"/>
    </row>
    <row r="143" spans="1:29" ht="27" customHeight="1" x14ac:dyDescent="0.2">
      <c r="A143" s="65">
        <f t="shared" si="3"/>
        <v>11</v>
      </c>
      <c r="B143" s="56" t="s">
        <v>209</v>
      </c>
      <c r="C143" s="56" t="s">
        <v>202</v>
      </c>
      <c r="D143" s="56" t="s">
        <v>201</v>
      </c>
      <c r="E143" s="56"/>
      <c r="F143" s="56">
        <v>5</v>
      </c>
      <c r="G143" s="56" t="s">
        <v>240</v>
      </c>
      <c r="H143" s="56" t="s">
        <v>1611</v>
      </c>
      <c r="I143" s="56">
        <v>80</v>
      </c>
      <c r="J143" s="56">
        <v>1</v>
      </c>
      <c r="K143" s="56"/>
      <c r="L143" s="56"/>
      <c r="M143" s="56"/>
      <c r="N143" s="56"/>
      <c r="O143" s="56"/>
      <c r="P143" s="56"/>
      <c r="Q143" s="56"/>
      <c r="R143" s="56"/>
      <c r="S143" s="56"/>
      <c r="T143" s="56"/>
      <c r="U143" s="56"/>
      <c r="V143" s="56"/>
      <c r="W143" s="56" t="s">
        <v>143</v>
      </c>
      <c r="X143" s="56" t="s">
        <v>1490</v>
      </c>
      <c r="Y143" s="56"/>
      <c r="Z143" s="56"/>
      <c r="AA143" s="56"/>
      <c r="AB143" s="56"/>
      <c r="AC143" s="56"/>
    </row>
    <row r="144" spans="1:29" ht="27" customHeight="1" x14ac:dyDescent="0.2">
      <c r="A144" s="65">
        <f t="shared" si="3"/>
        <v>12</v>
      </c>
      <c r="B144" s="56" t="s">
        <v>65</v>
      </c>
      <c r="C144" s="56" t="s">
        <v>66</v>
      </c>
      <c r="D144" s="56" t="s">
        <v>39</v>
      </c>
      <c r="E144" s="56"/>
      <c r="F144" s="56">
        <v>3</v>
      </c>
      <c r="G144" s="56" t="s">
        <v>240</v>
      </c>
      <c r="H144" s="56" t="s">
        <v>1611</v>
      </c>
      <c r="I144" s="56">
        <v>80</v>
      </c>
      <c r="J144" s="56">
        <v>1</v>
      </c>
      <c r="K144" s="56"/>
      <c r="L144" s="56"/>
      <c r="M144" s="56"/>
      <c r="N144" s="56"/>
      <c r="O144" s="56"/>
      <c r="P144" s="56"/>
      <c r="Q144" s="56"/>
      <c r="R144" s="56"/>
      <c r="S144" s="56"/>
      <c r="T144" s="56"/>
      <c r="U144" s="56"/>
      <c r="V144" s="56"/>
      <c r="W144" s="56" t="s">
        <v>146</v>
      </c>
      <c r="X144" s="56" t="s">
        <v>1490</v>
      </c>
      <c r="Y144" s="56"/>
      <c r="Z144" s="56"/>
      <c r="AA144" s="56"/>
      <c r="AB144" s="56"/>
      <c r="AC144" s="56"/>
    </row>
    <row r="145" spans="1:29" ht="44.25" customHeight="1" x14ac:dyDescent="0.2">
      <c r="A145" s="65">
        <f t="shared" si="3"/>
        <v>13</v>
      </c>
      <c r="B145" s="56" t="s">
        <v>61</v>
      </c>
      <c r="C145" s="56" t="s">
        <v>62</v>
      </c>
      <c r="D145" s="56" t="s">
        <v>63</v>
      </c>
      <c r="E145" s="56"/>
      <c r="F145" s="56">
        <v>3</v>
      </c>
      <c r="G145" s="56" t="s">
        <v>240</v>
      </c>
      <c r="H145" s="56" t="s">
        <v>1611</v>
      </c>
      <c r="I145" s="56">
        <v>80</v>
      </c>
      <c r="J145" s="56">
        <v>1</v>
      </c>
      <c r="K145" s="56"/>
      <c r="L145" s="56"/>
      <c r="M145" s="56"/>
      <c r="N145" s="56"/>
      <c r="O145" s="56"/>
      <c r="P145" s="56"/>
      <c r="Q145" s="56"/>
      <c r="R145" s="56"/>
      <c r="S145" s="56"/>
      <c r="T145" s="56"/>
      <c r="U145" s="56"/>
      <c r="V145" s="56"/>
      <c r="W145" s="56" t="s">
        <v>173</v>
      </c>
      <c r="X145" s="56" t="s">
        <v>1490</v>
      </c>
      <c r="Y145" s="56"/>
      <c r="Z145" s="56" t="s">
        <v>1734</v>
      </c>
      <c r="AA145" s="56"/>
      <c r="AB145" s="56"/>
      <c r="AC145" s="56"/>
    </row>
    <row r="146" spans="1:29" ht="31.5" customHeight="1" x14ac:dyDescent="0.2">
      <c r="A146" s="65">
        <f t="shared" si="3"/>
        <v>14</v>
      </c>
      <c r="B146" s="56" t="s">
        <v>204</v>
      </c>
      <c r="C146" s="56" t="s">
        <v>203</v>
      </c>
      <c r="D146" s="56"/>
      <c r="E146" s="56"/>
      <c r="F146" s="56">
        <v>3</v>
      </c>
      <c r="G146" s="56" t="s">
        <v>240</v>
      </c>
      <c r="H146" s="56" t="s">
        <v>1611</v>
      </c>
      <c r="I146" s="56">
        <v>80</v>
      </c>
      <c r="J146" s="56">
        <v>2</v>
      </c>
      <c r="K146" s="56"/>
      <c r="L146" s="56"/>
      <c r="M146" s="56"/>
      <c r="N146" s="56"/>
      <c r="O146" s="56"/>
      <c r="P146" s="56"/>
      <c r="Q146" s="56"/>
      <c r="R146" s="56"/>
      <c r="S146" s="56"/>
      <c r="T146" s="56"/>
      <c r="U146" s="56"/>
      <c r="V146" s="56"/>
      <c r="W146" s="56" t="s">
        <v>216</v>
      </c>
      <c r="X146" s="56" t="s">
        <v>1490</v>
      </c>
      <c r="Y146" s="56"/>
      <c r="Z146" s="56" t="s">
        <v>1707</v>
      </c>
      <c r="AA146" s="56"/>
      <c r="AB146" s="56"/>
      <c r="AC146" s="56"/>
    </row>
    <row r="147" spans="1:29" ht="31.5" customHeight="1" x14ac:dyDescent="0.2">
      <c r="A147" s="65">
        <f t="shared" si="3"/>
        <v>15</v>
      </c>
      <c r="B147" s="56" t="s">
        <v>1599</v>
      </c>
      <c r="C147" s="56" t="s">
        <v>1600</v>
      </c>
      <c r="D147" s="56"/>
      <c r="E147" s="56"/>
      <c r="F147" s="56">
        <v>3</v>
      </c>
      <c r="G147" s="56" t="s">
        <v>240</v>
      </c>
      <c r="H147" s="56" t="s">
        <v>1611</v>
      </c>
      <c r="I147" s="56">
        <v>80</v>
      </c>
      <c r="J147" s="56">
        <v>1</v>
      </c>
      <c r="K147" s="56"/>
      <c r="L147" s="56"/>
      <c r="M147" s="56"/>
      <c r="N147" s="56"/>
      <c r="O147" s="56"/>
      <c r="P147" s="56"/>
      <c r="Q147" s="56"/>
      <c r="R147" s="56"/>
      <c r="S147" s="56"/>
      <c r="T147" s="56"/>
      <c r="U147" s="56"/>
      <c r="V147" s="56"/>
      <c r="W147" s="56" t="s">
        <v>216</v>
      </c>
      <c r="X147" s="56" t="s">
        <v>1490</v>
      </c>
      <c r="Y147" s="56"/>
      <c r="Z147" s="56"/>
      <c r="AA147" s="56"/>
      <c r="AB147" s="56"/>
      <c r="AC147" s="56"/>
    </row>
    <row r="148" spans="1:29" ht="31.5" customHeight="1" x14ac:dyDescent="0.2">
      <c r="A148" s="65">
        <f t="shared" si="3"/>
        <v>16</v>
      </c>
      <c r="B148" s="56" t="s">
        <v>1503</v>
      </c>
      <c r="C148" s="56" t="s">
        <v>1504</v>
      </c>
      <c r="D148" s="56" t="s">
        <v>100</v>
      </c>
      <c r="E148" s="56"/>
      <c r="F148" s="56">
        <v>3</v>
      </c>
      <c r="G148" s="56" t="s">
        <v>192</v>
      </c>
      <c r="H148" s="56" t="s">
        <v>1610</v>
      </c>
      <c r="I148" s="56">
        <v>51</v>
      </c>
      <c r="J148" s="56">
        <v>1</v>
      </c>
      <c r="K148" s="56"/>
      <c r="L148" s="56"/>
      <c r="M148" s="56"/>
      <c r="N148" s="56"/>
      <c r="O148" s="56"/>
      <c r="P148" s="56"/>
      <c r="Q148" s="56"/>
      <c r="R148" s="56"/>
      <c r="S148" s="56"/>
      <c r="T148" s="56"/>
      <c r="U148" s="56"/>
      <c r="V148" s="56"/>
      <c r="W148" s="56" t="s">
        <v>144</v>
      </c>
      <c r="X148" s="56" t="s">
        <v>1490</v>
      </c>
      <c r="Y148" s="56"/>
      <c r="Z148" s="56"/>
      <c r="AA148" s="56"/>
      <c r="AB148" s="56"/>
      <c r="AC148" s="56"/>
    </row>
    <row r="149" spans="1:29" ht="31.5" customHeight="1" x14ac:dyDescent="0.2">
      <c r="A149" s="65">
        <f t="shared" si="3"/>
        <v>17</v>
      </c>
      <c r="B149" s="56" t="s">
        <v>366</v>
      </c>
      <c r="C149" s="56" t="s">
        <v>1612</v>
      </c>
      <c r="D149" s="56"/>
      <c r="E149" s="56"/>
      <c r="F149" s="56">
        <v>3</v>
      </c>
      <c r="G149" s="56" t="s">
        <v>192</v>
      </c>
      <c r="H149" s="56" t="s">
        <v>1610</v>
      </c>
      <c r="I149" s="56">
        <v>51</v>
      </c>
      <c r="J149" s="56">
        <v>1</v>
      </c>
      <c r="K149" s="56"/>
      <c r="L149" s="56"/>
      <c r="M149" s="56"/>
      <c r="N149" s="56"/>
      <c r="O149" s="56"/>
      <c r="P149" s="56"/>
      <c r="Q149" s="56"/>
      <c r="R149" s="56"/>
      <c r="S149" s="56"/>
      <c r="T149" s="56"/>
      <c r="U149" s="56"/>
      <c r="V149" s="56"/>
      <c r="W149" s="56" t="s">
        <v>216</v>
      </c>
      <c r="X149" s="56" t="s">
        <v>1490</v>
      </c>
      <c r="Y149" s="56"/>
      <c r="Z149" s="56"/>
      <c r="AA149" s="56"/>
      <c r="AB149" s="56"/>
      <c r="AC149" s="56"/>
    </row>
    <row r="150" spans="1:29" s="114" customFormat="1" ht="31.5" customHeight="1" x14ac:dyDescent="0.2">
      <c r="A150" s="65">
        <f t="shared" si="3"/>
        <v>18</v>
      </c>
      <c r="B150" s="113" t="s">
        <v>1613</v>
      </c>
      <c r="C150" s="113" t="s">
        <v>1614</v>
      </c>
      <c r="D150" s="113"/>
      <c r="E150" s="113"/>
      <c r="F150" s="113">
        <v>3</v>
      </c>
      <c r="G150" s="113" t="s">
        <v>192</v>
      </c>
      <c r="H150" s="113" t="s">
        <v>1610</v>
      </c>
      <c r="I150" s="113">
        <v>51</v>
      </c>
      <c r="J150" s="113">
        <v>1</v>
      </c>
      <c r="K150" s="113"/>
      <c r="L150" s="113"/>
      <c r="M150" s="113"/>
      <c r="N150" s="113"/>
      <c r="O150" s="113"/>
      <c r="P150" s="113"/>
      <c r="Q150" s="113"/>
      <c r="R150" s="113"/>
      <c r="S150" s="113"/>
      <c r="T150" s="113"/>
      <c r="U150" s="113"/>
      <c r="V150" s="113"/>
      <c r="W150" s="113" t="s">
        <v>216</v>
      </c>
      <c r="X150" s="113" t="s">
        <v>1490</v>
      </c>
      <c r="Y150" s="113"/>
      <c r="Z150" s="113"/>
      <c r="AA150" s="113"/>
      <c r="AB150" s="113"/>
      <c r="AC150" s="113"/>
    </row>
    <row r="151" spans="1:29" s="105" customFormat="1" ht="31.5" customHeight="1" x14ac:dyDescent="0.2">
      <c r="A151" s="65">
        <f t="shared" si="3"/>
        <v>19</v>
      </c>
      <c r="B151" s="104" t="s">
        <v>1615</v>
      </c>
      <c r="C151" s="104" t="s">
        <v>1616</v>
      </c>
      <c r="D151" s="104"/>
      <c r="E151" s="77"/>
      <c r="F151" s="104">
        <v>3</v>
      </c>
      <c r="G151" s="104" t="s">
        <v>192</v>
      </c>
      <c r="H151" s="104" t="s">
        <v>1610</v>
      </c>
      <c r="I151" s="104">
        <v>51</v>
      </c>
      <c r="J151" s="104">
        <v>1</v>
      </c>
      <c r="K151" s="77"/>
      <c r="L151" s="77"/>
      <c r="M151" s="77"/>
      <c r="N151" s="77"/>
      <c r="O151" s="77"/>
      <c r="P151" s="77"/>
      <c r="Q151" s="77"/>
      <c r="R151" s="77"/>
      <c r="S151" s="77"/>
      <c r="T151" s="77"/>
      <c r="U151" s="77"/>
      <c r="V151" s="77"/>
      <c r="W151" s="104" t="s">
        <v>216</v>
      </c>
      <c r="X151" s="104" t="s">
        <v>1617</v>
      </c>
      <c r="Y151" s="77"/>
      <c r="Z151" s="104"/>
      <c r="AA151" s="104"/>
      <c r="AB151" s="104"/>
      <c r="AC151" s="104"/>
    </row>
    <row r="152" spans="1:29" s="105" customFormat="1" ht="31.5" customHeight="1" x14ac:dyDescent="0.2">
      <c r="A152" s="65">
        <f t="shared" si="3"/>
        <v>20</v>
      </c>
      <c r="B152" s="104" t="s">
        <v>1618</v>
      </c>
      <c r="C152" s="104" t="s">
        <v>1619</v>
      </c>
      <c r="D152" s="104"/>
      <c r="E152" s="77"/>
      <c r="F152" s="104">
        <v>3</v>
      </c>
      <c r="G152" s="104" t="s">
        <v>192</v>
      </c>
      <c r="H152" s="104" t="s">
        <v>1610</v>
      </c>
      <c r="I152" s="104">
        <v>51</v>
      </c>
      <c r="J152" s="104">
        <v>1</v>
      </c>
      <c r="K152" s="77"/>
      <c r="L152" s="77"/>
      <c r="M152" s="77"/>
      <c r="N152" s="77"/>
      <c r="O152" s="77"/>
      <c r="P152" s="77"/>
      <c r="Q152" s="77"/>
      <c r="R152" s="77"/>
      <c r="S152" s="77"/>
      <c r="T152" s="77"/>
      <c r="U152" s="77"/>
      <c r="V152" s="77"/>
      <c r="W152" s="104" t="s">
        <v>216</v>
      </c>
      <c r="X152" s="104" t="s">
        <v>1490</v>
      </c>
      <c r="Y152" s="77"/>
      <c r="Z152" s="104"/>
      <c r="AA152" s="104"/>
      <c r="AB152" s="104"/>
      <c r="AC152" s="104"/>
    </row>
    <row r="153" spans="1:29" s="112" customFormat="1" ht="31.5" customHeight="1" x14ac:dyDescent="0.2">
      <c r="A153" s="65">
        <f t="shared" si="3"/>
        <v>21</v>
      </c>
      <c r="B153" s="109" t="s">
        <v>1718</v>
      </c>
      <c r="C153" s="109" t="s">
        <v>1719</v>
      </c>
      <c r="D153" s="109"/>
      <c r="E153" s="109"/>
      <c r="F153" s="109"/>
      <c r="G153" s="109" t="s">
        <v>192</v>
      </c>
      <c r="H153" s="109" t="s">
        <v>1610</v>
      </c>
      <c r="I153" s="104">
        <v>51</v>
      </c>
      <c r="J153" s="104">
        <v>1</v>
      </c>
      <c r="K153" s="77"/>
      <c r="L153" s="77"/>
      <c r="M153" s="77"/>
      <c r="N153" s="77"/>
      <c r="O153" s="77"/>
      <c r="P153" s="77"/>
      <c r="Q153" s="77"/>
      <c r="R153" s="77"/>
      <c r="S153" s="77"/>
      <c r="T153" s="77"/>
      <c r="U153" s="77"/>
      <c r="V153" s="77"/>
      <c r="W153" s="104" t="s">
        <v>216</v>
      </c>
      <c r="X153" s="109"/>
      <c r="Y153" s="109"/>
      <c r="Z153" s="109"/>
      <c r="AA153" s="109"/>
      <c r="AB153" s="109"/>
      <c r="AC153" s="109"/>
    </row>
    <row r="154" spans="1:29" ht="31.5" customHeight="1" x14ac:dyDescent="0.2">
      <c r="A154" s="65">
        <f t="shared" si="3"/>
        <v>22</v>
      </c>
      <c r="B154" s="56" t="s">
        <v>1544</v>
      </c>
      <c r="C154" s="56" t="s">
        <v>83</v>
      </c>
      <c r="D154" s="56" t="s">
        <v>84</v>
      </c>
      <c r="E154" s="56"/>
      <c r="F154" s="56">
        <v>3</v>
      </c>
      <c r="G154" s="56" t="s">
        <v>240</v>
      </c>
      <c r="H154" s="56" t="s">
        <v>1610</v>
      </c>
      <c r="I154" s="56">
        <v>54</v>
      </c>
      <c r="J154" s="56">
        <v>1</v>
      </c>
      <c r="K154" s="56"/>
      <c r="L154" s="56"/>
      <c r="M154" s="56"/>
      <c r="N154" s="56"/>
      <c r="O154" s="56"/>
      <c r="P154" s="56"/>
      <c r="Q154" s="56"/>
      <c r="R154" s="56"/>
      <c r="S154" s="56"/>
      <c r="T154" s="56"/>
      <c r="U154" s="56"/>
      <c r="V154" s="56"/>
      <c r="W154" s="56" t="s">
        <v>144</v>
      </c>
      <c r="X154" s="56" t="s">
        <v>1490</v>
      </c>
      <c r="Y154" s="56"/>
      <c r="Z154" s="56"/>
      <c r="AA154" s="56"/>
      <c r="AB154" s="56"/>
      <c r="AC154" s="56"/>
    </row>
    <row r="155" spans="1:29" s="84" customFormat="1" ht="39.75" customHeight="1" x14ac:dyDescent="0.2">
      <c r="A155" s="74">
        <f t="shared" si="3"/>
        <v>23</v>
      </c>
      <c r="B155" s="83" t="s">
        <v>61</v>
      </c>
      <c r="C155" s="83" t="s">
        <v>62</v>
      </c>
      <c r="D155" s="83" t="s">
        <v>63</v>
      </c>
      <c r="E155" s="83"/>
      <c r="F155" s="83">
        <v>3</v>
      </c>
      <c r="G155" s="83" t="s">
        <v>240</v>
      </c>
      <c r="H155" s="83" t="s">
        <v>1610</v>
      </c>
      <c r="I155" s="83">
        <v>54</v>
      </c>
      <c r="J155" s="83">
        <v>1</v>
      </c>
      <c r="K155" s="83"/>
      <c r="L155" s="83"/>
      <c r="M155" s="83"/>
      <c r="N155" s="83"/>
      <c r="O155" s="83"/>
      <c r="P155" s="83"/>
      <c r="Q155" s="83"/>
      <c r="R155" s="83"/>
      <c r="S155" s="83"/>
      <c r="T155" s="83"/>
      <c r="U155" s="83"/>
      <c r="V155" s="83"/>
      <c r="W155" s="83" t="s">
        <v>173</v>
      </c>
      <c r="X155" s="83" t="s">
        <v>1490</v>
      </c>
      <c r="Y155" s="83"/>
      <c r="Z155" s="83" t="s">
        <v>1734</v>
      </c>
      <c r="AA155" s="83"/>
      <c r="AB155" s="83"/>
      <c r="AC155" s="83"/>
    </row>
    <row r="156" spans="1:29" s="84" customFormat="1" ht="31.5" customHeight="1" x14ac:dyDescent="0.2">
      <c r="A156" s="74">
        <f>A222+1</f>
        <v>27</v>
      </c>
      <c r="B156" s="83" t="s">
        <v>167</v>
      </c>
      <c r="C156" s="83" t="s">
        <v>1606</v>
      </c>
      <c r="D156" s="83" t="s">
        <v>1546</v>
      </c>
      <c r="E156" s="83"/>
      <c r="F156" s="83">
        <v>3</v>
      </c>
      <c r="G156" s="83" t="s">
        <v>240</v>
      </c>
      <c r="H156" s="83" t="s">
        <v>1610</v>
      </c>
      <c r="I156" s="83">
        <v>54</v>
      </c>
      <c r="J156" s="83">
        <v>1</v>
      </c>
      <c r="K156" s="83"/>
      <c r="L156" s="83"/>
      <c r="M156" s="83"/>
      <c r="N156" s="83"/>
      <c r="O156" s="83"/>
      <c r="P156" s="83"/>
      <c r="Q156" s="83"/>
      <c r="R156" s="83"/>
      <c r="S156" s="83"/>
      <c r="T156" s="83"/>
      <c r="U156" s="83"/>
      <c r="V156" s="83"/>
      <c r="W156" s="83" t="s">
        <v>174</v>
      </c>
      <c r="X156" s="83" t="s">
        <v>1490</v>
      </c>
      <c r="Y156" s="83"/>
      <c r="Z156" s="83"/>
      <c r="AA156" s="83"/>
      <c r="AB156" s="83"/>
      <c r="AC156" s="83"/>
    </row>
    <row r="157" spans="1:29" s="146" customFormat="1" ht="31.5" customHeight="1" x14ac:dyDescent="0.2">
      <c r="A157" s="143"/>
      <c r="B157" s="144" t="s">
        <v>280</v>
      </c>
      <c r="C157" s="144" t="s">
        <v>279</v>
      </c>
      <c r="D157" s="144"/>
      <c r="E157" s="144"/>
      <c r="F157" s="144">
        <v>3</v>
      </c>
      <c r="G157" s="144" t="s">
        <v>240</v>
      </c>
      <c r="H157" s="144" t="s">
        <v>1610</v>
      </c>
      <c r="I157" s="144">
        <v>54</v>
      </c>
      <c r="J157" s="144">
        <v>1</v>
      </c>
      <c r="K157" s="144"/>
      <c r="L157" s="144"/>
      <c r="M157" s="144"/>
      <c r="N157" s="144"/>
      <c r="O157" s="144"/>
      <c r="P157" s="144"/>
      <c r="Q157" s="144"/>
      <c r="R157" s="144"/>
      <c r="S157" s="144"/>
      <c r="T157" s="144"/>
      <c r="U157" s="144"/>
      <c r="V157" s="144"/>
      <c r="W157" s="145" t="s">
        <v>216</v>
      </c>
      <c r="X157" s="144"/>
      <c r="Y157" s="144"/>
      <c r="Z157" s="144"/>
      <c r="AA157" s="144"/>
      <c r="AB157" s="144"/>
      <c r="AC157" s="144"/>
    </row>
    <row r="158" spans="1:29" s="146" customFormat="1" ht="31.5" customHeight="1" x14ac:dyDescent="0.2">
      <c r="A158" s="143"/>
      <c r="B158" s="144" t="s">
        <v>1909</v>
      </c>
      <c r="C158" s="144" t="s">
        <v>1910</v>
      </c>
      <c r="D158" s="144"/>
      <c r="E158" s="144"/>
      <c r="F158" s="144">
        <v>3</v>
      </c>
      <c r="G158" s="144" t="s">
        <v>240</v>
      </c>
      <c r="H158" s="144" t="s">
        <v>1610</v>
      </c>
      <c r="I158" s="144">
        <v>54</v>
      </c>
      <c r="J158" s="144">
        <v>1</v>
      </c>
      <c r="K158" s="144"/>
      <c r="L158" s="144"/>
      <c r="M158" s="144"/>
      <c r="N158" s="144"/>
      <c r="O158" s="144"/>
      <c r="P158" s="144"/>
      <c r="Q158" s="144"/>
      <c r="R158" s="144"/>
      <c r="S158" s="144"/>
      <c r="T158" s="144"/>
      <c r="U158" s="144"/>
      <c r="V158" s="144"/>
      <c r="W158" s="145" t="s">
        <v>216</v>
      </c>
      <c r="X158" s="144"/>
      <c r="Y158" s="144"/>
      <c r="Z158" s="144"/>
      <c r="AA158" s="144"/>
      <c r="AB158" s="144"/>
      <c r="AC158" s="144"/>
    </row>
    <row r="159" spans="1:29" s="146" customFormat="1" ht="31.5" customHeight="1" x14ac:dyDescent="0.2">
      <c r="A159" s="143"/>
      <c r="B159" s="144" t="s">
        <v>64</v>
      </c>
      <c r="C159" s="144" t="s">
        <v>27</v>
      </c>
      <c r="D159" s="144" t="s">
        <v>30</v>
      </c>
      <c r="E159" s="144"/>
      <c r="F159" s="144">
        <v>3</v>
      </c>
      <c r="G159" s="144" t="s">
        <v>240</v>
      </c>
      <c r="H159" s="144" t="s">
        <v>1610</v>
      </c>
      <c r="I159" s="144">
        <v>54</v>
      </c>
      <c r="J159" s="144">
        <v>1</v>
      </c>
      <c r="K159" s="144"/>
      <c r="L159" s="144"/>
      <c r="M159" s="144"/>
      <c r="N159" s="144"/>
      <c r="O159" s="144"/>
      <c r="P159" s="144"/>
      <c r="Q159" s="144"/>
      <c r="R159" s="144"/>
      <c r="S159" s="144"/>
      <c r="T159" s="144"/>
      <c r="U159" s="144"/>
      <c r="V159" s="144"/>
      <c r="W159" s="145" t="s">
        <v>175</v>
      </c>
      <c r="X159" s="144"/>
      <c r="Y159" s="144"/>
      <c r="Z159" s="144"/>
      <c r="AA159" s="144"/>
      <c r="AB159" s="144"/>
      <c r="AC159" s="144"/>
    </row>
    <row r="160" spans="1:29" ht="31.5" customHeight="1" x14ac:dyDescent="0.2">
      <c r="A160" s="65">
        <f>A156+1</f>
        <v>28</v>
      </c>
      <c r="B160" s="56" t="s">
        <v>1545</v>
      </c>
      <c r="C160" s="56" t="s">
        <v>1546</v>
      </c>
      <c r="D160" s="56"/>
      <c r="E160" s="56"/>
      <c r="F160" s="56">
        <v>3</v>
      </c>
      <c r="G160" s="56" t="s">
        <v>262</v>
      </c>
      <c r="H160" s="56" t="s">
        <v>1610</v>
      </c>
      <c r="I160" s="56">
        <v>159</v>
      </c>
      <c r="J160" s="56">
        <v>4</v>
      </c>
      <c r="K160" s="56"/>
      <c r="L160" s="56"/>
      <c r="M160" s="56"/>
      <c r="N160" s="56"/>
      <c r="O160" s="56"/>
      <c r="P160" s="56"/>
      <c r="Q160" s="56"/>
      <c r="R160" s="56"/>
      <c r="S160" s="56"/>
      <c r="T160" s="56"/>
      <c r="U160" s="56"/>
      <c r="V160" s="56"/>
      <c r="W160" s="56" t="s">
        <v>1652</v>
      </c>
      <c r="X160" s="56" t="s">
        <v>1490</v>
      </c>
      <c r="Y160" s="56"/>
      <c r="Z160" s="56"/>
      <c r="AA160" s="56"/>
      <c r="AB160" s="56"/>
      <c r="AC160" s="56"/>
    </row>
    <row r="161" spans="1:29" ht="31.5" customHeight="1" x14ac:dyDescent="0.2">
      <c r="A161" s="65">
        <f t="shared" si="3"/>
        <v>29</v>
      </c>
      <c r="B161" s="56" t="s">
        <v>209</v>
      </c>
      <c r="C161" s="56" t="s">
        <v>202</v>
      </c>
      <c r="D161" s="56" t="s">
        <v>201</v>
      </c>
      <c r="E161" s="56"/>
      <c r="F161" s="56">
        <v>5</v>
      </c>
      <c r="G161" s="56" t="s">
        <v>262</v>
      </c>
      <c r="H161" s="56" t="s">
        <v>1610</v>
      </c>
      <c r="I161" s="56">
        <v>159</v>
      </c>
      <c r="J161" s="56">
        <v>3</v>
      </c>
      <c r="K161" s="56"/>
      <c r="L161" s="56"/>
      <c r="M161" s="56"/>
      <c r="N161" s="56"/>
      <c r="O161" s="56"/>
      <c r="P161" s="56"/>
      <c r="Q161" s="56"/>
      <c r="R161" s="56"/>
      <c r="S161" s="56"/>
      <c r="T161" s="56"/>
      <c r="U161" s="56"/>
      <c r="V161" s="56"/>
      <c r="W161" s="56" t="s">
        <v>143</v>
      </c>
      <c r="X161" s="56" t="s">
        <v>1490</v>
      </c>
      <c r="Y161" s="56"/>
      <c r="Z161" s="56"/>
      <c r="AA161" s="56"/>
      <c r="AB161" s="56"/>
      <c r="AC161" s="56"/>
    </row>
    <row r="162" spans="1:29" ht="31.5" customHeight="1" x14ac:dyDescent="0.2">
      <c r="A162" s="65">
        <f t="shared" si="3"/>
        <v>30</v>
      </c>
      <c r="B162" s="56" t="s">
        <v>1584</v>
      </c>
      <c r="C162" s="56" t="s">
        <v>1585</v>
      </c>
      <c r="D162" s="56" t="s">
        <v>202</v>
      </c>
      <c r="E162" s="56"/>
      <c r="F162" s="56">
        <v>5</v>
      </c>
      <c r="G162" s="56" t="s">
        <v>262</v>
      </c>
      <c r="H162" s="56" t="s">
        <v>1610</v>
      </c>
      <c r="I162" s="56">
        <v>159</v>
      </c>
      <c r="J162" s="56">
        <v>3</v>
      </c>
      <c r="K162" s="56"/>
      <c r="L162" s="56"/>
      <c r="M162" s="56"/>
      <c r="N162" s="56"/>
      <c r="O162" s="56"/>
      <c r="P162" s="56"/>
      <c r="Q162" s="56"/>
      <c r="R162" s="56"/>
      <c r="S162" s="56"/>
      <c r="T162" s="56"/>
      <c r="U162" s="56"/>
      <c r="V162" s="56"/>
      <c r="W162" s="56" t="s">
        <v>143</v>
      </c>
      <c r="X162" s="56" t="s">
        <v>1490</v>
      </c>
      <c r="Y162" s="56"/>
      <c r="Z162" s="56"/>
      <c r="AA162" s="56"/>
      <c r="AB162" s="56"/>
      <c r="AC162" s="56"/>
    </row>
    <row r="163" spans="1:29" ht="31.5" customHeight="1" x14ac:dyDescent="0.2">
      <c r="A163" s="65">
        <f t="shared" si="3"/>
        <v>31</v>
      </c>
      <c r="B163" s="56" t="s">
        <v>1547</v>
      </c>
      <c r="C163" s="56" t="s">
        <v>40</v>
      </c>
      <c r="D163" s="56" t="s">
        <v>89</v>
      </c>
      <c r="E163" s="56"/>
      <c r="F163" s="56">
        <v>3</v>
      </c>
      <c r="G163" s="56" t="s">
        <v>262</v>
      </c>
      <c r="H163" s="56" t="s">
        <v>1610</v>
      </c>
      <c r="I163" s="56">
        <v>159</v>
      </c>
      <c r="J163" s="56">
        <v>4</v>
      </c>
      <c r="K163" s="56"/>
      <c r="L163" s="56"/>
      <c r="M163" s="56"/>
      <c r="N163" s="56"/>
      <c r="O163" s="56"/>
      <c r="P163" s="56"/>
      <c r="Q163" s="56"/>
      <c r="R163" s="56"/>
      <c r="S163" s="56"/>
      <c r="T163" s="56"/>
      <c r="U163" s="56"/>
      <c r="V163" s="56"/>
      <c r="W163" s="56" t="s">
        <v>146</v>
      </c>
      <c r="X163" s="56" t="s">
        <v>1490</v>
      </c>
      <c r="Y163" s="56"/>
      <c r="Z163" s="56"/>
      <c r="AA163" s="56"/>
      <c r="AB163" s="56"/>
      <c r="AC163" s="56"/>
    </row>
    <row r="164" spans="1:29" ht="31.5" customHeight="1" x14ac:dyDescent="0.2">
      <c r="A164" s="65">
        <f t="shared" si="3"/>
        <v>32</v>
      </c>
      <c r="B164" s="56" t="s">
        <v>91</v>
      </c>
      <c r="C164" s="56" t="s">
        <v>60</v>
      </c>
      <c r="D164" s="56"/>
      <c r="E164" s="56"/>
      <c r="F164" s="56">
        <v>2</v>
      </c>
      <c r="G164" s="56" t="s">
        <v>262</v>
      </c>
      <c r="H164" s="56" t="s">
        <v>1610</v>
      </c>
      <c r="I164" s="56">
        <v>159</v>
      </c>
      <c r="J164" s="56">
        <v>4</v>
      </c>
      <c r="K164" s="56"/>
      <c r="L164" s="56"/>
      <c r="M164" s="56"/>
      <c r="N164" s="56"/>
      <c r="O164" s="56"/>
      <c r="P164" s="56"/>
      <c r="Q164" s="56"/>
      <c r="R164" s="56"/>
      <c r="S164" s="56"/>
      <c r="T164" s="56"/>
      <c r="U164" s="56"/>
      <c r="V164" s="56"/>
      <c r="W164" s="56" t="s">
        <v>1650</v>
      </c>
      <c r="X164" s="56" t="s">
        <v>1490</v>
      </c>
      <c r="Y164" s="56"/>
      <c r="Z164" s="56"/>
      <c r="AA164" s="56"/>
      <c r="AB164" s="56"/>
      <c r="AC164" s="56"/>
    </row>
    <row r="165" spans="1:29" ht="31.5" customHeight="1" x14ac:dyDescent="0.2">
      <c r="A165" s="65">
        <f t="shared" si="3"/>
        <v>33</v>
      </c>
      <c r="B165" s="56" t="s">
        <v>1726</v>
      </c>
      <c r="C165" s="56" t="s">
        <v>1725</v>
      </c>
      <c r="D165" s="56" t="s">
        <v>197</v>
      </c>
      <c r="E165" s="56"/>
      <c r="F165" s="56">
        <v>4</v>
      </c>
      <c r="G165" s="56" t="s">
        <v>262</v>
      </c>
      <c r="H165" s="56" t="s">
        <v>1610</v>
      </c>
      <c r="I165" s="56">
        <v>159</v>
      </c>
      <c r="J165" s="56">
        <v>4</v>
      </c>
      <c r="K165" s="56"/>
      <c r="L165" s="56"/>
      <c r="M165" s="56"/>
      <c r="N165" s="56"/>
      <c r="O165" s="56"/>
      <c r="P165" s="56"/>
      <c r="Q165" s="56"/>
      <c r="R165" s="56"/>
      <c r="S165" s="56"/>
      <c r="T165" s="56"/>
      <c r="U165" s="56"/>
      <c r="V165" s="56"/>
      <c r="W165" s="56" t="s">
        <v>173</v>
      </c>
      <c r="X165" s="56" t="s">
        <v>1490</v>
      </c>
      <c r="Y165" s="56"/>
      <c r="Z165" s="56"/>
      <c r="AA165" s="56"/>
      <c r="AB165" s="56"/>
      <c r="AC165" s="56"/>
    </row>
    <row r="166" spans="1:29" ht="37.5" customHeight="1" x14ac:dyDescent="0.2">
      <c r="A166" s="65">
        <f t="shared" si="3"/>
        <v>34</v>
      </c>
      <c r="B166" s="56" t="s">
        <v>1551</v>
      </c>
      <c r="C166" s="75" t="s">
        <v>1651</v>
      </c>
      <c r="D166" s="56"/>
      <c r="E166" s="56"/>
      <c r="F166" s="56">
        <v>7</v>
      </c>
      <c r="G166" s="56" t="s">
        <v>262</v>
      </c>
      <c r="H166" s="56" t="s">
        <v>1610</v>
      </c>
      <c r="I166" s="56">
        <v>159</v>
      </c>
      <c r="J166" s="56">
        <v>4</v>
      </c>
      <c r="K166" s="56"/>
      <c r="L166" s="56"/>
      <c r="M166" s="56"/>
      <c r="N166" s="56"/>
      <c r="O166" s="56"/>
      <c r="P166" s="56"/>
      <c r="Q166" s="56"/>
      <c r="R166" s="56"/>
      <c r="S166" s="56"/>
      <c r="T166" s="56"/>
      <c r="U166" s="56"/>
      <c r="V166" s="56"/>
      <c r="W166" s="75" t="s">
        <v>1649</v>
      </c>
      <c r="X166" s="56" t="s">
        <v>1490</v>
      </c>
      <c r="Y166" s="56"/>
      <c r="Z166" s="56"/>
      <c r="AA166" s="56"/>
      <c r="AB166" s="56"/>
      <c r="AC166" s="56"/>
    </row>
    <row r="167" spans="1:29" ht="54.75" customHeight="1" x14ac:dyDescent="0.2">
      <c r="A167" s="65">
        <f t="shared" si="3"/>
        <v>35</v>
      </c>
      <c r="B167" s="56" t="s">
        <v>281</v>
      </c>
      <c r="C167" s="56" t="s">
        <v>289</v>
      </c>
      <c r="D167" s="56" t="s">
        <v>1462</v>
      </c>
      <c r="E167" s="56"/>
      <c r="F167" s="56"/>
      <c r="G167" s="56" t="s">
        <v>168</v>
      </c>
      <c r="H167" s="56" t="s">
        <v>180</v>
      </c>
      <c r="I167" s="56">
        <v>14</v>
      </c>
      <c r="J167" s="56">
        <v>1</v>
      </c>
      <c r="K167" s="56"/>
      <c r="L167" s="56"/>
      <c r="M167" s="56"/>
      <c r="N167" s="56"/>
      <c r="O167" s="56"/>
      <c r="P167" s="56"/>
      <c r="Q167" s="56"/>
      <c r="R167" s="56"/>
      <c r="S167" s="56"/>
      <c r="T167" s="56"/>
      <c r="U167" s="56"/>
      <c r="V167" s="56"/>
      <c r="W167" s="75" t="s">
        <v>216</v>
      </c>
      <c r="X167" s="56" t="s">
        <v>1708</v>
      </c>
      <c r="Y167" s="56"/>
      <c r="Z167" s="56"/>
      <c r="AA167" s="56"/>
      <c r="AB167" s="56"/>
      <c r="AC167" s="56"/>
    </row>
    <row r="168" spans="1:29" ht="37.5" customHeight="1" x14ac:dyDescent="0.2">
      <c r="A168" s="65">
        <f t="shared" si="3"/>
        <v>36</v>
      </c>
      <c r="B168" s="56" t="s">
        <v>1711</v>
      </c>
      <c r="C168" s="75" t="s">
        <v>1712</v>
      </c>
      <c r="D168" s="56" t="s">
        <v>289</v>
      </c>
      <c r="E168" s="56"/>
      <c r="F168" s="56"/>
      <c r="G168" s="56" t="s">
        <v>168</v>
      </c>
      <c r="H168" s="56" t="s">
        <v>180</v>
      </c>
      <c r="I168" s="56">
        <v>14</v>
      </c>
      <c r="J168" s="56">
        <v>1</v>
      </c>
      <c r="K168" s="56"/>
      <c r="L168" s="56"/>
      <c r="M168" s="56"/>
      <c r="N168" s="56"/>
      <c r="O168" s="56"/>
      <c r="P168" s="56"/>
      <c r="Q168" s="56"/>
      <c r="R168" s="56"/>
      <c r="S168" s="56"/>
      <c r="T168" s="56"/>
      <c r="U168" s="56"/>
      <c r="V168" s="56"/>
      <c r="W168" s="75" t="s">
        <v>216</v>
      </c>
      <c r="X168" s="56" t="s">
        <v>1490</v>
      </c>
      <c r="Y168" s="56"/>
      <c r="Z168" s="56"/>
      <c r="AA168" s="56"/>
      <c r="AB168" s="56"/>
      <c r="AC168" s="56"/>
    </row>
    <row r="169" spans="1:29" s="59" customFormat="1" ht="24" customHeight="1" x14ac:dyDescent="0.2">
      <c r="A169" s="73"/>
      <c r="B169" s="55" t="s">
        <v>1624</v>
      </c>
      <c r="C169" s="57"/>
      <c r="D169" s="57"/>
      <c r="E169" s="57"/>
      <c r="F169" s="57"/>
      <c r="G169" s="57"/>
      <c r="H169" s="57"/>
      <c r="I169" s="57"/>
      <c r="J169" s="57"/>
      <c r="K169" s="57"/>
      <c r="L169" s="57"/>
      <c r="M169" s="57"/>
      <c r="N169" s="57"/>
      <c r="O169" s="57"/>
      <c r="P169" s="57"/>
      <c r="Q169" s="57"/>
      <c r="R169" s="57"/>
      <c r="S169" s="57"/>
      <c r="T169" s="57"/>
      <c r="U169" s="58"/>
      <c r="V169" s="58"/>
      <c r="W169" s="58"/>
      <c r="X169" s="58"/>
      <c r="Y169" s="58"/>
      <c r="Z169" s="57"/>
      <c r="AA169" s="57"/>
      <c r="AB169" s="57"/>
      <c r="AC169" s="57"/>
    </row>
    <row r="170" spans="1:29" s="63" customFormat="1" ht="28.5" customHeight="1" x14ac:dyDescent="0.2">
      <c r="A170" s="65">
        <v>1</v>
      </c>
      <c r="B170" s="62" t="s">
        <v>276</v>
      </c>
      <c r="C170" s="62" t="s">
        <v>1645</v>
      </c>
      <c r="D170" s="62" t="s">
        <v>33</v>
      </c>
      <c r="E170" s="62"/>
      <c r="F170" s="62">
        <v>3</v>
      </c>
      <c r="G170" s="62" t="s">
        <v>168</v>
      </c>
      <c r="H170" s="62" t="s">
        <v>1679</v>
      </c>
      <c r="I170" s="56" t="s">
        <v>1680</v>
      </c>
      <c r="J170" s="62">
        <v>1</v>
      </c>
      <c r="K170" s="62"/>
      <c r="L170" s="62"/>
      <c r="M170" s="62"/>
      <c r="N170" s="62"/>
      <c r="O170" s="62"/>
      <c r="P170" s="62"/>
      <c r="Q170" s="62"/>
      <c r="R170" s="62"/>
      <c r="S170" s="62"/>
      <c r="T170" s="62"/>
      <c r="U170" s="62"/>
      <c r="V170" s="62"/>
      <c r="W170" s="56" t="s">
        <v>175</v>
      </c>
      <c r="X170" s="71" t="s">
        <v>1677</v>
      </c>
      <c r="Y170" s="62"/>
      <c r="Z170" s="62"/>
      <c r="AA170" s="62"/>
      <c r="AB170" s="62"/>
      <c r="AC170" s="62"/>
    </row>
    <row r="171" spans="1:29" s="63" customFormat="1" ht="28.5" customHeight="1" x14ac:dyDescent="0.2">
      <c r="A171" s="65">
        <v>2</v>
      </c>
      <c r="B171" s="62" t="s">
        <v>1633</v>
      </c>
      <c r="C171" s="62" t="s">
        <v>1646</v>
      </c>
      <c r="D171" s="62" t="s">
        <v>27</v>
      </c>
      <c r="E171" s="62"/>
      <c r="F171" s="62">
        <v>3</v>
      </c>
      <c r="G171" s="62" t="s">
        <v>168</v>
      </c>
      <c r="H171" s="62" t="s">
        <v>1679</v>
      </c>
      <c r="I171" s="56" t="s">
        <v>1680</v>
      </c>
      <c r="J171" s="62">
        <v>1</v>
      </c>
      <c r="K171" s="62"/>
      <c r="L171" s="62"/>
      <c r="M171" s="62"/>
      <c r="N171" s="62"/>
      <c r="O171" s="62"/>
      <c r="P171" s="62"/>
      <c r="Q171" s="62"/>
      <c r="R171" s="62"/>
      <c r="S171" s="62"/>
      <c r="T171" s="62"/>
      <c r="U171" s="62"/>
      <c r="V171" s="62"/>
      <c r="W171" s="56" t="s">
        <v>175</v>
      </c>
      <c r="X171" s="71" t="s">
        <v>1677</v>
      </c>
      <c r="Y171" s="62"/>
      <c r="Z171" s="62"/>
      <c r="AA171" s="62"/>
      <c r="AB171" s="62"/>
      <c r="AC171" s="62"/>
    </row>
    <row r="172" spans="1:29" ht="28.5" customHeight="1" x14ac:dyDescent="0.2">
      <c r="A172" s="65">
        <v>3</v>
      </c>
      <c r="B172" s="56" t="s">
        <v>246</v>
      </c>
      <c r="C172" s="56" t="s">
        <v>247</v>
      </c>
      <c r="D172" s="56"/>
      <c r="E172" s="56"/>
      <c r="F172" s="56">
        <v>3</v>
      </c>
      <c r="G172" s="56" t="s">
        <v>192</v>
      </c>
      <c r="H172" s="56" t="s">
        <v>1644</v>
      </c>
      <c r="I172" s="56">
        <v>92</v>
      </c>
      <c r="J172" s="56">
        <v>1</v>
      </c>
      <c r="K172" s="56"/>
      <c r="L172" s="56"/>
      <c r="M172" s="56"/>
      <c r="N172" s="56"/>
      <c r="O172" s="56"/>
      <c r="P172" s="56"/>
      <c r="Q172" s="56"/>
      <c r="R172" s="56"/>
      <c r="S172" s="56"/>
      <c r="T172" s="56"/>
      <c r="U172" s="56"/>
      <c r="V172" s="56"/>
      <c r="W172" s="56" t="s">
        <v>216</v>
      </c>
      <c r="X172" s="56" t="s">
        <v>1490</v>
      </c>
      <c r="Y172" s="56"/>
      <c r="Z172" s="56" t="s">
        <v>1707</v>
      </c>
      <c r="AA172" s="56"/>
      <c r="AB172" s="56"/>
      <c r="AC172" s="56"/>
    </row>
    <row r="173" spans="1:29" ht="28.5" customHeight="1" x14ac:dyDescent="0.2">
      <c r="A173" s="65">
        <v>4</v>
      </c>
      <c r="B173" s="56" t="s">
        <v>36</v>
      </c>
      <c r="C173" s="56" t="s">
        <v>37</v>
      </c>
      <c r="D173" s="56" t="s">
        <v>43</v>
      </c>
      <c r="E173" s="56"/>
      <c r="F173" s="56">
        <v>3</v>
      </c>
      <c r="G173" s="56" t="s">
        <v>192</v>
      </c>
      <c r="H173" s="56" t="s">
        <v>1644</v>
      </c>
      <c r="I173" s="56">
        <v>92</v>
      </c>
      <c r="J173" s="56">
        <v>1</v>
      </c>
      <c r="K173" s="56"/>
      <c r="L173" s="56"/>
      <c r="M173" s="56"/>
      <c r="N173" s="56"/>
      <c r="O173" s="56"/>
      <c r="P173" s="56"/>
      <c r="Q173" s="56"/>
      <c r="R173" s="56"/>
      <c r="S173" s="56"/>
      <c r="T173" s="56"/>
      <c r="U173" s="56"/>
      <c r="V173" s="56"/>
      <c r="W173" s="56" t="s">
        <v>174</v>
      </c>
      <c r="X173" s="56" t="s">
        <v>1490</v>
      </c>
      <c r="Y173" s="56"/>
      <c r="Z173" s="56"/>
      <c r="AA173" s="56"/>
      <c r="AB173" s="56"/>
      <c r="AC173" s="56"/>
    </row>
    <row r="174" spans="1:29" ht="28.5" customHeight="1" x14ac:dyDescent="0.2">
      <c r="A174" s="65">
        <v>5</v>
      </c>
      <c r="B174" s="56" t="s">
        <v>165</v>
      </c>
      <c r="C174" s="56" t="s">
        <v>236</v>
      </c>
      <c r="D174" s="56" t="s">
        <v>27</v>
      </c>
      <c r="E174" s="56"/>
      <c r="F174" s="56">
        <v>3</v>
      </c>
      <c r="G174" s="56" t="s">
        <v>192</v>
      </c>
      <c r="H174" s="56" t="s">
        <v>1644</v>
      </c>
      <c r="I174" s="56">
        <v>92</v>
      </c>
      <c r="J174" s="56">
        <v>1</v>
      </c>
      <c r="K174" s="56"/>
      <c r="L174" s="56"/>
      <c r="M174" s="56"/>
      <c r="N174" s="56"/>
      <c r="O174" s="56"/>
      <c r="P174" s="56"/>
      <c r="Q174" s="56"/>
      <c r="R174" s="56"/>
      <c r="S174" s="56"/>
      <c r="T174" s="56"/>
      <c r="U174" s="56"/>
      <c r="V174" s="56"/>
      <c r="W174" s="56" t="s">
        <v>175</v>
      </c>
      <c r="X174" s="56" t="s">
        <v>1490</v>
      </c>
      <c r="Y174" s="56"/>
      <c r="Z174" s="56"/>
      <c r="AA174" s="56"/>
      <c r="AB174" s="56"/>
      <c r="AC174" s="56"/>
    </row>
    <row r="175" spans="1:29" s="105" customFormat="1" ht="28.5" customHeight="1" x14ac:dyDescent="0.2">
      <c r="A175" s="65">
        <v>6</v>
      </c>
      <c r="B175" s="104" t="s">
        <v>1630</v>
      </c>
      <c r="C175" s="104" t="s">
        <v>1631</v>
      </c>
      <c r="D175" s="104" t="s">
        <v>53</v>
      </c>
      <c r="E175" s="77"/>
      <c r="F175" s="104">
        <v>3</v>
      </c>
      <c r="G175" s="104" t="s">
        <v>192</v>
      </c>
      <c r="H175" s="104" t="s">
        <v>1644</v>
      </c>
      <c r="I175" s="104">
        <v>92</v>
      </c>
      <c r="J175" s="104">
        <v>1</v>
      </c>
      <c r="K175" s="77"/>
      <c r="L175" s="77"/>
      <c r="M175" s="77"/>
      <c r="N175" s="77"/>
      <c r="O175" s="77"/>
      <c r="P175" s="77"/>
      <c r="Q175" s="77"/>
      <c r="R175" s="77"/>
      <c r="S175" s="77"/>
      <c r="T175" s="77"/>
      <c r="U175" s="77"/>
      <c r="V175" s="77"/>
      <c r="W175" s="104" t="s">
        <v>216</v>
      </c>
      <c r="X175" s="104" t="s">
        <v>1640</v>
      </c>
      <c r="Y175" s="77"/>
      <c r="Z175" s="104"/>
      <c r="AA175" s="104"/>
      <c r="AB175" s="104"/>
      <c r="AC175" s="104"/>
    </row>
    <row r="176" spans="1:29" s="105" customFormat="1" ht="28.5" customHeight="1" x14ac:dyDescent="0.2">
      <c r="A176" s="65">
        <v>7</v>
      </c>
      <c r="B176" s="104" t="s">
        <v>885</v>
      </c>
      <c r="C176" s="104" t="s">
        <v>887</v>
      </c>
      <c r="D176" s="104" t="s">
        <v>27</v>
      </c>
      <c r="E176" s="77"/>
      <c r="F176" s="104">
        <v>3</v>
      </c>
      <c r="G176" s="104" t="s">
        <v>192</v>
      </c>
      <c r="H176" s="104" t="s">
        <v>1644</v>
      </c>
      <c r="I176" s="104">
        <v>92</v>
      </c>
      <c r="J176" s="104">
        <v>1</v>
      </c>
      <c r="K176" s="77"/>
      <c r="L176" s="77"/>
      <c r="M176" s="77"/>
      <c r="N176" s="77"/>
      <c r="O176" s="77"/>
      <c r="P176" s="77"/>
      <c r="Q176" s="77"/>
      <c r="R176" s="77"/>
      <c r="S176" s="77"/>
      <c r="T176" s="77"/>
      <c r="U176" s="77"/>
      <c r="V176" s="77"/>
      <c r="W176" s="104" t="s">
        <v>175</v>
      </c>
      <c r="X176" s="104" t="s">
        <v>1640</v>
      </c>
      <c r="Y176" s="77"/>
      <c r="Z176" s="104"/>
      <c r="AA176" s="104"/>
      <c r="AB176" s="104"/>
      <c r="AC176" s="104"/>
    </row>
    <row r="177" spans="1:29" s="105" customFormat="1" ht="28.5" customHeight="1" x14ac:dyDescent="0.2">
      <c r="A177" s="65">
        <v>8</v>
      </c>
      <c r="B177" s="104" t="s">
        <v>1505</v>
      </c>
      <c r="C177" s="104" t="s">
        <v>1506</v>
      </c>
      <c r="D177" s="104" t="s">
        <v>27</v>
      </c>
      <c r="E177" s="77"/>
      <c r="F177" s="104">
        <v>3</v>
      </c>
      <c r="G177" s="104" t="s">
        <v>192</v>
      </c>
      <c r="H177" s="104" t="s">
        <v>1644</v>
      </c>
      <c r="I177" s="104">
        <v>92</v>
      </c>
      <c r="J177" s="104">
        <v>1</v>
      </c>
      <c r="K177" s="77"/>
      <c r="L177" s="77"/>
      <c r="M177" s="77"/>
      <c r="N177" s="77"/>
      <c r="O177" s="77"/>
      <c r="P177" s="77"/>
      <c r="Q177" s="77"/>
      <c r="R177" s="77"/>
      <c r="S177" s="77"/>
      <c r="T177" s="77"/>
      <c r="U177" s="77"/>
      <c r="V177" s="77"/>
      <c r="W177" s="104" t="s">
        <v>175</v>
      </c>
      <c r="X177" s="104" t="s">
        <v>1640</v>
      </c>
      <c r="Y177" s="77"/>
      <c r="Z177" s="104"/>
      <c r="AA177" s="104"/>
      <c r="AB177" s="104"/>
      <c r="AC177" s="104"/>
    </row>
    <row r="178" spans="1:29" s="105" customFormat="1" ht="28.5" customHeight="1" x14ac:dyDescent="0.2">
      <c r="A178" s="65">
        <v>9</v>
      </c>
      <c r="B178" s="104" t="s">
        <v>255</v>
      </c>
      <c r="C178" s="104" t="s">
        <v>256</v>
      </c>
      <c r="D178" s="104"/>
      <c r="E178" s="77"/>
      <c r="F178" s="104">
        <v>3</v>
      </c>
      <c r="G178" s="104" t="s">
        <v>192</v>
      </c>
      <c r="H178" s="104" t="s">
        <v>1644</v>
      </c>
      <c r="I178" s="104">
        <v>92</v>
      </c>
      <c r="J178" s="104">
        <v>1</v>
      </c>
      <c r="K178" s="77"/>
      <c r="L178" s="77"/>
      <c r="M178" s="77"/>
      <c r="N178" s="77"/>
      <c r="O178" s="77"/>
      <c r="P178" s="77"/>
      <c r="Q178" s="77"/>
      <c r="R178" s="77"/>
      <c r="S178" s="77"/>
      <c r="T178" s="77"/>
      <c r="U178" s="77"/>
      <c r="V178" s="77"/>
      <c r="W178" s="104" t="s">
        <v>175</v>
      </c>
      <c r="X178" s="104" t="s">
        <v>1640</v>
      </c>
      <c r="Y178" s="77"/>
      <c r="Z178" s="104"/>
      <c r="AA178" s="104"/>
      <c r="AB178" s="104"/>
      <c r="AC178" s="104"/>
    </row>
    <row r="179" spans="1:29" ht="28.5" customHeight="1" x14ac:dyDescent="0.2">
      <c r="A179" s="65">
        <v>10</v>
      </c>
      <c r="B179" s="56" t="s">
        <v>1503</v>
      </c>
      <c r="C179" s="56" t="s">
        <v>1504</v>
      </c>
      <c r="D179" s="56" t="s">
        <v>100</v>
      </c>
      <c r="E179" s="56"/>
      <c r="F179" s="56">
        <v>3</v>
      </c>
      <c r="G179" s="56" t="s">
        <v>240</v>
      </c>
      <c r="H179" s="56" t="s">
        <v>1644</v>
      </c>
      <c r="I179" s="56">
        <v>66</v>
      </c>
      <c r="J179" s="56">
        <v>1</v>
      </c>
      <c r="K179" s="56"/>
      <c r="L179" s="56"/>
      <c r="M179" s="56"/>
      <c r="N179" s="56"/>
      <c r="O179" s="56"/>
      <c r="P179" s="56"/>
      <c r="Q179" s="56"/>
      <c r="R179" s="56"/>
      <c r="S179" s="56"/>
      <c r="T179" s="56"/>
      <c r="U179" s="56"/>
      <c r="V179" s="56"/>
      <c r="W179" s="56" t="s">
        <v>144</v>
      </c>
      <c r="X179" s="56" t="s">
        <v>1490</v>
      </c>
      <c r="Y179" s="56"/>
      <c r="Z179" s="56"/>
      <c r="AA179" s="56"/>
      <c r="AB179" s="56"/>
      <c r="AC179" s="56"/>
    </row>
    <row r="180" spans="1:29" ht="28.5" customHeight="1" x14ac:dyDescent="0.2">
      <c r="A180" s="65">
        <v>11</v>
      </c>
      <c r="B180" s="56" t="s">
        <v>200</v>
      </c>
      <c r="C180" s="56" t="s">
        <v>201</v>
      </c>
      <c r="D180" s="56" t="s">
        <v>191</v>
      </c>
      <c r="E180" s="56"/>
      <c r="F180" s="56">
        <v>5</v>
      </c>
      <c r="G180" s="56" t="s">
        <v>240</v>
      </c>
      <c r="H180" s="56" t="s">
        <v>1644</v>
      </c>
      <c r="I180" s="56">
        <v>66</v>
      </c>
      <c r="J180" s="56">
        <v>1</v>
      </c>
      <c r="K180" s="56"/>
      <c r="L180" s="56"/>
      <c r="M180" s="56"/>
      <c r="N180" s="56"/>
      <c r="O180" s="56"/>
      <c r="P180" s="56"/>
      <c r="Q180" s="56"/>
      <c r="R180" s="56"/>
      <c r="S180" s="56"/>
      <c r="T180" s="56"/>
      <c r="U180" s="56"/>
      <c r="V180" s="56"/>
      <c r="W180" s="56" t="s">
        <v>143</v>
      </c>
      <c r="X180" s="56" t="s">
        <v>1490</v>
      </c>
      <c r="Y180" s="56"/>
      <c r="Z180" s="56"/>
      <c r="AA180" s="56"/>
      <c r="AB180" s="56"/>
      <c r="AC180" s="56"/>
    </row>
    <row r="181" spans="1:29" ht="28.5" customHeight="1" x14ac:dyDescent="0.2">
      <c r="A181" s="65">
        <v>12</v>
      </c>
      <c r="B181" s="56" t="s">
        <v>65</v>
      </c>
      <c r="C181" s="56" t="s">
        <v>66</v>
      </c>
      <c r="D181" s="56" t="s">
        <v>39</v>
      </c>
      <c r="E181" s="56"/>
      <c r="F181" s="56">
        <v>3</v>
      </c>
      <c r="G181" s="56" t="s">
        <v>240</v>
      </c>
      <c r="H181" s="56" t="s">
        <v>1644</v>
      </c>
      <c r="I181" s="56">
        <v>66</v>
      </c>
      <c r="J181" s="56">
        <v>1</v>
      </c>
      <c r="K181" s="56"/>
      <c r="L181" s="56"/>
      <c r="M181" s="56"/>
      <c r="N181" s="56"/>
      <c r="O181" s="56"/>
      <c r="P181" s="56"/>
      <c r="Q181" s="56"/>
      <c r="R181" s="56"/>
      <c r="S181" s="56"/>
      <c r="T181" s="56"/>
      <c r="U181" s="56"/>
      <c r="V181" s="56"/>
      <c r="W181" s="56" t="s">
        <v>146</v>
      </c>
      <c r="X181" s="56" t="s">
        <v>1490</v>
      </c>
      <c r="Y181" s="56"/>
      <c r="Z181" s="56"/>
      <c r="AA181" s="56"/>
      <c r="AB181" s="56"/>
      <c r="AC181" s="56"/>
    </row>
    <row r="182" spans="1:29" s="105" customFormat="1" ht="28.5" customHeight="1" x14ac:dyDescent="0.2">
      <c r="A182" s="65">
        <v>13</v>
      </c>
      <c r="B182" s="104" t="s">
        <v>204</v>
      </c>
      <c r="C182" s="104" t="s">
        <v>203</v>
      </c>
      <c r="D182" s="104"/>
      <c r="E182" s="77"/>
      <c r="F182" s="104">
        <v>3</v>
      </c>
      <c r="G182" s="104" t="s">
        <v>240</v>
      </c>
      <c r="H182" s="104" t="s">
        <v>1644</v>
      </c>
      <c r="I182" s="104">
        <v>66</v>
      </c>
      <c r="J182" s="104">
        <v>1</v>
      </c>
      <c r="K182" s="77"/>
      <c r="L182" s="77"/>
      <c r="M182" s="77"/>
      <c r="N182" s="77"/>
      <c r="O182" s="77"/>
      <c r="P182" s="77"/>
      <c r="Q182" s="77"/>
      <c r="R182" s="77"/>
      <c r="S182" s="77"/>
      <c r="T182" s="77"/>
      <c r="U182" s="77"/>
      <c r="V182" s="77"/>
      <c r="W182" s="104" t="s">
        <v>216</v>
      </c>
      <c r="X182" s="104" t="s">
        <v>1641</v>
      </c>
      <c r="Y182" s="77"/>
      <c r="Z182" s="56" t="s">
        <v>1707</v>
      </c>
      <c r="AA182" s="104"/>
      <c r="AB182" s="104"/>
      <c r="AC182" s="104"/>
    </row>
    <row r="183" spans="1:29" s="84" customFormat="1" ht="28.5" customHeight="1" x14ac:dyDescent="0.2">
      <c r="A183" s="65">
        <v>14</v>
      </c>
      <c r="B183" s="83" t="s">
        <v>35</v>
      </c>
      <c r="C183" s="83" t="s">
        <v>28</v>
      </c>
      <c r="D183" s="71" t="s">
        <v>205</v>
      </c>
      <c r="E183" s="56"/>
      <c r="F183" s="83">
        <v>3</v>
      </c>
      <c r="G183" s="83" t="s">
        <v>1681</v>
      </c>
      <c r="H183" s="83" t="s">
        <v>1679</v>
      </c>
      <c r="I183" s="83">
        <v>66</v>
      </c>
      <c r="J183" s="83">
        <v>1</v>
      </c>
      <c r="K183" s="56"/>
      <c r="L183" s="56"/>
      <c r="M183" s="56"/>
      <c r="N183" s="56"/>
      <c r="O183" s="56"/>
      <c r="P183" s="56"/>
      <c r="Q183" s="56"/>
      <c r="R183" s="56"/>
      <c r="S183" s="56"/>
      <c r="T183" s="56"/>
      <c r="U183" s="56"/>
      <c r="V183" s="56"/>
      <c r="W183" s="83" t="s">
        <v>175</v>
      </c>
      <c r="X183" s="83" t="s">
        <v>1490</v>
      </c>
      <c r="Y183" s="56"/>
      <c r="Z183" s="83"/>
      <c r="AA183" s="83"/>
      <c r="AB183" s="83"/>
      <c r="AC183" s="83"/>
    </row>
    <row r="184" spans="1:29" ht="28.5" customHeight="1" x14ac:dyDescent="0.2">
      <c r="A184" s="65">
        <v>15</v>
      </c>
      <c r="B184" s="56" t="s">
        <v>64</v>
      </c>
      <c r="C184" s="56" t="s">
        <v>27</v>
      </c>
      <c r="D184" s="56" t="s">
        <v>30</v>
      </c>
      <c r="E184" s="56"/>
      <c r="F184" s="56">
        <v>3</v>
      </c>
      <c r="G184" s="56" t="s">
        <v>1681</v>
      </c>
      <c r="H184" s="56" t="s">
        <v>1679</v>
      </c>
      <c r="I184" s="56" t="s">
        <v>653</v>
      </c>
      <c r="J184" s="56">
        <v>1</v>
      </c>
      <c r="K184" s="56"/>
      <c r="L184" s="56"/>
      <c r="M184" s="56"/>
      <c r="N184" s="56"/>
      <c r="O184" s="56"/>
      <c r="P184" s="56"/>
      <c r="Q184" s="56"/>
      <c r="R184" s="56"/>
      <c r="S184" s="56"/>
      <c r="T184" s="56"/>
      <c r="U184" s="56"/>
      <c r="V184" s="56"/>
      <c r="W184" s="56" t="s">
        <v>175</v>
      </c>
      <c r="X184" s="56" t="s">
        <v>1490</v>
      </c>
      <c r="Y184" s="56"/>
      <c r="Z184" s="56"/>
      <c r="AA184" s="56"/>
      <c r="AB184" s="56"/>
      <c r="AC184" s="56"/>
    </row>
    <row r="185" spans="1:29" ht="28.5" customHeight="1" x14ac:dyDescent="0.2">
      <c r="A185" s="65">
        <v>16</v>
      </c>
      <c r="B185" s="56" t="s">
        <v>130</v>
      </c>
      <c r="C185" s="56" t="s">
        <v>129</v>
      </c>
      <c r="D185" s="56" t="s">
        <v>1636</v>
      </c>
      <c r="E185" s="56"/>
      <c r="F185" s="56">
        <v>3</v>
      </c>
      <c r="G185" s="56" t="s">
        <v>1681</v>
      </c>
      <c r="H185" s="56" t="s">
        <v>1679</v>
      </c>
      <c r="I185" s="56" t="s">
        <v>653</v>
      </c>
      <c r="J185" s="56">
        <v>1</v>
      </c>
      <c r="K185" s="56"/>
      <c r="L185" s="56"/>
      <c r="M185" s="56"/>
      <c r="N185" s="56"/>
      <c r="O185" s="56"/>
      <c r="P185" s="56"/>
      <c r="Q185" s="56"/>
      <c r="R185" s="56"/>
      <c r="S185" s="56"/>
      <c r="T185" s="56"/>
      <c r="U185" s="56"/>
      <c r="V185" s="56"/>
      <c r="W185" s="56" t="s">
        <v>175</v>
      </c>
      <c r="X185" s="56" t="s">
        <v>1490</v>
      </c>
      <c r="Y185" s="56"/>
      <c r="Z185" s="56"/>
      <c r="AA185" s="56"/>
      <c r="AB185" s="56"/>
      <c r="AC185" s="56"/>
    </row>
    <row r="186" spans="1:29" ht="28.5" customHeight="1" x14ac:dyDescent="0.2">
      <c r="A186" s="65">
        <v>17</v>
      </c>
      <c r="B186" s="56" t="s">
        <v>246</v>
      </c>
      <c r="C186" s="56" t="s">
        <v>247</v>
      </c>
      <c r="D186" s="56"/>
      <c r="E186" s="56"/>
      <c r="F186" s="56">
        <v>3</v>
      </c>
      <c r="G186" s="56" t="s">
        <v>192</v>
      </c>
      <c r="H186" s="56" t="s">
        <v>128</v>
      </c>
      <c r="I186" s="56">
        <v>33</v>
      </c>
      <c r="J186" s="56">
        <v>1</v>
      </c>
      <c r="K186" s="56"/>
      <c r="L186" s="56"/>
      <c r="M186" s="56"/>
      <c r="N186" s="56"/>
      <c r="O186" s="56"/>
      <c r="P186" s="56"/>
      <c r="Q186" s="56"/>
      <c r="R186" s="56"/>
      <c r="S186" s="56"/>
      <c r="T186" s="56"/>
      <c r="U186" s="56"/>
      <c r="V186" s="56"/>
      <c r="W186" s="56" t="s">
        <v>216</v>
      </c>
      <c r="X186" s="56" t="s">
        <v>1490</v>
      </c>
      <c r="Y186" s="56"/>
      <c r="Z186" s="56" t="s">
        <v>1707</v>
      </c>
      <c r="AA186" s="56"/>
      <c r="AB186" s="56"/>
      <c r="AC186" s="56"/>
    </row>
    <row r="187" spans="1:29" ht="28.5" customHeight="1" x14ac:dyDescent="0.2">
      <c r="A187" s="65">
        <v>18</v>
      </c>
      <c r="B187" s="56" t="s">
        <v>36</v>
      </c>
      <c r="C187" s="56" t="s">
        <v>1578</v>
      </c>
      <c r="D187" s="56" t="s">
        <v>205</v>
      </c>
      <c r="E187" s="56"/>
      <c r="F187" s="56">
        <v>3</v>
      </c>
      <c r="G187" s="56" t="s">
        <v>192</v>
      </c>
      <c r="H187" s="56" t="s">
        <v>128</v>
      </c>
      <c r="I187" s="56">
        <v>33</v>
      </c>
      <c r="J187" s="56">
        <v>1</v>
      </c>
      <c r="K187" s="56"/>
      <c r="L187" s="56"/>
      <c r="M187" s="56"/>
      <c r="N187" s="56"/>
      <c r="O187" s="56"/>
      <c r="P187" s="56"/>
      <c r="Q187" s="56"/>
      <c r="R187" s="56"/>
      <c r="S187" s="56"/>
      <c r="T187" s="56"/>
      <c r="U187" s="56"/>
      <c r="V187" s="56"/>
      <c r="W187" s="56" t="s">
        <v>174</v>
      </c>
      <c r="X187" s="56" t="s">
        <v>1490</v>
      </c>
      <c r="Y187" s="56"/>
      <c r="Z187" s="56"/>
      <c r="AA187" s="56"/>
      <c r="AB187" s="56"/>
      <c r="AC187" s="56"/>
    </row>
    <row r="188" spans="1:29" ht="38.25" x14ac:dyDescent="0.2">
      <c r="A188" s="65">
        <v>19</v>
      </c>
      <c r="B188" s="56" t="s">
        <v>166</v>
      </c>
      <c r="C188" s="56" t="s">
        <v>162</v>
      </c>
      <c r="D188" s="56" t="s">
        <v>1637</v>
      </c>
      <c r="E188" s="56"/>
      <c r="F188" s="56">
        <v>3</v>
      </c>
      <c r="G188" s="56" t="s">
        <v>192</v>
      </c>
      <c r="H188" s="56" t="s">
        <v>128</v>
      </c>
      <c r="I188" s="56">
        <v>33</v>
      </c>
      <c r="J188" s="56">
        <v>1</v>
      </c>
      <c r="K188" s="56"/>
      <c r="L188" s="56"/>
      <c r="M188" s="56"/>
      <c r="N188" s="56"/>
      <c r="O188" s="56"/>
      <c r="P188" s="56"/>
      <c r="Q188" s="56"/>
      <c r="R188" s="56"/>
      <c r="S188" s="56"/>
      <c r="T188" s="56"/>
      <c r="U188" s="56"/>
      <c r="V188" s="56"/>
      <c r="W188" s="56" t="s">
        <v>145</v>
      </c>
      <c r="X188" s="56" t="s">
        <v>1490</v>
      </c>
      <c r="Y188" s="56"/>
      <c r="Z188" s="56"/>
      <c r="AA188" s="56"/>
      <c r="AB188" s="56"/>
      <c r="AC188" s="56"/>
    </row>
    <row r="189" spans="1:29" s="105" customFormat="1" ht="28.5" customHeight="1" x14ac:dyDescent="0.2">
      <c r="A189" s="65">
        <v>20</v>
      </c>
      <c r="B189" s="104" t="s">
        <v>1630</v>
      </c>
      <c r="C189" s="104" t="s">
        <v>1631</v>
      </c>
      <c r="D189" s="104" t="s">
        <v>53</v>
      </c>
      <c r="E189" s="77"/>
      <c r="F189" s="104">
        <v>3</v>
      </c>
      <c r="G189" s="104" t="s">
        <v>1720</v>
      </c>
      <c r="H189" s="104" t="s">
        <v>1685</v>
      </c>
      <c r="I189" s="104" t="s">
        <v>1683</v>
      </c>
      <c r="J189" s="104">
        <v>1</v>
      </c>
      <c r="K189" s="77"/>
      <c r="L189" s="77"/>
      <c r="M189" s="77"/>
      <c r="N189" s="77"/>
      <c r="O189" s="77"/>
      <c r="P189" s="77"/>
      <c r="Q189" s="77"/>
      <c r="R189" s="77"/>
      <c r="S189" s="77"/>
      <c r="T189" s="77"/>
      <c r="U189" s="77"/>
      <c r="V189" s="77"/>
      <c r="W189" s="104" t="s">
        <v>216</v>
      </c>
      <c r="X189" s="104" t="s">
        <v>1682</v>
      </c>
      <c r="Y189" s="77"/>
      <c r="Z189" s="104"/>
      <c r="AA189" s="104"/>
      <c r="AB189" s="104"/>
      <c r="AC189" s="104"/>
    </row>
    <row r="190" spans="1:29" s="105" customFormat="1" ht="28.5" customHeight="1" x14ac:dyDescent="0.2">
      <c r="A190" s="65">
        <v>21</v>
      </c>
      <c r="B190" s="104" t="s">
        <v>255</v>
      </c>
      <c r="C190" s="104" t="s">
        <v>256</v>
      </c>
      <c r="D190" s="104"/>
      <c r="E190" s="77"/>
      <c r="F190" s="104">
        <v>3</v>
      </c>
      <c r="G190" s="104" t="s">
        <v>1720</v>
      </c>
      <c r="H190" s="104" t="s">
        <v>1685</v>
      </c>
      <c r="I190" s="104" t="s">
        <v>1683</v>
      </c>
      <c r="J190" s="104">
        <v>1</v>
      </c>
      <c r="K190" s="77"/>
      <c r="L190" s="77"/>
      <c r="M190" s="77"/>
      <c r="N190" s="77"/>
      <c r="O190" s="77"/>
      <c r="P190" s="77"/>
      <c r="Q190" s="77"/>
      <c r="R190" s="77"/>
      <c r="S190" s="77"/>
      <c r="T190" s="77"/>
      <c r="U190" s="77"/>
      <c r="V190" s="77"/>
      <c r="W190" s="104" t="s">
        <v>175</v>
      </c>
      <c r="X190" s="104" t="s">
        <v>1682</v>
      </c>
      <c r="Y190" s="77"/>
      <c r="Z190" s="104"/>
      <c r="AA190" s="104"/>
      <c r="AB190" s="104"/>
      <c r="AC190" s="104"/>
    </row>
    <row r="191" spans="1:29" s="105" customFormat="1" ht="28.5" customHeight="1" x14ac:dyDescent="0.2">
      <c r="A191" s="65">
        <v>22</v>
      </c>
      <c r="B191" s="104" t="s">
        <v>885</v>
      </c>
      <c r="C191" s="104" t="s">
        <v>1632</v>
      </c>
      <c r="D191" s="104" t="s">
        <v>1609</v>
      </c>
      <c r="E191" s="77"/>
      <c r="F191" s="104">
        <v>3</v>
      </c>
      <c r="G191" s="104" t="s">
        <v>192</v>
      </c>
      <c r="H191" s="104" t="s">
        <v>128</v>
      </c>
      <c r="I191" s="104">
        <v>33</v>
      </c>
      <c r="J191" s="104">
        <v>1</v>
      </c>
      <c r="K191" s="77"/>
      <c r="L191" s="77"/>
      <c r="M191" s="77"/>
      <c r="N191" s="77"/>
      <c r="O191" s="77"/>
      <c r="P191" s="77"/>
      <c r="Q191" s="77"/>
      <c r="R191" s="77"/>
      <c r="S191" s="77"/>
      <c r="T191" s="77"/>
      <c r="U191" s="77"/>
      <c r="V191" s="77"/>
      <c r="W191" s="104" t="s">
        <v>175</v>
      </c>
      <c r="X191" s="104" t="s">
        <v>1682</v>
      </c>
      <c r="Y191" s="77"/>
      <c r="Z191" s="104"/>
      <c r="AA191" s="104"/>
      <c r="AB191" s="104"/>
      <c r="AC191" s="104"/>
    </row>
    <row r="192" spans="1:29" s="149" customFormat="1" ht="28.5" customHeight="1" x14ac:dyDescent="0.2">
      <c r="A192" s="147">
        <v>23</v>
      </c>
      <c r="B192" s="148" t="s">
        <v>1633</v>
      </c>
      <c r="C192" s="148" t="s">
        <v>127</v>
      </c>
      <c r="D192" s="148" t="s">
        <v>235</v>
      </c>
      <c r="E192" s="148"/>
      <c r="F192" s="148">
        <v>3</v>
      </c>
      <c r="G192" s="148" t="s">
        <v>192</v>
      </c>
      <c r="H192" s="148" t="s">
        <v>128</v>
      </c>
      <c r="I192" s="148">
        <v>33</v>
      </c>
      <c r="J192" s="148">
        <v>1</v>
      </c>
      <c r="K192" s="148"/>
      <c r="L192" s="148"/>
      <c r="M192" s="148"/>
      <c r="N192" s="148"/>
      <c r="O192" s="148"/>
      <c r="P192" s="148"/>
      <c r="Q192" s="148"/>
      <c r="R192" s="148"/>
      <c r="S192" s="148"/>
      <c r="T192" s="148"/>
      <c r="U192" s="148"/>
      <c r="V192" s="148"/>
      <c r="W192" s="148" t="s">
        <v>175</v>
      </c>
      <c r="X192" s="150" t="s">
        <v>1684</v>
      </c>
      <c r="Y192" s="148"/>
      <c r="Z192" s="148"/>
      <c r="AA192" s="148"/>
      <c r="AB192" s="148"/>
      <c r="AC192" s="148"/>
    </row>
    <row r="193" spans="1:29" ht="28.5" customHeight="1" x14ac:dyDescent="0.2">
      <c r="A193" s="65">
        <v>24</v>
      </c>
      <c r="B193" s="56" t="s">
        <v>1544</v>
      </c>
      <c r="C193" s="56" t="s">
        <v>83</v>
      </c>
      <c r="D193" s="56" t="s">
        <v>84</v>
      </c>
      <c r="E193" s="56"/>
      <c r="F193" s="56">
        <v>3</v>
      </c>
      <c r="G193" s="56" t="s">
        <v>240</v>
      </c>
      <c r="H193" s="56" t="s">
        <v>1643</v>
      </c>
      <c r="I193" s="56">
        <v>26</v>
      </c>
      <c r="J193" s="56">
        <v>1</v>
      </c>
      <c r="K193" s="56"/>
      <c r="L193" s="56"/>
      <c r="M193" s="56"/>
      <c r="N193" s="56"/>
      <c r="O193" s="56"/>
      <c r="P193" s="56"/>
      <c r="Q193" s="56"/>
      <c r="R193" s="56"/>
      <c r="S193" s="56"/>
      <c r="T193" s="56"/>
      <c r="U193" s="56"/>
      <c r="V193" s="56"/>
      <c r="W193" s="56" t="s">
        <v>144</v>
      </c>
      <c r="X193" s="56" t="s">
        <v>1490</v>
      </c>
      <c r="Y193" s="56"/>
      <c r="Z193" s="56"/>
      <c r="AA193" s="56"/>
      <c r="AB193" s="56"/>
      <c r="AC193" s="56"/>
    </row>
    <row r="194" spans="1:29" ht="28.5" customHeight="1" x14ac:dyDescent="0.2">
      <c r="A194" s="65">
        <v>25</v>
      </c>
      <c r="B194" s="56" t="s">
        <v>1735</v>
      </c>
      <c r="C194" s="56"/>
      <c r="D194" s="56"/>
      <c r="E194" s="56"/>
      <c r="F194" s="56"/>
      <c r="G194" s="56" t="s">
        <v>240</v>
      </c>
      <c r="H194" s="56" t="s">
        <v>1643</v>
      </c>
      <c r="I194" s="56">
        <v>26</v>
      </c>
      <c r="J194" s="56">
        <v>1</v>
      </c>
      <c r="K194" s="56"/>
      <c r="L194" s="56"/>
      <c r="M194" s="56"/>
      <c r="N194" s="56"/>
      <c r="O194" s="56"/>
      <c r="P194" s="56"/>
      <c r="Q194" s="56"/>
      <c r="R194" s="56"/>
      <c r="S194" s="56"/>
      <c r="T194" s="56"/>
      <c r="U194" s="56"/>
      <c r="V194" s="56"/>
      <c r="W194" s="56" t="s">
        <v>1688</v>
      </c>
      <c r="X194" s="56" t="s">
        <v>1490</v>
      </c>
      <c r="Y194" s="56"/>
      <c r="Z194" s="56"/>
      <c r="AA194" s="56"/>
      <c r="AB194" s="56"/>
      <c r="AC194" s="56"/>
    </row>
    <row r="195" spans="1:29" ht="28.5" customHeight="1" x14ac:dyDescent="0.2">
      <c r="A195" s="65">
        <v>26</v>
      </c>
      <c r="B195" s="56" t="s">
        <v>65</v>
      </c>
      <c r="C195" s="56" t="s">
        <v>66</v>
      </c>
      <c r="D195" s="56" t="s">
        <v>39</v>
      </c>
      <c r="E195" s="56"/>
      <c r="F195" s="56">
        <v>3</v>
      </c>
      <c r="G195" s="56" t="s">
        <v>240</v>
      </c>
      <c r="H195" s="56" t="s">
        <v>1643</v>
      </c>
      <c r="I195" s="56">
        <v>26</v>
      </c>
      <c r="J195" s="56">
        <v>1</v>
      </c>
      <c r="K195" s="56"/>
      <c r="L195" s="56"/>
      <c r="M195" s="56"/>
      <c r="N195" s="56"/>
      <c r="O195" s="56"/>
      <c r="P195" s="56"/>
      <c r="Q195" s="56"/>
      <c r="R195" s="56"/>
      <c r="S195" s="56"/>
      <c r="T195" s="56"/>
      <c r="U195" s="56"/>
      <c r="V195" s="56"/>
      <c r="W195" s="56" t="s">
        <v>1689</v>
      </c>
      <c r="X195" s="56" t="s">
        <v>1490</v>
      </c>
      <c r="Y195" s="56"/>
      <c r="Z195" s="56"/>
      <c r="AA195" s="56"/>
      <c r="AB195" s="56"/>
      <c r="AC195" s="56"/>
    </row>
    <row r="196" spans="1:29" s="84" customFormat="1" ht="38.25" x14ac:dyDescent="0.2">
      <c r="A196" s="65">
        <v>27</v>
      </c>
      <c r="B196" s="83" t="s">
        <v>61</v>
      </c>
      <c r="C196" s="83" t="s">
        <v>62</v>
      </c>
      <c r="D196" s="83" t="s">
        <v>63</v>
      </c>
      <c r="E196" s="83"/>
      <c r="F196" s="83">
        <v>3</v>
      </c>
      <c r="G196" s="56" t="s">
        <v>240</v>
      </c>
      <c r="H196" s="56" t="s">
        <v>1643</v>
      </c>
      <c r="I196" s="56">
        <v>26</v>
      </c>
      <c r="J196" s="56">
        <v>1</v>
      </c>
      <c r="K196" s="83"/>
      <c r="L196" s="83"/>
      <c r="M196" s="83"/>
      <c r="N196" s="83"/>
      <c r="O196" s="83"/>
      <c r="P196" s="83"/>
      <c r="Q196" s="83"/>
      <c r="R196" s="83"/>
      <c r="S196" s="83"/>
      <c r="T196" s="83"/>
      <c r="U196" s="83"/>
      <c r="V196" s="83"/>
      <c r="W196" s="83" t="s">
        <v>173</v>
      </c>
      <c r="X196" s="56" t="s">
        <v>1490</v>
      </c>
      <c r="Y196" s="83"/>
      <c r="Z196" s="56" t="s">
        <v>1734</v>
      </c>
      <c r="AA196" s="83"/>
      <c r="AB196" s="83"/>
      <c r="AC196" s="83"/>
    </row>
    <row r="197" spans="1:29" s="84" customFormat="1" ht="28.5" customHeight="1" x14ac:dyDescent="0.2">
      <c r="A197" s="65">
        <v>28</v>
      </c>
      <c r="B197" s="83" t="s">
        <v>1687</v>
      </c>
      <c r="C197" s="83" t="s">
        <v>1913</v>
      </c>
      <c r="D197" s="83" t="s">
        <v>43</v>
      </c>
      <c r="E197" s="83"/>
      <c r="F197" s="83">
        <v>3</v>
      </c>
      <c r="G197" s="56" t="s">
        <v>240</v>
      </c>
      <c r="H197" s="56" t="s">
        <v>1643</v>
      </c>
      <c r="I197" s="56">
        <v>26</v>
      </c>
      <c r="J197" s="56">
        <v>1</v>
      </c>
      <c r="K197" s="83"/>
      <c r="L197" s="83"/>
      <c r="M197" s="83"/>
      <c r="N197" s="83"/>
      <c r="O197" s="83"/>
      <c r="P197" s="83"/>
      <c r="Q197" s="83"/>
      <c r="R197" s="83"/>
      <c r="S197" s="83"/>
      <c r="T197" s="83"/>
      <c r="U197" s="83"/>
      <c r="V197" s="83"/>
      <c r="W197" s="83" t="s">
        <v>175</v>
      </c>
      <c r="X197" s="56" t="s">
        <v>1490</v>
      </c>
      <c r="Y197" s="83"/>
      <c r="Z197" s="83"/>
      <c r="AA197" s="83"/>
      <c r="AB197" s="83"/>
      <c r="AC197" s="83"/>
    </row>
    <row r="198" spans="1:29" s="84" customFormat="1" ht="28.5" customHeight="1" x14ac:dyDescent="0.2">
      <c r="A198" s="65">
        <v>29</v>
      </c>
      <c r="B198" s="83" t="s">
        <v>1686</v>
      </c>
      <c r="C198" s="83" t="s">
        <v>1639</v>
      </c>
      <c r="D198" s="83"/>
      <c r="E198" s="83"/>
      <c r="F198" s="83">
        <v>3</v>
      </c>
      <c r="G198" s="56" t="s">
        <v>240</v>
      </c>
      <c r="H198" s="56" t="s">
        <v>1643</v>
      </c>
      <c r="I198" s="56">
        <v>26</v>
      </c>
      <c r="J198" s="56">
        <v>1</v>
      </c>
      <c r="K198" s="83"/>
      <c r="L198" s="83"/>
      <c r="M198" s="83"/>
      <c r="N198" s="83"/>
      <c r="O198" s="83"/>
      <c r="P198" s="83"/>
      <c r="Q198" s="83"/>
      <c r="R198" s="83"/>
      <c r="S198" s="83"/>
      <c r="T198" s="83"/>
      <c r="U198" s="83"/>
      <c r="V198" s="83"/>
      <c r="W198" s="83" t="s">
        <v>260</v>
      </c>
      <c r="X198" s="56" t="s">
        <v>1490</v>
      </c>
      <c r="Y198" s="83"/>
      <c r="Z198" s="83"/>
      <c r="AA198" s="83"/>
      <c r="AB198" s="83"/>
      <c r="AC198" s="83"/>
    </row>
    <row r="199" spans="1:29" s="84" customFormat="1" ht="28.5" customHeight="1" x14ac:dyDescent="0.2">
      <c r="A199" s="65">
        <v>30</v>
      </c>
      <c r="B199" s="83" t="s">
        <v>232</v>
      </c>
      <c r="C199" s="83" t="s">
        <v>233</v>
      </c>
      <c r="D199" s="83" t="s">
        <v>205</v>
      </c>
      <c r="E199" s="83"/>
      <c r="F199" s="83">
        <v>3</v>
      </c>
      <c r="G199" s="56" t="s">
        <v>240</v>
      </c>
      <c r="H199" s="56" t="s">
        <v>1643</v>
      </c>
      <c r="I199" s="56">
        <v>26</v>
      </c>
      <c r="J199" s="56">
        <v>1</v>
      </c>
      <c r="K199" s="83"/>
      <c r="L199" s="83"/>
      <c r="M199" s="83"/>
      <c r="N199" s="83"/>
      <c r="O199" s="83"/>
      <c r="P199" s="83"/>
      <c r="Q199" s="83"/>
      <c r="R199" s="83"/>
      <c r="S199" s="83"/>
      <c r="T199" s="83"/>
      <c r="U199" s="83"/>
      <c r="V199" s="83"/>
      <c r="W199" s="83" t="s">
        <v>175</v>
      </c>
      <c r="X199" s="56" t="s">
        <v>1490</v>
      </c>
      <c r="Y199" s="83"/>
      <c r="Z199" s="83"/>
      <c r="AA199" s="83"/>
      <c r="AB199" s="83"/>
      <c r="AC199" s="83"/>
    </row>
    <row r="200" spans="1:29" ht="28.5" customHeight="1" x14ac:dyDescent="0.2">
      <c r="A200" s="65">
        <v>31</v>
      </c>
      <c r="B200" s="56" t="s">
        <v>1545</v>
      </c>
      <c r="C200" s="56" t="s">
        <v>1546</v>
      </c>
      <c r="D200" s="56"/>
      <c r="E200" s="56"/>
      <c r="F200" s="56">
        <v>3</v>
      </c>
      <c r="G200" s="56" t="s">
        <v>262</v>
      </c>
      <c r="H200" s="56" t="s">
        <v>1643</v>
      </c>
      <c r="I200" s="56">
        <v>110</v>
      </c>
      <c r="J200" s="56">
        <v>3</v>
      </c>
      <c r="K200" s="56"/>
      <c r="L200" s="56"/>
      <c r="M200" s="56"/>
      <c r="N200" s="56"/>
      <c r="O200" s="56"/>
      <c r="P200" s="56"/>
      <c r="Q200" s="56"/>
      <c r="R200" s="56"/>
      <c r="S200" s="56"/>
      <c r="T200" s="56"/>
      <c r="U200" s="56"/>
      <c r="V200" s="56"/>
      <c r="W200" s="56" t="s">
        <v>1652</v>
      </c>
      <c r="X200" s="56" t="s">
        <v>1490</v>
      </c>
      <c r="Y200" s="56"/>
      <c r="Z200" s="56"/>
      <c r="AA200" s="56"/>
      <c r="AB200" s="56"/>
      <c r="AC200" s="56"/>
    </row>
    <row r="201" spans="1:29" ht="28.5" customHeight="1" x14ac:dyDescent="0.2">
      <c r="A201" s="65">
        <v>32</v>
      </c>
      <c r="B201" s="56" t="s">
        <v>209</v>
      </c>
      <c r="C201" s="56" t="s">
        <v>202</v>
      </c>
      <c r="D201" s="56" t="s">
        <v>201</v>
      </c>
      <c r="E201" s="56"/>
      <c r="F201" s="56">
        <v>5</v>
      </c>
      <c r="G201" s="56" t="s">
        <v>262</v>
      </c>
      <c r="H201" s="56" t="s">
        <v>1643</v>
      </c>
      <c r="I201" s="56">
        <v>110</v>
      </c>
      <c r="J201" s="56">
        <v>3</v>
      </c>
      <c r="K201" s="56"/>
      <c r="L201" s="56"/>
      <c r="M201" s="56"/>
      <c r="N201" s="56"/>
      <c r="O201" s="56"/>
      <c r="P201" s="56"/>
      <c r="Q201" s="56"/>
      <c r="R201" s="56"/>
      <c r="S201" s="56"/>
      <c r="T201" s="56"/>
      <c r="U201" s="56"/>
      <c r="V201" s="56"/>
      <c r="W201" s="56" t="s">
        <v>143</v>
      </c>
      <c r="X201" s="56" t="s">
        <v>1490</v>
      </c>
      <c r="Y201" s="56"/>
      <c r="Z201" s="56"/>
      <c r="AA201" s="56"/>
      <c r="AB201" s="56"/>
      <c r="AC201" s="56"/>
    </row>
    <row r="202" spans="1:29" ht="28.5" customHeight="1" x14ac:dyDescent="0.2">
      <c r="A202" s="65">
        <v>33</v>
      </c>
      <c r="B202" s="56" t="s">
        <v>1592</v>
      </c>
      <c r="C202" s="56" t="s">
        <v>1585</v>
      </c>
      <c r="D202" s="56" t="s">
        <v>202</v>
      </c>
      <c r="E202" s="56"/>
      <c r="F202" s="56">
        <v>5</v>
      </c>
      <c r="G202" s="56" t="s">
        <v>262</v>
      </c>
      <c r="H202" s="56" t="s">
        <v>1643</v>
      </c>
      <c r="I202" s="56">
        <v>110</v>
      </c>
      <c r="J202" s="56">
        <v>3</v>
      </c>
      <c r="K202" s="56"/>
      <c r="L202" s="56"/>
      <c r="M202" s="56"/>
      <c r="N202" s="56"/>
      <c r="O202" s="56"/>
      <c r="P202" s="56"/>
      <c r="Q202" s="56"/>
      <c r="R202" s="56"/>
      <c r="S202" s="56"/>
      <c r="T202" s="56"/>
      <c r="U202" s="56"/>
      <c r="V202" s="56"/>
      <c r="W202" s="56" t="s">
        <v>143</v>
      </c>
      <c r="X202" s="56" t="s">
        <v>1490</v>
      </c>
      <c r="Y202" s="56"/>
      <c r="Z202" s="56"/>
      <c r="AA202" s="56"/>
      <c r="AB202" s="56"/>
      <c r="AC202" s="56"/>
    </row>
    <row r="203" spans="1:29" ht="28.5" customHeight="1" x14ac:dyDescent="0.2">
      <c r="A203" s="65">
        <v>34</v>
      </c>
      <c r="B203" s="56" t="s">
        <v>1547</v>
      </c>
      <c r="C203" s="56" t="s">
        <v>40</v>
      </c>
      <c r="D203" s="56" t="s">
        <v>89</v>
      </c>
      <c r="E203" s="56"/>
      <c r="F203" s="56">
        <v>3</v>
      </c>
      <c r="G203" s="56" t="s">
        <v>262</v>
      </c>
      <c r="H203" s="56" t="s">
        <v>1643</v>
      </c>
      <c r="I203" s="56">
        <v>110</v>
      </c>
      <c r="J203" s="56">
        <v>3</v>
      </c>
      <c r="K203" s="56"/>
      <c r="L203" s="56"/>
      <c r="M203" s="56"/>
      <c r="N203" s="56"/>
      <c r="O203" s="56"/>
      <c r="P203" s="56"/>
      <c r="Q203" s="56"/>
      <c r="R203" s="56"/>
      <c r="S203" s="56"/>
      <c r="T203" s="56"/>
      <c r="U203" s="56"/>
      <c r="V203" s="56"/>
      <c r="W203" s="56" t="s">
        <v>146</v>
      </c>
      <c r="X203" s="56" t="s">
        <v>1490</v>
      </c>
      <c r="Y203" s="56"/>
      <c r="Z203" s="56"/>
      <c r="AA203" s="56"/>
      <c r="AB203" s="56"/>
      <c r="AC203" s="56"/>
    </row>
    <row r="204" spans="1:29" ht="28.5" customHeight="1" x14ac:dyDescent="0.2">
      <c r="A204" s="65">
        <v>35</v>
      </c>
      <c r="B204" s="56" t="s">
        <v>91</v>
      </c>
      <c r="C204" s="56" t="s">
        <v>60</v>
      </c>
      <c r="D204" s="56"/>
      <c r="E204" s="56"/>
      <c r="F204" s="56">
        <v>2</v>
      </c>
      <c r="G204" s="56" t="s">
        <v>262</v>
      </c>
      <c r="H204" s="56" t="s">
        <v>1643</v>
      </c>
      <c r="I204" s="56">
        <v>110</v>
      </c>
      <c r="J204" s="56">
        <v>3</v>
      </c>
      <c r="K204" s="56"/>
      <c r="L204" s="56"/>
      <c r="M204" s="56"/>
      <c r="N204" s="56"/>
      <c r="O204" s="56"/>
      <c r="P204" s="56"/>
      <c r="Q204" s="56"/>
      <c r="R204" s="56"/>
      <c r="S204" s="56"/>
      <c r="T204" s="56"/>
      <c r="U204" s="56"/>
      <c r="V204" s="56"/>
      <c r="W204" s="56" t="s">
        <v>145</v>
      </c>
      <c r="X204" s="56" t="s">
        <v>1490</v>
      </c>
      <c r="Y204" s="56"/>
      <c r="Z204" s="56"/>
      <c r="AA204" s="56"/>
      <c r="AB204" s="56"/>
      <c r="AC204" s="56"/>
    </row>
    <row r="205" spans="1:29" ht="28.5" customHeight="1" x14ac:dyDescent="0.2">
      <c r="A205" s="65">
        <v>36</v>
      </c>
      <c r="B205" s="56" t="s">
        <v>1548</v>
      </c>
      <c r="C205" s="56" t="s">
        <v>43</v>
      </c>
      <c r="D205" s="56" t="s">
        <v>29</v>
      </c>
      <c r="E205" s="56"/>
      <c r="F205" s="56">
        <v>3</v>
      </c>
      <c r="G205" s="56" t="s">
        <v>262</v>
      </c>
      <c r="H205" s="56" t="s">
        <v>1643</v>
      </c>
      <c r="I205" s="56">
        <v>110</v>
      </c>
      <c r="J205" s="56">
        <v>3</v>
      </c>
      <c r="K205" s="56"/>
      <c r="L205" s="56"/>
      <c r="M205" s="56"/>
      <c r="N205" s="56"/>
      <c r="O205" s="56"/>
      <c r="P205" s="56"/>
      <c r="Q205" s="56"/>
      <c r="R205" s="56"/>
      <c r="S205" s="56"/>
      <c r="T205" s="56"/>
      <c r="U205" s="56"/>
      <c r="V205" s="56"/>
      <c r="W205" s="56" t="s">
        <v>173</v>
      </c>
      <c r="X205" s="56" t="s">
        <v>1490</v>
      </c>
      <c r="Y205" s="56"/>
      <c r="Z205" s="56"/>
      <c r="AA205" s="56"/>
      <c r="AB205" s="56"/>
      <c r="AC205" s="56"/>
    </row>
    <row r="206" spans="1:29" ht="38.25" x14ac:dyDescent="0.2">
      <c r="A206" s="65">
        <v>37</v>
      </c>
      <c r="B206" s="56" t="s">
        <v>1551</v>
      </c>
      <c r="C206" s="56" t="s">
        <v>1651</v>
      </c>
      <c r="D206" s="56"/>
      <c r="E206" s="56"/>
      <c r="F206" s="56">
        <v>7</v>
      </c>
      <c r="G206" s="56" t="s">
        <v>262</v>
      </c>
      <c r="H206" s="56" t="s">
        <v>1643</v>
      </c>
      <c r="I206" s="56">
        <v>110</v>
      </c>
      <c r="J206" s="56">
        <v>3</v>
      </c>
      <c r="K206" s="56"/>
      <c r="L206" s="56"/>
      <c r="M206" s="56"/>
      <c r="N206" s="56"/>
      <c r="O206" s="56"/>
      <c r="P206" s="56"/>
      <c r="Q206" s="56"/>
      <c r="R206" s="56"/>
      <c r="S206" s="56"/>
      <c r="T206" s="56"/>
      <c r="U206" s="56"/>
      <c r="V206" s="56"/>
      <c r="W206" s="75" t="s">
        <v>1649</v>
      </c>
      <c r="X206" s="56" t="s">
        <v>1490</v>
      </c>
      <c r="Y206" s="56"/>
      <c r="Z206" s="56"/>
      <c r="AA206" s="56"/>
      <c r="AB206" s="56"/>
      <c r="AC206" s="56"/>
    </row>
    <row r="207" spans="1:29" s="105" customFormat="1" ht="28.5" customHeight="1" x14ac:dyDescent="0.2">
      <c r="A207" s="65">
        <v>38</v>
      </c>
      <c r="B207" s="104" t="s">
        <v>276</v>
      </c>
      <c r="C207" s="104" t="s">
        <v>1645</v>
      </c>
      <c r="D207" s="104" t="s">
        <v>33</v>
      </c>
      <c r="E207" s="77"/>
      <c r="F207" s="104">
        <v>3</v>
      </c>
      <c r="G207" s="104" t="s">
        <v>168</v>
      </c>
      <c r="H207" s="104" t="s">
        <v>1660</v>
      </c>
      <c r="I207" s="104">
        <v>36</v>
      </c>
      <c r="J207" s="104">
        <v>1</v>
      </c>
      <c r="K207" s="77"/>
      <c r="L207" s="77"/>
      <c r="M207" s="77"/>
      <c r="N207" s="77"/>
      <c r="O207" s="77"/>
      <c r="P207" s="77"/>
      <c r="Q207" s="77"/>
      <c r="R207" s="77"/>
      <c r="S207" s="77"/>
      <c r="T207" s="77"/>
      <c r="U207" s="77"/>
      <c r="V207" s="77"/>
      <c r="W207" s="104" t="s">
        <v>175</v>
      </c>
      <c r="X207" s="104" t="s">
        <v>1673</v>
      </c>
      <c r="Y207" s="77"/>
      <c r="Z207" s="104"/>
      <c r="AA207" s="104"/>
      <c r="AB207" s="104"/>
      <c r="AC207" s="104"/>
    </row>
    <row r="208" spans="1:29" s="105" customFormat="1" ht="28.5" customHeight="1" x14ac:dyDescent="0.2">
      <c r="A208" s="65">
        <v>39</v>
      </c>
      <c r="B208" s="104" t="s">
        <v>1633</v>
      </c>
      <c r="C208" s="104" t="s">
        <v>1646</v>
      </c>
      <c r="D208" s="104" t="s">
        <v>27</v>
      </c>
      <c r="E208" s="77"/>
      <c r="F208" s="104">
        <v>3</v>
      </c>
      <c r="G208" s="104" t="s">
        <v>168</v>
      </c>
      <c r="H208" s="104" t="s">
        <v>1660</v>
      </c>
      <c r="I208" s="104">
        <v>36</v>
      </c>
      <c r="J208" s="104">
        <v>1</v>
      </c>
      <c r="K208" s="77"/>
      <c r="L208" s="77"/>
      <c r="M208" s="77"/>
      <c r="N208" s="77"/>
      <c r="O208" s="77"/>
      <c r="P208" s="77"/>
      <c r="Q208" s="77"/>
      <c r="R208" s="77"/>
      <c r="S208" s="77"/>
      <c r="T208" s="77"/>
      <c r="U208" s="77"/>
      <c r="V208" s="77"/>
      <c r="W208" s="104" t="s">
        <v>175</v>
      </c>
      <c r="X208" s="104" t="s">
        <v>1673</v>
      </c>
      <c r="Y208" s="77"/>
      <c r="Z208" s="104"/>
      <c r="AA208" s="104"/>
      <c r="AB208" s="104"/>
      <c r="AC208" s="104"/>
    </row>
    <row r="209" spans="1:29" s="84" customFormat="1" ht="25.5" customHeight="1" x14ac:dyDescent="0.2">
      <c r="A209" s="65">
        <v>40</v>
      </c>
      <c r="B209" s="83" t="s">
        <v>35</v>
      </c>
      <c r="C209" s="71" t="s">
        <v>28</v>
      </c>
      <c r="D209" s="71" t="s">
        <v>205</v>
      </c>
      <c r="E209" s="56"/>
      <c r="F209" s="83">
        <v>3</v>
      </c>
      <c r="G209" s="83" t="s">
        <v>240</v>
      </c>
      <c r="H209" s="83" t="s">
        <v>1660</v>
      </c>
      <c r="I209" s="83" t="s">
        <v>1690</v>
      </c>
      <c r="J209" s="83">
        <v>1</v>
      </c>
      <c r="K209" s="56"/>
      <c r="L209" s="56"/>
      <c r="M209" s="56"/>
      <c r="N209" s="56"/>
      <c r="O209" s="56"/>
      <c r="P209" s="56"/>
      <c r="Q209" s="56"/>
      <c r="R209" s="56"/>
      <c r="S209" s="56"/>
      <c r="T209" s="56"/>
      <c r="U209" s="56"/>
      <c r="V209" s="56"/>
      <c r="W209" s="104" t="s">
        <v>175</v>
      </c>
      <c r="X209" s="83" t="s">
        <v>1490</v>
      </c>
      <c r="Y209" s="56"/>
      <c r="Z209" s="83"/>
      <c r="AA209" s="83"/>
      <c r="AB209" s="83"/>
      <c r="AC209" s="83"/>
    </row>
    <row r="210" spans="1:29" s="84" customFormat="1" ht="25.5" customHeight="1" x14ac:dyDescent="0.2">
      <c r="A210" s="65">
        <v>41</v>
      </c>
      <c r="B210" s="83" t="s">
        <v>122</v>
      </c>
      <c r="C210" s="83" t="s">
        <v>163</v>
      </c>
      <c r="D210" s="83" t="s">
        <v>33</v>
      </c>
      <c r="E210" s="83"/>
      <c r="F210" s="83">
        <v>3</v>
      </c>
      <c r="G210" s="83" t="s">
        <v>240</v>
      </c>
      <c r="H210" s="83" t="s">
        <v>1660</v>
      </c>
      <c r="I210" s="83">
        <v>25</v>
      </c>
      <c r="J210" s="83">
        <v>1</v>
      </c>
      <c r="K210" s="83"/>
      <c r="L210" s="83"/>
      <c r="M210" s="83"/>
      <c r="N210" s="83"/>
      <c r="O210" s="83"/>
      <c r="P210" s="83"/>
      <c r="Q210" s="83"/>
      <c r="R210" s="83"/>
      <c r="S210" s="83"/>
      <c r="T210" s="83"/>
      <c r="U210" s="83"/>
      <c r="V210" s="83"/>
      <c r="W210" s="104" t="s">
        <v>175</v>
      </c>
      <c r="X210" s="56" t="s">
        <v>1490</v>
      </c>
      <c r="Y210" s="83"/>
      <c r="Z210" s="83"/>
      <c r="AA210" s="83"/>
      <c r="AB210" s="83"/>
      <c r="AC210" s="83"/>
    </row>
    <row r="211" spans="1:29" s="105" customFormat="1" ht="25.5" customHeight="1" x14ac:dyDescent="0.2">
      <c r="A211" s="65">
        <v>42</v>
      </c>
      <c r="B211" s="104" t="s">
        <v>255</v>
      </c>
      <c r="C211" s="104" t="s">
        <v>256</v>
      </c>
      <c r="D211" s="104"/>
      <c r="E211" s="77"/>
      <c r="F211" s="104">
        <v>3</v>
      </c>
      <c r="G211" s="104" t="s">
        <v>240</v>
      </c>
      <c r="H211" s="104" t="s">
        <v>1660</v>
      </c>
      <c r="I211" s="104">
        <v>25</v>
      </c>
      <c r="J211" s="104">
        <v>1</v>
      </c>
      <c r="K211" s="77"/>
      <c r="L211" s="77"/>
      <c r="M211" s="77"/>
      <c r="N211" s="77"/>
      <c r="O211" s="77"/>
      <c r="P211" s="77"/>
      <c r="Q211" s="77"/>
      <c r="R211" s="77"/>
      <c r="S211" s="77"/>
      <c r="T211" s="77"/>
      <c r="U211" s="77"/>
      <c r="V211" s="77"/>
      <c r="W211" s="104" t="s">
        <v>175</v>
      </c>
      <c r="X211" s="106" t="s">
        <v>1693</v>
      </c>
      <c r="Y211" s="77"/>
      <c r="Z211" s="104"/>
      <c r="AA211" s="104"/>
      <c r="AB211" s="104"/>
      <c r="AC211" s="104"/>
    </row>
    <row r="212" spans="1:29" s="105" customFormat="1" ht="25.5" customHeight="1" x14ac:dyDescent="0.2">
      <c r="A212" s="65">
        <v>43</v>
      </c>
      <c r="B212" s="104" t="s">
        <v>885</v>
      </c>
      <c r="C212" s="104" t="s">
        <v>887</v>
      </c>
      <c r="D212" s="104" t="s">
        <v>27</v>
      </c>
      <c r="E212" s="77"/>
      <c r="F212" s="104">
        <v>3</v>
      </c>
      <c r="G212" s="104" t="s">
        <v>240</v>
      </c>
      <c r="H212" s="104" t="s">
        <v>1660</v>
      </c>
      <c r="I212" s="104">
        <v>25</v>
      </c>
      <c r="J212" s="104">
        <v>1</v>
      </c>
      <c r="K212" s="77"/>
      <c r="L212" s="77"/>
      <c r="M212" s="77"/>
      <c r="N212" s="77"/>
      <c r="O212" s="77"/>
      <c r="P212" s="77"/>
      <c r="Q212" s="77"/>
      <c r="R212" s="77"/>
      <c r="S212" s="77"/>
      <c r="T212" s="77"/>
      <c r="U212" s="77"/>
      <c r="V212" s="77"/>
      <c r="W212" s="104" t="s">
        <v>175</v>
      </c>
      <c r="X212" s="106" t="s">
        <v>1693</v>
      </c>
      <c r="Y212" s="77"/>
      <c r="Z212" s="104"/>
      <c r="AA212" s="104"/>
      <c r="AB212" s="104"/>
      <c r="AC212" s="104"/>
    </row>
    <row r="213" spans="1:29" ht="24.75" customHeight="1" x14ac:dyDescent="0.2">
      <c r="A213" s="65">
        <v>44</v>
      </c>
      <c r="B213" s="56" t="s">
        <v>1548</v>
      </c>
      <c r="C213" s="56" t="s">
        <v>43</v>
      </c>
      <c r="D213" s="56" t="s">
        <v>29</v>
      </c>
      <c r="E213" s="56"/>
      <c r="F213" s="56">
        <v>3</v>
      </c>
      <c r="G213" s="56" t="s">
        <v>262</v>
      </c>
      <c r="H213" s="56" t="s">
        <v>1660</v>
      </c>
      <c r="I213" s="83">
        <v>14</v>
      </c>
      <c r="J213" s="56">
        <v>1</v>
      </c>
      <c r="K213" s="56"/>
      <c r="L213" s="56"/>
      <c r="M213" s="56"/>
      <c r="N213" s="56"/>
      <c r="O213" s="56"/>
      <c r="P213" s="56"/>
      <c r="Q213" s="56"/>
      <c r="R213" s="56"/>
      <c r="S213" s="56"/>
      <c r="T213" s="56"/>
      <c r="U213" s="56"/>
      <c r="V213" s="56"/>
      <c r="W213" s="75" t="s">
        <v>173</v>
      </c>
      <c r="X213" s="56" t="s">
        <v>1490</v>
      </c>
      <c r="Y213" s="56"/>
      <c r="Z213" s="56"/>
      <c r="AA213" s="56"/>
      <c r="AB213" s="56"/>
      <c r="AC213" s="56"/>
    </row>
    <row r="214" spans="1:29" s="119" customFormat="1" ht="24.75" customHeight="1" x14ac:dyDescent="0.2">
      <c r="A214" s="116">
        <v>45</v>
      </c>
      <c r="B214" s="117" t="s">
        <v>38</v>
      </c>
      <c r="C214" s="117" t="s">
        <v>39</v>
      </c>
      <c r="D214" s="117" t="s">
        <v>40</v>
      </c>
      <c r="E214" s="56"/>
      <c r="F214" s="117">
        <v>3</v>
      </c>
      <c r="G214" s="117" t="s">
        <v>262</v>
      </c>
      <c r="H214" s="117" t="s">
        <v>1660</v>
      </c>
      <c r="I214" s="117">
        <v>14</v>
      </c>
      <c r="J214" s="117">
        <v>1</v>
      </c>
      <c r="K214" s="56"/>
      <c r="L214" s="56"/>
      <c r="M214" s="56"/>
      <c r="N214" s="56"/>
      <c r="O214" s="56"/>
      <c r="P214" s="56"/>
      <c r="Q214" s="56"/>
      <c r="R214" s="56"/>
      <c r="S214" s="56"/>
      <c r="T214" s="56"/>
      <c r="U214" s="56"/>
      <c r="V214" s="56"/>
      <c r="W214" s="118" t="s">
        <v>173</v>
      </c>
      <c r="X214" s="117" t="s">
        <v>1490</v>
      </c>
      <c r="Y214" s="56"/>
      <c r="Z214" s="117" t="s">
        <v>1734</v>
      </c>
      <c r="AA214" s="117"/>
      <c r="AB214" s="117"/>
      <c r="AC214" s="117"/>
    </row>
    <row r="215" spans="1:29" ht="24.75" customHeight="1" x14ac:dyDescent="0.2">
      <c r="A215" s="65">
        <v>46</v>
      </c>
      <c r="B215" s="56" t="s">
        <v>58</v>
      </c>
      <c r="C215" s="56" t="s">
        <v>59</v>
      </c>
      <c r="D215" s="56"/>
      <c r="E215" s="56"/>
      <c r="F215" s="56">
        <v>2</v>
      </c>
      <c r="G215" s="56" t="s">
        <v>262</v>
      </c>
      <c r="H215" s="56" t="s">
        <v>1660</v>
      </c>
      <c r="I215" s="83">
        <v>14</v>
      </c>
      <c r="J215" s="56">
        <v>1</v>
      </c>
      <c r="K215" s="56"/>
      <c r="L215" s="56"/>
      <c r="M215" s="56"/>
      <c r="N215" s="56"/>
      <c r="O215" s="56"/>
      <c r="P215" s="56"/>
      <c r="Q215" s="56"/>
      <c r="R215" s="56"/>
      <c r="S215" s="56"/>
      <c r="T215" s="56"/>
      <c r="U215" s="56"/>
      <c r="V215" s="56"/>
      <c r="W215" s="75" t="s">
        <v>145</v>
      </c>
      <c r="X215" s="56" t="s">
        <v>1490</v>
      </c>
      <c r="Y215" s="56"/>
      <c r="Z215" s="56"/>
      <c r="AA215" s="56"/>
      <c r="AB215" s="56"/>
      <c r="AC215" s="56"/>
    </row>
    <row r="220" spans="1:29" s="142" customFormat="1" ht="31.5" customHeight="1" x14ac:dyDescent="0.2">
      <c r="A220" s="141">
        <f>A155+1</f>
        <v>24</v>
      </c>
      <c r="B220" s="140" t="s">
        <v>49</v>
      </c>
      <c r="C220" s="140" t="s">
        <v>30</v>
      </c>
      <c r="D220" s="140"/>
      <c r="E220" s="140"/>
      <c r="F220" s="140">
        <v>3</v>
      </c>
      <c r="G220" s="140" t="s">
        <v>240</v>
      </c>
      <c r="H220" s="140" t="s">
        <v>1610</v>
      </c>
      <c r="I220" s="140">
        <v>54</v>
      </c>
      <c r="J220" s="140">
        <v>1</v>
      </c>
      <c r="K220" s="140"/>
      <c r="L220" s="140"/>
      <c r="M220" s="140"/>
      <c r="N220" s="140"/>
      <c r="O220" s="140"/>
      <c r="P220" s="140"/>
      <c r="Q220" s="140"/>
      <c r="R220" s="140"/>
      <c r="S220" s="140"/>
      <c r="T220" s="140"/>
      <c r="U220" s="140"/>
      <c r="V220" s="140"/>
      <c r="W220" s="140" t="s">
        <v>260</v>
      </c>
      <c r="X220" s="140" t="s">
        <v>1490</v>
      </c>
      <c r="Y220" s="140"/>
      <c r="Z220" s="140" t="s">
        <v>1911</v>
      </c>
      <c r="AA220" s="140"/>
      <c r="AB220" s="140"/>
      <c r="AC220" s="140"/>
    </row>
    <row r="221" spans="1:29" s="142" customFormat="1" ht="31.5" customHeight="1" x14ac:dyDescent="0.2">
      <c r="A221" s="141">
        <f>A220+1</f>
        <v>25</v>
      </c>
      <c r="B221" s="140" t="s">
        <v>1602</v>
      </c>
      <c r="C221" s="140" t="s">
        <v>1603</v>
      </c>
      <c r="D221" s="140"/>
      <c r="E221" s="140"/>
      <c r="F221" s="140">
        <v>3</v>
      </c>
      <c r="G221" s="140" t="s">
        <v>240</v>
      </c>
      <c r="H221" s="140" t="s">
        <v>1610</v>
      </c>
      <c r="I221" s="140">
        <v>54</v>
      </c>
      <c r="J221" s="140">
        <v>1</v>
      </c>
      <c r="K221" s="140"/>
      <c r="L221" s="140"/>
      <c r="M221" s="140"/>
      <c r="N221" s="140"/>
      <c r="O221" s="140"/>
      <c r="P221" s="140"/>
      <c r="Q221" s="140"/>
      <c r="R221" s="140"/>
      <c r="S221" s="140"/>
      <c r="T221" s="140"/>
      <c r="U221" s="140"/>
      <c r="V221" s="140"/>
      <c r="W221" s="140" t="s">
        <v>216</v>
      </c>
      <c r="X221" s="140" t="s">
        <v>1490</v>
      </c>
      <c r="Y221" s="140"/>
      <c r="Z221" s="140" t="s">
        <v>1911</v>
      </c>
      <c r="AA221" s="140"/>
      <c r="AB221" s="140"/>
      <c r="AC221" s="140"/>
    </row>
    <row r="222" spans="1:29" s="142" customFormat="1" ht="31.5" customHeight="1" x14ac:dyDescent="0.2">
      <c r="A222" s="141">
        <f>A221+1</f>
        <v>26</v>
      </c>
      <c r="B222" s="140" t="s">
        <v>1604</v>
      </c>
      <c r="C222" s="140" t="s">
        <v>1605</v>
      </c>
      <c r="D222" s="140"/>
      <c r="E222" s="140"/>
      <c r="F222" s="140">
        <v>3</v>
      </c>
      <c r="G222" s="140" t="s">
        <v>240</v>
      </c>
      <c r="H222" s="140" t="s">
        <v>1610</v>
      </c>
      <c r="I222" s="140">
        <v>54</v>
      </c>
      <c r="J222" s="140">
        <v>1</v>
      </c>
      <c r="K222" s="140"/>
      <c r="L222" s="140"/>
      <c r="M222" s="140"/>
      <c r="N222" s="140"/>
      <c r="O222" s="140"/>
      <c r="P222" s="140"/>
      <c r="Q222" s="140"/>
      <c r="R222" s="140"/>
      <c r="S222" s="140"/>
      <c r="T222" s="140"/>
      <c r="U222" s="140"/>
      <c r="V222" s="140"/>
      <c r="W222" s="140" t="s">
        <v>216</v>
      </c>
      <c r="X222" s="140" t="s">
        <v>1490</v>
      </c>
      <c r="Y222" s="140"/>
      <c r="Z222" s="140" t="s">
        <v>1911</v>
      </c>
      <c r="AA222" s="140"/>
      <c r="AB222" s="140"/>
      <c r="AC222" s="140"/>
    </row>
    <row r="223" spans="1:29" s="84" customFormat="1" ht="26.25" customHeight="1" x14ac:dyDescent="0.2">
      <c r="A223" s="74">
        <v>36</v>
      </c>
      <c r="B223" s="83" t="s">
        <v>44</v>
      </c>
      <c r="C223" s="83" t="s">
        <v>45</v>
      </c>
      <c r="D223" s="83" t="s">
        <v>43</v>
      </c>
      <c r="E223" s="83"/>
      <c r="F223" s="83">
        <v>3</v>
      </c>
      <c r="G223" s="83" t="s">
        <v>240</v>
      </c>
      <c r="H223" s="83" t="s">
        <v>1658</v>
      </c>
      <c r="I223" s="83">
        <v>79</v>
      </c>
      <c r="J223" s="83">
        <v>1</v>
      </c>
      <c r="K223" s="83"/>
      <c r="L223" s="83"/>
      <c r="M223" s="83"/>
      <c r="N223" s="83"/>
      <c r="O223" s="83"/>
      <c r="P223" s="83"/>
      <c r="Q223" s="83"/>
      <c r="R223" s="83"/>
      <c r="S223" s="83"/>
      <c r="T223" s="83"/>
      <c r="U223" s="83"/>
      <c r="V223" s="83"/>
      <c r="W223" s="85" t="s">
        <v>173</v>
      </c>
      <c r="X223" s="83" t="s">
        <v>1490</v>
      </c>
      <c r="Y223" s="83"/>
      <c r="Z223" s="83"/>
      <c r="AA223" s="83" t="s">
        <v>1915</v>
      </c>
      <c r="AB223" s="83"/>
      <c r="AC223" s="83"/>
    </row>
    <row r="224" spans="1:29" s="84" customFormat="1" ht="26.25" customHeight="1" x14ac:dyDescent="0.2">
      <c r="A224" s="74">
        <v>46</v>
      </c>
      <c r="B224" s="83" t="s">
        <v>65</v>
      </c>
      <c r="C224" s="83" t="s">
        <v>66</v>
      </c>
      <c r="D224" s="83" t="s">
        <v>40</v>
      </c>
      <c r="E224" s="83"/>
      <c r="F224" s="83">
        <v>3</v>
      </c>
      <c r="G224" s="83" t="s">
        <v>262</v>
      </c>
      <c r="H224" s="83" t="s">
        <v>1658</v>
      </c>
      <c r="I224" s="83">
        <v>58</v>
      </c>
      <c r="J224" s="83">
        <v>1</v>
      </c>
      <c r="K224" s="83"/>
      <c r="L224" s="83"/>
      <c r="M224" s="83"/>
      <c r="N224" s="83"/>
      <c r="O224" s="83"/>
      <c r="P224" s="83"/>
      <c r="Q224" s="83"/>
      <c r="R224" s="83"/>
      <c r="S224" s="83"/>
      <c r="T224" s="83"/>
      <c r="U224" s="83"/>
      <c r="V224" s="83"/>
      <c r="W224" s="83" t="s">
        <v>173</v>
      </c>
      <c r="X224" s="83" t="s">
        <v>1490</v>
      </c>
      <c r="Y224" s="83"/>
      <c r="Z224" s="83"/>
      <c r="AA224" s="83" t="s">
        <v>1915</v>
      </c>
      <c r="AB224" s="83"/>
      <c r="AC224" s="83"/>
    </row>
    <row r="225" spans="1:29" s="105" customFormat="1" ht="29.25" customHeight="1" x14ac:dyDescent="0.2">
      <c r="A225" s="103" t="e">
        <f>#REF!+1</f>
        <v>#REF!</v>
      </c>
      <c r="B225" s="104" t="s">
        <v>153</v>
      </c>
      <c r="C225" s="104" t="s">
        <v>1561</v>
      </c>
      <c r="D225" s="104" t="s">
        <v>48</v>
      </c>
      <c r="E225" s="77"/>
      <c r="F225" s="104">
        <v>3</v>
      </c>
      <c r="G225" s="104" t="s">
        <v>192</v>
      </c>
      <c r="H225" s="104" t="s">
        <v>44</v>
      </c>
      <c r="I225" s="104">
        <v>82</v>
      </c>
      <c r="J225" s="104">
        <v>1</v>
      </c>
      <c r="K225" s="77"/>
      <c r="L225" s="77"/>
      <c r="M225" s="77"/>
      <c r="N225" s="77"/>
      <c r="O225" s="77"/>
      <c r="P225" s="77"/>
      <c r="Q225" s="77"/>
      <c r="R225" s="77"/>
      <c r="S225" s="77"/>
      <c r="T225" s="77"/>
      <c r="U225" s="77"/>
      <c r="V225" s="77"/>
      <c r="W225" s="104" t="s">
        <v>173</v>
      </c>
      <c r="X225" s="104" t="s">
        <v>1676</v>
      </c>
      <c r="Y225" s="77"/>
      <c r="Z225" s="104"/>
      <c r="AA225" s="104"/>
      <c r="AB225" s="104"/>
      <c r="AC225" s="104"/>
    </row>
    <row r="226" spans="1:29" s="105" customFormat="1" ht="29.25" customHeight="1" x14ac:dyDescent="0.2">
      <c r="A226" s="103" t="e">
        <f>A225+1</f>
        <v>#REF!</v>
      </c>
      <c r="B226" s="104" t="s">
        <v>1562</v>
      </c>
      <c r="C226" s="104" t="s">
        <v>1563</v>
      </c>
      <c r="D226" s="104" t="s">
        <v>48</v>
      </c>
      <c r="E226" s="77"/>
      <c r="F226" s="104">
        <v>3</v>
      </c>
      <c r="G226" s="104" t="s">
        <v>192</v>
      </c>
      <c r="H226" s="104" t="s">
        <v>44</v>
      </c>
      <c r="I226" s="104">
        <v>82</v>
      </c>
      <c r="J226" s="104">
        <v>1</v>
      </c>
      <c r="K226" s="77"/>
      <c r="L226" s="77"/>
      <c r="M226" s="77"/>
      <c r="N226" s="77"/>
      <c r="O226" s="77"/>
      <c r="P226" s="77"/>
      <c r="Q226" s="77"/>
      <c r="R226" s="77"/>
      <c r="S226" s="77"/>
      <c r="T226" s="77"/>
      <c r="U226" s="77"/>
      <c r="V226" s="77"/>
      <c r="W226" s="104" t="s">
        <v>173</v>
      </c>
      <c r="X226" s="104" t="s">
        <v>1676</v>
      </c>
      <c r="Y226" s="77"/>
      <c r="Z226" s="104"/>
      <c r="AA226" s="104"/>
      <c r="AB226" s="104"/>
      <c r="AC226" s="104"/>
    </row>
    <row r="227" spans="1:29" s="105" customFormat="1" ht="29.25" customHeight="1" x14ac:dyDescent="0.2">
      <c r="A227" s="103" t="e">
        <f>A226+1</f>
        <v>#REF!</v>
      </c>
      <c r="B227" s="104" t="s">
        <v>93</v>
      </c>
      <c r="C227" s="104" t="s">
        <v>92</v>
      </c>
      <c r="D227" s="104" t="s">
        <v>48</v>
      </c>
      <c r="E227" s="77"/>
      <c r="F227" s="104">
        <v>3</v>
      </c>
      <c r="G227" s="104" t="s">
        <v>192</v>
      </c>
      <c r="H227" s="104" t="s">
        <v>44</v>
      </c>
      <c r="I227" s="104">
        <v>82</v>
      </c>
      <c r="J227" s="104">
        <v>1</v>
      </c>
      <c r="K227" s="77"/>
      <c r="L227" s="77"/>
      <c r="M227" s="77"/>
      <c r="N227" s="77"/>
      <c r="O227" s="77"/>
      <c r="P227" s="77"/>
      <c r="Q227" s="77"/>
      <c r="R227" s="77"/>
      <c r="S227" s="77"/>
      <c r="T227" s="77"/>
      <c r="U227" s="77"/>
      <c r="V227" s="77"/>
      <c r="W227" s="104" t="s">
        <v>173</v>
      </c>
      <c r="X227" s="104" t="s">
        <v>1676</v>
      </c>
      <c r="Y227" s="77"/>
      <c r="Z227" s="104"/>
      <c r="AA227" s="104"/>
      <c r="AB227" s="104"/>
      <c r="AC227" s="104"/>
    </row>
    <row r="228" spans="1:29" s="105" customFormat="1" ht="29.25" customHeight="1" x14ac:dyDescent="0.2">
      <c r="A228" s="103" t="e">
        <f>A227+1</f>
        <v>#REF!</v>
      </c>
      <c r="B228" s="104" t="s">
        <v>1564</v>
      </c>
      <c r="C228" s="104" t="s">
        <v>1565</v>
      </c>
      <c r="D228" s="104" t="s">
        <v>81</v>
      </c>
      <c r="E228" s="77"/>
      <c r="F228" s="104">
        <v>3</v>
      </c>
      <c r="G228" s="104" t="s">
        <v>192</v>
      </c>
      <c r="H228" s="104" t="s">
        <v>44</v>
      </c>
      <c r="I228" s="104">
        <v>82</v>
      </c>
      <c r="J228" s="104">
        <v>1</v>
      </c>
      <c r="K228" s="77"/>
      <c r="L228" s="77"/>
      <c r="M228" s="77"/>
      <c r="N228" s="77"/>
      <c r="O228" s="77"/>
      <c r="P228" s="77"/>
      <c r="Q228" s="77"/>
      <c r="R228" s="77"/>
      <c r="S228" s="77"/>
      <c r="T228" s="77"/>
      <c r="U228" s="77"/>
      <c r="V228" s="77"/>
      <c r="W228" s="104" t="s">
        <v>173</v>
      </c>
      <c r="X228" s="104" t="s">
        <v>1676</v>
      </c>
      <c r="Y228" s="77"/>
      <c r="Z228" s="104"/>
      <c r="AA228" s="104"/>
      <c r="AB228" s="104"/>
      <c r="AC228" s="104"/>
    </row>
    <row r="229" spans="1:29" s="105" customFormat="1" ht="29.25" customHeight="1" x14ac:dyDescent="0.2">
      <c r="A229" s="103" t="e">
        <f>A228+1</f>
        <v>#REF!</v>
      </c>
      <c r="B229" s="104" t="s">
        <v>97</v>
      </c>
      <c r="C229" s="104" t="s">
        <v>96</v>
      </c>
      <c r="D229" s="104" t="s">
        <v>81</v>
      </c>
      <c r="E229" s="77"/>
      <c r="F229" s="104">
        <v>3</v>
      </c>
      <c r="G229" s="104" t="s">
        <v>192</v>
      </c>
      <c r="H229" s="104" t="s">
        <v>44</v>
      </c>
      <c r="I229" s="104">
        <v>82</v>
      </c>
      <c r="J229" s="104">
        <v>1</v>
      </c>
      <c r="K229" s="77"/>
      <c r="L229" s="77"/>
      <c r="M229" s="77"/>
      <c r="N229" s="77"/>
      <c r="O229" s="77"/>
      <c r="P229" s="77"/>
      <c r="Q229" s="77"/>
      <c r="R229" s="77"/>
      <c r="S229" s="77"/>
      <c r="T229" s="77"/>
      <c r="U229" s="77"/>
      <c r="V229" s="77"/>
      <c r="W229" s="104" t="s">
        <v>173</v>
      </c>
      <c r="X229" s="104" t="s">
        <v>1676</v>
      </c>
      <c r="Y229" s="77"/>
      <c r="Z229" s="104"/>
      <c r="AA229" s="104"/>
      <c r="AB229" s="104"/>
      <c r="AC229" s="104"/>
    </row>
    <row r="230" spans="1:29" s="105" customFormat="1" ht="29.25" customHeight="1" x14ac:dyDescent="0.2">
      <c r="A230" s="103" t="e">
        <f>A229+1</f>
        <v>#REF!</v>
      </c>
      <c r="B230" s="104" t="s">
        <v>1566</v>
      </c>
      <c r="C230" s="104" t="s">
        <v>1567</v>
      </c>
      <c r="D230" s="104" t="s">
        <v>81</v>
      </c>
      <c r="E230" s="77"/>
      <c r="F230" s="104">
        <v>3</v>
      </c>
      <c r="G230" s="104" t="s">
        <v>192</v>
      </c>
      <c r="H230" s="104" t="s">
        <v>44</v>
      </c>
      <c r="I230" s="104">
        <v>82</v>
      </c>
      <c r="J230" s="104">
        <v>1</v>
      </c>
      <c r="K230" s="77"/>
      <c r="L230" s="77"/>
      <c r="M230" s="77"/>
      <c r="N230" s="77"/>
      <c r="O230" s="77"/>
      <c r="P230" s="77"/>
      <c r="Q230" s="77"/>
      <c r="R230" s="77"/>
      <c r="S230" s="77"/>
      <c r="T230" s="77"/>
      <c r="U230" s="77"/>
      <c r="V230" s="77"/>
      <c r="W230" s="104" t="s">
        <v>173</v>
      </c>
      <c r="X230" s="104" t="s">
        <v>1676</v>
      </c>
      <c r="Y230" s="77"/>
      <c r="Z230" s="104"/>
      <c r="AA230" s="104"/>
      <c r="AB230" s="104"/>
      <c r="AC230" s="104"/>
    </row>
  </sheetData>
  <autoFilter ref="A169:HA215"/>
  <mergeCells count="3">
    <mergeCell ref="T3:Y3"/>
    <mergeCell ref="A4:X4"/>
    <mergeCell ref="A5:X5"/>
  </mergeCells>
  <pageMargins left="0.32" right="0.25" top="0.32" bottom="0.37" header="0.17" footer="0.17"/>
  <pageSetup paperSize="9" scale="99" fitToHeight="0"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Y334"/>
  <sheetViews>
    <sheetView tabSelected="1" view="pageBreakPreview" topLeftCell="A250" zoomScale="85" zoomScaleNormal="100" zoomScaleSheetLayoutView="85" workbookViewId="0">
      <selection activeCell="X262" sqref="X262"/>
    </sheetView>
  </sheetViews>
  <sheetFormatPr defaultRowHeight="12.75" x14ac:dyDescent="0.2"/>
  <cols>
    <col min="1" max="1" width="5" style="136" customWidth="1"/>
    <col min="2" max="2" width="19" style="265" customWidth="1"/>
    <col min="3" max="3" width="9.140625" style="265" hidden="1" customWidth="1"/>
    <col min="4" max="4" width="11.7109375" style="265" customWidth="1"/>
    <col min="5" max="5" width="13.28515625" style="265" customWidth="1"/>
    <col min="6" max="6" width="4.7109375" style="265" customWidth="1"/>
    <col min="7" max="7" width="11.5703125" style="265" customWidth="1"/>
    <col min="8" max="8" width="13.85546875" style="265" customWidth="1"/>
    <col min="9" max="9" width="7.5703125" style="265" customWidth="1"/>
    <col min="10" max="10" width="7.42578125" style="265" hidden="1" customWidth="1"/>
    <col min="11" max="11" width="6.85546875" style="157" customWidth="1"/>
    <col min="12" max="12" width="7" style="157" customWidth="1"/>
    <col min="13" max="13" width="8.42578125" style="157" customWidth="1"/>
    <col min="14" max="14" width="12.42578125" style="157" customWidth="1"/>
    <col min="15" max="15" width="6.42578125" style="157" customWidth="1"/>
    <col min="16" max="16" width="5.5703125" style="265" customWidth="1"/>
    <col min="17" max="17" width="26.7109375" style="265" customWidth="1"/>
    <col min="18" max="18" width="15.85546875" style="265" hidden="1" customWidth="1"/>
    <col min="19" max="19" width="14.28515625" style="265" hidden="1" customWidth="1"/>
    <col min="20" max="20" width="20.28515625" style="265" hidden="1" customWidth="1"/>
    <col min="21" max="21" width="13.5703125" style="265" hidden="1" customWidth="1"/>
    <col min="22" max="22" width="15.85546875" style="265" hidden="1" customWidth="1"/>
    <col min="23" max="23" width="11.5703125" style="265" customWidth="1"/>
    <col min="24" max="24" width="26.42578125" style="265" customWidth="1"/>
    <col min="25" max="25" width="17.5703125" style="265" customWidth="1"/>
    <col min="26" max="26" width="9.140625" style="265" customWidth="1"/>
    <col min="27" max="27" width="13.85546875" style="265" customWidth="1"/>
    <col min="28" max="29" width="18" style="265" customWidth="1"/>
    <col min="30" max="195" width="9.140625" style="265" customWidth="1"/>
    <col min="196" max="196" width="6" style="265" customWidth="1"/>
    <col min="197" max="206" width="9.140625" style="265" customWidth="1"/>
    <col min="207" max="207" width="3.7109375" style="265" customWidth="1"/>
    <col min="208" max="16384" width="9.140625" style="265"/>
  </cols>
  <sheetData>
    <row r="1" spans="1:207" s="126" customFormat="1" ht="15.75" x14ac:dyDescent="0.25">
      <c r="A1" s="120" t="s">
        <v>147</v>
      </c>
      <c r="B1" s="120"/>
      <c r="C1" s="263"/>
      <c r="D1" s="121"/>
      <c r="E1" s="121"/>
      <c r="F1" s="121"/>
      <c r="G1" s="122"/>
      <c r="H1" s="121"/>
      <c r="I1" s="123"/>
      <c r="K1" s="152"/>
      <c r="L1" s="152"/>
      <c r="M1" s="152"/>
      <c r="N1" s="261"/>
      <c r="O1" s="153"/>
      <c r="P1" s="123"/>
      <c r="Q1" s="226" t="s">
        <v>1438</v>
      </c>
      <c r="R1" s="200"/>
      <c r="S1" s="201"/>
      <c r="T1" s="123"/>
      <c r="U1" s="124"/>
      <c r="V1" s="124"/>
      <c r="W1" s="124"/>
      <c r="X1" s="124"/>
      <c r="Y1" s="124"/>
      <c r="Z1" s="124"/>
      <c r="AA1" s="124"/>
    </row>
    <row r="2" spans="1:207" s="126" customFormat="1" ht="16.5" x14ac:dyDescent="0.25">
      <c r="A2" s="124" t="s">
        <v>5</v>
      </c>
      <c r="B2" s="124"/>
      <c r="C2" s="263"/>
      <c r="D2" s="121"/>
      <c r="E2" s="121"/>
      <c r="F2" s="121"/>
      <c r="G2" s="122"/>
      <c r="H2" s="121"/>
      <c r="I2" s="123"/>
      <c r="K2" s="154"/>
      <c r="L2" s="154"/>
      <c r="M2" s="154"/>
      <c r="N2" s="262"/>
      <c r="O2" s="155"/>
      <c r="P2" s="128"/>
      <c r="Q2" s="226" t="s">
        <v>1439</v>
      </c>
      <c r="R2" s="200"/>
      <c r="S2" s="201"/>
      <c r="T2" s="128"/>
      <c r="U2" s="127"/>
      <c r="V2" s="127"/>
      <c r="W2" s="127"/>
      <c r="X2" s="127"/>
      <c r="Y2" s="127"/>
      <c r="Z2" s="127"/>
      <c r="AA2" s="127"/>
    </row>
    <row r="3" spans="1:207" s="126" customFormat="1" ht="23.25" customHeight="1" x14ac:dyDescent="0.25">
      <c r="A3" s="121"/>
      <c r="B3" s="125"/>
      <c r="C3" s="263"/>
      <c r="D3" s="121"/>
      <c r="E3" s="121"/>
      <c r="F3" s="121"/>
      <c r="G3" s="122"/>
      <c r="H3" s="121"/>
      <c r="I3" s="123"/>
      <c r="J3" s="264"/>
      <c r="K3" s="156"/>
      <c r="L3" s="156"/>
      <c r="M3" s="156"/>
      <c r="N3" s="156"/>
      <c r="O3" s="156"/>
      <c r="P3" s="123"/>
      <c r="Q3" s="263"/>
      <c r="R3" s="272"/>
      <c r="S3" s="272"/>
      <c r="T3" s="272"/>
      <c r="U3" s="272"/>
      <c r="V3" s="272"/>
      <c r="W3" s="273"/>
      <c r="X3" s="264"/>
    </row>
    <row r="4" spans="1:207" s="130" customFormat="1" ht="42" customHeight="1" x14ac:dyDescent="0.25">
      <c r="A4" s="274" t="s">
        <v>2283</v>
      </c>
      <c r="B4" s="274"/>
      <c r="C4" s="274"/>
      <c r="D4" s="274"/>
      <c r="E4" s="274"/>
      <c r="F4" s="274"/>
      <c r="G4" s="274"/>
      <c r="H4" s="274"/>
      <c r="I4" s="274"/>
      <c r="J4" s="274"/>
      <c r="K4" s="274"/>
      <c r="L4" s="274"/>
      <c r="M4" s="274"/>
      <c r="N4" s="274"/>
      <c r="O4" s="274"/>
      <c r="P4" s="274"/>
      <c r="Q4" s="274"/>
      <c r="R4" s="274"/>
      <c r="S4" s="274"/>
      <c r="T4" s="274"/>
      <c r="U4" s="274"/>
      <c r="V4" s="274"/>
      <c r="W4" s="274"/>
      <c r="X4" s="129"/>
    </row>
    <row r="5" spans="1:207" s="130" customFormat="1" ht="30.75" customHeight="1" x14ac:dyDescent="0.25">
      <c r="A5" s="275" t="s">
        <v>2592</v>
      </c>
      <c r="B5" s="275"/>
      <c r="C5" s="275"/>
      <c r="D5" s="275"/>
      <c r="E5" s="275"/>
      <c r="F5" s="275"/>
      <c r="G5" s="275"/>
      <c r="H5" s="275"/>
      <c r="I5" s="275"/>
      <c r="J5" s="275"/>
      <c r="K5" s="275"/>
      <c r="L5" s="275"/>
      <c r="M5" s="275"/>
      <c r="N5" s="275"/>
      <c r="O5" s="275"/>
      <c r="P5" s="275"/>
      <c r="Q5" s="275"/>
      <c r="R5" s="275"/>
      <c r="S5" s="275"/>
      <c r="T5" s="275"/>
      <c r="U5" s="275"/>
      <c r="V5" s="275"/>
      <c r="W5" s="275"/>
      <c r="X5" s="131"/>
    </row>
    <row r="6" spans="1:207" s="130" customFormat="1" ht="35.25" customHeight="1" x14ac:dyDescent="0.25">
      <c r="A6" s="276" t="s">
        <v>2264</v>
      </c>
      <c r="B6" s="276"/>
      <c r="C6" s="276"/>
      <c r="D6" s="276"/>
      <c r="E6" s="276"/>
      <c r="F6" s="276"/>
      <c r="G6" s="276"/>
      <c r="H6" s="276"/>
      <c r="I6" s="276"/>
      <c r="J6" s="276"/>
      <c r="K6" s="276"/>
      <c r="L6" s="276"/>
      <c r="M6" s="276"/>
      <c r="N6" s="276"/>
      <c r="O6" s="276"/>
      <c r="P6" s="276"/>
      <c r="Q6" s="276"/>
      <c r="R6" s="276"/>
      <c r="S6" s="276"/>
      <c r="T6" s="276"/>
      <c r="U6" s="276"/>
      <c r="V6" s="276"/>
      <c r="W6" s="276"/>
      <c r="X6" s="131"/>
    </row>
    <row r="7" spans="1:207" s="186" customFormat="1" ht="37.5" customHeight="1" x14ac:dyDescent="0.3">
      <c r="A7" s="277" t="s">
        <v>2036</v>
      </c>
      <c r="B7" s="277"/>
      <c r="C7" s="277"/>
      <c r="D7" s="277"/>
      <c r="E7" s="277"/>
      <c r="F7" s="277"/>
      <c r="G7" s="277"/>
      <c r="H7" s="277"/>
      <c r="I7" s="277"/>
      <c r="J7" s="277"/>
      <c r="K7" s="277"/>
      <c r="L7" s="277"/>
      <c r="M7" s="277"/>
      <c r="N7" s="277"/>
      <c r="O7" s="277"/>
      <c r="P7" s="277"/>
      <c r="Q7" s="278"/>
      <c r="R7" s="278"/>
      <c r="S7" s="278"/>
      <c r="T7" s="277"/>
      <c r="U7" s="277"/>
      <c r="V7" s="277"/>
      <c r="W7" s="277"/>
      <c r="X7" s="185"/>
    </row>
    <row r="8" spans="1:207" s="126" customFormat="1" ht="12.75" customHeight="1" x14ac:dyDescent="0.25">
      <c r="A8" s="121"/>
      <c r="B8" s="125"/>
      <c r="C8" s="263"/>
      <c r="D8" s="121"/>
      <c r="E8" s="121"/>
      <c r="F8" s="121"/>
      <c r="G8" s="122"/>
      <c r="H8" s="121"/>
      <c r="I8" s="123"/>
      <c r="J8" s="264"/>
      <c r="K8" s="156"/>
      <c r="L8" s="156"/>
      <c r="M8" s="156"/>
      <c r="N8" s="156"/>
      <c r="O8" s="156"/>
      <c r="P8" s="123"/>
      <c r="Q8" s="263"/>
      <c r="R8" s="200"/>
      <c r="S8" s="200"/>
      <c r="T8" s="132"/>
      <c r="U8" s="133"/>
      <c r="V8" s="264"/>
      <c r="W8" s="264"/>
      <c r="X8" s="264"/>
    </row>
    <row r="9" spans="1:207" s="258" customFormat="1" ht="66" customHeight="1" x14ac:dyDescent="0.2">
      <c r="A9" s="90" t="s">
        <v>0</v>
      </c>
      <c r="B9" s="91" t="s">
        <v>193</v>
      </c>
      <c r="C9" s="91" t="s">
        <v>194</v>
      </c>
      <c r="D9" s="91" t="s">
        <v>1570</v>
      </c>
      <c r="E9" s="91" t="s">
        <v>880</v>
      </c>
      <c r="F9" s="91" t="s">
        <v>1</v>
      </c>
      <c r="G9" s="91" t="s">
        <v>2</v>
      </c>
      <c r="H9" s="91" t="s">
        <v>1971</v>
      </c>
      <c r="I9" s="91" t="s">
        <v>1647</v>
      </c>
      <c r="J9" s="93" t="s">
        <v>11</v>
      </c>
      <c r="K9" s="93" t="s">
        <v>7</v>
      </c>
      <c r="L9" s="93" t="s">
        <v>8</v>
      </c>
      <c r="M9" s="93" t="s">
        <v>9</v>
      </c>
      <c r="N9" s="93" t="s">
        <v>10</v>
      </c>
      <c r="O9" s="93" t="s">
        <v>12</v>
      </c>
      <c r="P9" s="93" t="s">
        <v>1485</v>
      </c>
      <c r="Q9" s="93" t="s">
        <v>13</v>
      </c>
      <c r="R9" s="93" t="s">
        <v>14</v>
      </c>
      <c r="S9" s="93" t="s">
        <v>15</v>
      </c>
      <c r="T9" s="93" t="s">
        <v>16</v>
      </c>
      <c r="U9" s="93" t="s">
        <v>195</v>
      </c>
      <c r="V9" s="93" t="s">
        <v>6</v>
      </c>
      <c r="W9" s="93" t="s">
        <v>888</v>
      </c>
      <c r="X9" s="170" t="s">
        <v>2044</v>
      </c>
      <c r="Y9" s="91"/>
      <c r="Z9" s="91"/>
      <c r="AA9" s="91"/>
      <c r="AB9" s="91" t="s">
        <v>2347</v>
      </c>
      <c r="AC9" s="91" t="s">
        <v>2348</v>
      </c>
    </row>
    <row r="10" spans="1:207" s="72" customFormat="1" ht="35.25" customHeight="1" x14ac:dyDescent="0.2">
      <c r="A10" s="74">
        <v>1</v>
      </c>
      <c r="B10" s="71" t="s">
        <v>1615</v>
      </c>
      <c r="C10" s="71" t="s">
        <v>1616</v>
      </c>
      <c r="D10" s="71"/>
      <c r="E10" s="71" t="s">
        <v>2039</v>
      </c>
      <c r="F10" s="71">
        <v>3</v>
      </c>
      <c r="G10" s="71" t="s">
        <v>192</v>
      </c>
      <c r="H10" s="71" t="s">
        <v>1610</v>
      </c>
      <c r="I10" s="71">
        <v>51</v>
      </c>
      <c r="J10" s="159">
        <v>1</v>
      </c>
      <c r="K10" s="159" t="s">
        <v>296</v>
      </c>
      <c r="L10" s="159" t="s">
        <v>1918</v>
      </c>
      <c r="M10" s="159" t="s">
        <v>298</v>
      </c>
      <c r="N10" s="159" t="s">
        <v>337</v>
      </c>
      <c r="O10" s="167">
        <f>VLOOKUP(N10,'Giang duong'!A:H,3,0)</f>
        <v>70</v>
      </c>
      <c r="P10" s="183">
        <f>VLOOKUP(E10,'[1]DSLHP_3-12-2018'!$B:$K,6,0)</f>
        <v>48</v>
      </c>
      <c r="Q10" s="161" t="s">
        <v>2286</v>
      </c>
      <c r="R10" s="159" t="s">
        <v>2160</v>
      </c>
      <c r="S10" s="159" t="s">
        <v>2161</v>
      </c>
      <c r="T10" s="159" t="s">
        <v>2162</v>
      </c>
      <c r="U10" s="159" t="s">
        <v>216</v>
      </c>
      <c r="V10" s="166"/>
      <c r="W10" s="71" t="s">
        <v>2033</v>
      </c>
      <c r="X10" s="71"/>
      <c r="Y10" s="71" t="s">
        <v>1617</v>
      </c>
      <c r="Z10" s="71"/>
      <c r="AA10" s="159" t="str">
        <f>N10&amp;K10&amp;L10</f>
        <v>406E4Chiều2</v>
      </c>
      <c r="AB10" s="71" t="s">
        <v>2349</v>
      </c>
      <c r="AC10" s="71" t="s">
        <v>2350</v>
      </c>
      <c r="AD10" s="265" t="str">
        <f>VLOOKUP(E10,'[2]TKB26-11-2018 (lan 1)'!$E:$K,2,0)</f>
        <v>TS.Lưu Hữu Văn; TS.Lưu Quốc Đạt</v>
      </c>
      <c r="AE10" s="265">
        <f>VALUE(I10)-VALUE(P10)</f>
        <v>3</v>
      </c>
      <c r="AF10" s="265"/>
      <c r="AG10" s="265"/>
      <c r="AH10" s="265"/>
      <c r="AI10" s="265"/>
      <c r="AJ10" s="265"/>
      <c r="AK10" s="265"/>
      <c r="AL10" s="265"/>
      <c r="AM10" s="265"/>
      <c r="AN10" s="265"/>
      <c r="AO10" s="265"/>
      <c r="AP10" s="265"/>
      <c r="AQ10" s="265"/>
      <c r="AR10" s="265"/>
      <c r="AS10" s="265"/>
      <c r="AT10" s="265"/>
      <c r="AU10" s="265"/>
      <c r="AV10" s="265"/>
      <c r="AW10" s="265"/>
      <c r="AX10" s="265"/>
      <c r="AY10" s="265"/>
      <c r="AZ10" s="265"/>
      <c r="BA10" s="265"/>
      <c r="BB10" s="265"/>
      <c r="BC10" s="265"/>
      <c r="BD10" s="265"/>
      <c r="BE10" s="265"/>
      <c r="BF10" s="265"/>
      <c r="BG10" s="265"/>
      <c r="BH10" s="265"/>
      <c r="BI10" s="265"/>
      <c r="BJ10" s="265"/>
      <c r="BK10" s="265"/>
      <c r="BL10" s="265"/>
      <c r="BM10" s="265"/>
      <c r="BN10" s="265"/>
      <c r="BO10" s="265"/>
      <c r="BP10" s="265"/>
      <c r="BQ10" s="265"/>
      <c r="BR10" s="265"/>
      <c r="BS10" s="265"/>
      <c r="BT10" s="265"/>
      <c r="BU10" s="265"/>
      <c r="BV10" s="265"/>
      <c r="BW10" s="265"/>
      <c r="BX10" s="265"/>
      <c r="BY10" s="265"/>
      <c r="BZ10" s="265"/>
      <c r="CA10" s="265"/>
      <c r="CB10" s="265"/>
      <c r="CC10" s="265"/>
      <c r="CD10" s="265"/>
      <c r="CE10" s="265"/>
      <c r="CF10" s="265"/>
      <c r="CG10" s="265"/>
      <c r="CH10" s="265"/>
      <c r="CI10" s="265"/>
      <c r="CJ10" s="265"/>
      <c r="CK10" s="265"/>
      <c r="CL10" s="265"/>
      <c r="CM10" s="265"/>
      <c r="CN10" s="265"/>
      <c r="CO10" s="265"/>
      <c r="CP10" s="265"/>
      <c r="CQ10" s="265"/>
      <c r="CR10" s="265"/>
      <c r="CS10" s="265"/>
      <c r="CT10" s="265"/>
      <c r="CU10" s="265"/>
      <c r="CV10" s="265"/>
      <c r="CW10" s="265"/>
      <c r="CX10" s="265"/>
      <c r="CY10" s="265"/>
      <c r="CZ10" s="265"/>
      <c r="DA10" s="265"/>
      <c r="DB10" s="265"/>
      <c r="DC10" s="265"/>
      <c r="DD10" s="265"/>
      <c r="DE10" s="265"/>
      <c r="DF10" s="265"/>
      <c r="DG10" s="265"/>
      <c r="DH10" s="265"/>
      <c r="DI10" s="265"/>
      <c r="DJ10" s="265"/>
      <c r="DK10" s="265"/>
      <c r="DL10" s="265"/>
      <c r="DM10" s="265"/>
      <c r="DN10" s="265"/>
      <c r="DO10" s="265"/>
      <c r="DP10" s="265"/>
      <c r="DQ10" s="265"/>
      <c r="DR10" s="265"/>
      <c r="DS10" s="265"/>
      <c r="DT10" s="265"/>
      <c r="DU10" s="265"/>
      <c r="DV10" s="265"/>
      <c r="DW10" s="265"/>
      <c r="DX10" s="265"/>
      <c r="DY10" s="265"/>
      <c r="DZ10" s="265"/>
      <c r="EA10" s="265"/>
      <c r="EB10" s="265"/>
      <c r="EC10" s="265"/>
      <c r="ED10" s="265"/>
      <c r="EE10" s="265"/>
      <c r="EF10" s="265"/>
      <c r="EG10" s="265"/>
      <c r="EH10" s="265"/>
      <c r="EI10" s="265"/>
      <c r="EJ10" s="265"/>
      <c r="EK10" s="265"/>
      <c r="EL10" s="265"/>
      <c r="EM10" s="265"/>
      <c r="EN10" s="265"/>
      <c r="EO10" s="265"/>
      <c r="EP10" s="265"/>
      <c r="EQ10" s="265"/>
      <c r="ER10" s="265"/>
      <c r="ES10" s="265"/>
      <c r="ET10" s="265"/>
      <c r="EU10" s="265"/>
      <c r="EV10" s="265"/>
      <c r="EW10" s="265"/>
      <c r="EX10" s="265"/>
      <c r="EY10" s="265"/>
      <c r="EZ10" s="265"/>
      <c r="FA10" s="265"/>
      <c r="FB10" s="265"/>
      <c r="FC10" s="265"/>
      <c r="FD10" s="265"/>
      <c r="FE10" s="265"/>
      <c r="FF10" s="265"/>
      <c r="FG10" s="265"/>
      <c r="FH10" s="265"/>
      <c r="FI10" s="265"/>
      <c r="FJ10" s="265"/>
      <c r="FK10" s="265"/>
      <c r="FL10" s="265"/>
      <c r="FM10" s="265"/>
      <c r="FN10" s="265"/>
      <c r="FO10" s="265"/>
      <c r="FP10" s="265"/>
      <c r="FQ10" s="265"/>
      <c r="FR10" s="265"/>
      <c r="FS10" s="265"/>
      <c r="FT10" s="265"/>
      <c r="FU10" s="265"/>
      <c r="FV10" s="265"/>
      <c r="FW10" s="265"/>
      <c r="FX10" s="265"/>
      <c r="FY10" s="265"/>
      <c r="FZ10" s="265"/>
      <c r="GA10" s="265"/>
      <c r="GB10" s="265"/>
      <c r="GC10" s="265"/>
      <c r="GD10" s="265"/>
      <c r="GE10" s="265"/>
      <c r="GF10" s="265"/>
      <c r="GG10" s="265"/>
      <c r="GH10" s="265"/>
      <c r="GI10" s="265"/>
      <c r="GJ10" s="265"/>
      <c r="GK10" s="265"/>
      <c r="GL10" s="265"/>
      <c r="GM10" s="265"/>
      <c r="GN10" s="265"/>
      <c r="GO10" s="265"/>
      <c r="GP10" s="265"/>
      <c r="GQ10" s="265"/>
      <c r="GR10" s="265"/>
      <c r="GS10" s="265"/>
      <c r="GT10" s="265"/>
      <c r="GU10" s="265"/>
      <c r="GV10" s="265"/>
      <c r="GW10" s="265"/>
      <c r="GX10" s="265"/>
      <c r="GY10" s="265"/>
    </row>
    <row r="11" spans="1:207" ht="35.25" customHeight="1" x14ac:dyDescent="0.2">
      <c r="A11" s="74">
        <v>2</v>
      </c>
      <c r="B11" s="83" t="s">
        <v>1615</v>
      </c>
      <c r="C11" s="83" t="s">
        <v>1616</v>
      </c>
      <c r="D11" s="83"/>
      <c r="E11" s="83" t="s">
        <v>2040</v>
      </c>
      <c r="F11" s="83">
        <v>3</v>
      </c>
      <c r="G11" s="83" t="s">
        <v>192</v>
      </c>
      <c r="H11" s="83" t="s">
        <v>69</v>
      </c>
      <c r="I11" s="83">
        <v>114</v>
      </c>
      <c r="J11" s="167">
        <v>1</v>
      </c>
      <c r="K11" s="161" t="s">
        <v>296</v>
      </c>
      <c r="L11" s="161" t="s">
        <v>1918</v>
      </c>
      <c r="M11" s="161" t="s">
        <v>297</v>
      </c>
      <c r="N11" s="161" t="s">
        <v>2317</v>
      </c>
      <c r="O11" s="167">
        <f>VLOOKUP(N11,'Giang duong'!A:H,3,0)</f>
        <v>80</v>
      </c>
      <c r="P11" s="183">
        <f>VLOOKUP(E11,'[1]DSLHP_3-12-2018'!$B:$K,6,0)</f>
        <v>78</v>
      </c>
      <c r="Q11" s="161" t="s">
        <v>2286</v>
      </c>
      <c r="R11" s="161" t="s">
        <v>2160</v>
      </c>
      <c r="S11" s="161" t="s">
        <v>2161</v>
      </c>
      <c r="T11" s="161" t="s">
        <v>2162</v>
      </c>
      <c r="U11" s="161" t="s">
        <v>216</v>
      </c>
      <c r="V11" s="164"/>
      <c r="W11" s="83" t="s">
        <v>2033</v>
      </c>
      <c r="X11" s="83"/>
      <c r="Y11" s="83" t="s">
        <v>1617</v>
      </c>
      <c r="Z11" s="83"/>
      <c r="AA11" s="159" t="str">
        <f t="shared" ref="AA11:AA69" si="0">N11&amp;K11&amp;L11</f>
        <v>103CSSChiều2</v>
      </c>
      <c r="AB11" s="83" t="s">
        <v>2349</v>
      </c>
      <c r="AC11" s="83" t="s">
        <v>2350</v>
      </c>
      <c r="AD11" s="265" t="str">
        <f>VLOOKUP(E11,'[2]TKB26-11-2018 (lan 1)'!$E:$K,2,0)</f>
        <v>TS.Lưu Hữu Văn; TS.Lưu Quốc Đạt</v>
      </c>
      <c r="AE11" s="265">
        <f t="shared" ref="AE11:AE71" si="1">VALUE(I11)-VALUE(P11)</f>
        <v>36</v>
      </c>
    </row>
    <row r="12" spans="1:207" ht="35.25" customHeight="1" x14ac:dyDescent="0.2">
      <c r="A12" s="74">
        <v>3</v>
      </c>
      <c r="B12" s="71" t="s">
        <v>35</v>
      </c>
      <c r="C12" s="71" t="s">
        <v>28</v>
      </c>
      <c r="D12" s="71" t="s">
        <v>43</v>
      </c>
      <c r="E12" s="71" t="s">
        <v>1736</v>
      </c>
      <c r="F12" s="71">
        <v>3</v>
      </c>
      <c r="G12" s="71" t="s">
        <v>192</v>
      </c>
      <c r="H12" s="71" t="s">
        <v>132</v>
      </c>
      <c r="I12" s="71">
        <v>75</v>
      </c>
      <c r="J12" s="159">
        <v>1</v>
      </c>
      <c r="K12" s="159" t="s">
        <v>186</v>
      </c>
      <c r="L12" s="159" t="s">
        <v>1918</v>
      </c>
      <c r="M12" s="159" t="s">
        <v>301</v>
      </c>
      <c r="N12" s="159" t="s">
        <v>2318</v>
      </c>
      <c r="O12" s="167">
        <f>VLOOKUP(N12,'Giang duong'!A:H,3,0)</f>
        <v>80</v>
      </c>
      <c r="P12" s="183">
        <f>VLOOKUP(E12,'[1]DSLHP_3-12-2018'!$B:$K,6,0)</f>
        <v>55</v>
      </c>
      <c r="Q12" s="161" t="s">
        <v>2285</v>
      </c>
      <c r="R12" s="159" t="s">
        <v>2108</v>
      </c>
      <c r="S12" s="159" t="s">
        <v>2109</v>
      </c>
      <c r="T12" s="183" t="s">
        <v>2110</v>
      </c>
      <c r="U12" s="159" t="s">
        <v>175</v>
      </c>
      <c r="V12" s="166"/>
      <c r="W12" s="71" t="s">
        <v>2033</v>
      </c>
      <c r="X12" s="71"/>
      <c r="Y12" s="71" t="s">
        <v>1510</v>
      </c>
      <c r="Z12" s="71"/>
      <c r="AA12" s="159" t="str">
        <f t="shared" si="0"/>
        <v>101CSSSáng2</v>
      </c>
      <c r="AB12" s="71" t="s">
        <v>2351</v>
      </c>
      <c r="AC12" s="71" t="s">
        <v>2352</v>
      </c>
      <c r="AD12" s="265" t="str">
        <f>VLOOKUP(E12,'[2]TKB26-11-2018 (lan 1)'!$E:$K,2,0)</f>
        <v>TS.Trần Thị Vân Anh; ThS.Lê Thị Phương Thảo</v>
      </c>
      <c r="AE12" s="265">
        <f t="shared" si="1"/>
        <v>20</v>
      </c>
    </row>
    <row r="13" spans="1:207" ht="35.25" customHeight="1" x14ac:dyDescent="0.2">
      <c r="A13" s="74">
        <v>4</v>
      </c>
      <c r="B13" s="71" t="s">
        <v>35</v>
      </c>
      <c r="C13" s="71" t="s">
        <v>28</v>
      </c>
      <c r="D13" s="71" t="s">
        <v>43</v>
      </c>
      <c r="E13" s="71" t="s">
        <v>1737</v>
      </c>
      <c r="F13" s="71">
        <v>3</v>
      </c>
      <c r="G13" s="71" t="s">
        <v>192</v>
      </c>
      <c r="H13" s="71" t="s">
        <v>132</v>
      </c>
      <c r="I13" s="71">
        <v>75</v>
      </c>
      <c r="J13" s="159">
        <v>1</v>
      </c>
      <c r="K13" s="159" t="s">
        <v>186</v>
      </c>
      <c r="L13" s="159" t="s">
        <v>1918</v>
      </c>
      <c r="M13" s="159" t="s">
        <v>301</v>
      </c>
      <c r="N13" s="159" t="s">
        <v>2319</v>
      </c>
      <c r="O13" s="167">
        <f>VLOOKUP(N13,'Giang duong'!A:H,3,0)</f>
        <v>60</v>
      </c>
      <c r="P13" s="183">
        <f>VLOOKUP(E13,'[1]DSLHP_3-12-2018'!$B:$K,6,0)</f>
        <v>11</v>
      </c>
      <c r="Q13" s="161" t="s">
        <v>2570</v>
      </c>
      <c r="R13" s="159" t="s">
        <v>2108</v>
      </c>
      <c r="S13" s="159" t="s">
        <v>2112</v>
      </c>
      <c r="T13" s="159" t="s">
        <v>2113</v>
      </c>
      <c r="U13" s="159" t="s">
        <v>175</v>
      </c>
      <c r="V13" s="166"/>
      <c r="W13" s="71" t="s">
        <v>2033</v>
      </c>
      <c r="X13" s="71"/>
      <c r="Y13" s="71" t="s">
        <v>1510</v>
      </c>
      <c r="Z13" s="71"/>
      <c r="AA13" s="159" t="str">
        <f t="shared" si="0"/>
        <v>201CSSSáng2</v>
      </c>
      <c r="AB13" s="71" t="s">
        <v>2352</v>
      </c>
      <c r="AC13" s="71" t="s">
        <v>2351</v>
      </c>
      <c r="AD13" s="265" t="str">
        <f>VLOOKUP(E13,'[2]TKB26-11-2018 (lan 1)'!$E:$K,2,0)</f>
        <v>ThS.Lê Thị Phương Thảo; TS.Trần Thị Vân Anh</v>
      </c>
      <c r="AE13" s="265">
        <f t="shared" si="1"/>
        <v>64</v>
      </c>
    </row>
    <row r="14" spans="1:207" ht="35.25" customHeight="1" x14ac:dyDescent="0.2">
      <c r="A14" s="74">
        <v>5</v>
      </c>
      <c r="B14" s="83" t="s">
        <v>35</v>
      </c>
      <c r="C14" s="83" t="s">
        <v>28</v>
      </c>
      <c r="D14" s="71" t="s">
        <v>43</v>
      </c>
      <c r="E14" s="71" t="s">
        <v>2299</v>
      </c>
      <c r="F14" s="83">
        <v>3</v>
      </c>
      <c r="G14" s="83" t="s">
        <v>240</v>
      </c>
      <c r="H14" s="83" t="s">
        <v>1644</v>
      </c>
      <c r="I14" s="83">
        <v>66</v>
      </c>
      <c r="J14" s="161">
        <v>1</v>
      </c>
      <c r="K14" s="161" t="s">
        <v>296</v>
      </c>
      <c r="L14" s="161" t="s">
        <v>1918</v>
      </c>
      <c r="M14" s="161" t="s">
        <v>297</v>
      </c>
      <c r="N14" s="161" t="s">
        <v>358</v>
      </c>
      <c r="O14" s="167">
        <f>VLOOKUP(N14,'Giang duong'!A:H,3,0)</f>
        <v>85</v>
      </c>
      <c r="P14" s="183">
        <f>VLOOKUP(E14,'[1]DSLHP_3-12-2018'!$B:$K,6,0)</f>
        <v>85</v>
      </c>
      <c r="Q14" s="161" t="s">
        <v>2570</v>
      </c>
      <c r="R14" s="159" t="s">
        <v>2108</v>
      </c>
      <c r="S14" s="159" t="s">
        <v>2158</v>
      </c>
      <c r="T14" s="159" t="s">
        <v>2114</v>
      </c>
      <c r="U14" s="161" t="s">
        <v>175</v>
      </c>
      <c r="V14" s="166"/>
      <c r="W14" s="71" t="s">
        <v>2033</v>
      </c>
      <c r="X14" s="83"/>
      <c r="Y14" s="83" t="s">
        <v>1490</v>
      </c>
      <c r="Z14" s="83"/>
      <c r="AA14" s="159" t="str">
        <f t="shared" si="0"/>
        <v>702VUChiều2</v>
      </c>
      <c r="AB14" s="83" t="s">
        <v>2352</v>
      </c>
      <c r="AC14" s="83" t="s">
        <v>2351</v>
      </c>
      <c r="AD14" s="265" t="str">
        <f>VLOOKUP(E14,'[2]TKB26-11-2018 (lan 1)'!$E:$K,2,0)</f>
        <v>ThS.Lê Thị Phương Thảo; TS.Trần Thị Vân Anh</v>
      </c>
      <c r="AE14" s="265">
        <f t="shared" si="1"/>
        <v>-19</v>
      </c>
    </row>
    <row r="15" spans="1:207" ht="35.25" customHeight="1" x14ac:dyDescent="0.2">
      <c r="A15" s="74">
        <v>6</v>
      </c>
      <c r="B15" s="83" t="s">
        <v>35</v>
      </c>
      <c r="C15" s="71" t="s">
        <v>28</v>
      </c>
      <c r="D15" s="71" t="s">
        <v>43</v>
      </c>
      <c r="E15" s="71" t="s">
        <v>2300</v>
      </c>
      <c r="F15" s="83">
        <v>3</v>
      </c>
      <c r="G15" s="83" t="s">
        <v>240</v>
      </c>
      <c r="H15" s="83" t="s">
        <v>1660</v>
      </c>
      <c r="I15" s="83" t="s">
        <v>1690</v>
      </c>
      <c r="J15" s="161">
        <v>1</v>
      </c>
      <c r="K15" s="161" t="s">
        <v>296</v>
      </c>
      <c r="L15" s="161" t="s">
        <v>1956</v>
      </c>
      <c r="M15" s="161" t="s">
        <v>298</v>
      </c>
      <c r="N15" s="161" t="s">
        <v>335</v>
      </c>
      <c r="O15" s="167">
        <f>VLOOKUP(N15,'Giang duong'!A:H,3,0)</f>
        <v>70</v>
      </c>
      <c r="P15" s="183">
        <f>VLOOKUP(E15,'[1]DSLHP_3-12-2018'!$B:$K,6,0)</f>
        <v>69</v>
      </c>
      <c r="Q15" s="161" t="s">
        <v>2107</v>
      </c>
      <c r="R15" s="159" t="s">
        <v>2108</v>
      </c>
      <c r="S15" s="159" t="s">
        <v>2159</v>
      </c>
      <c r="T15" s="159" t="s">
        <v>2110</v>
      </c>
      <c r="U15" s="161" t="s">
        <v>175</v>
      </c>
      <c r="V15" s="166"/>
      <c r="W15" s="71" t="s">
        <v>2033</v>
      </c>
      <c r="X15" s="83"/>
      <c r="Y15" s="83" t="s">
        <v>1490</v>
      </c>
      <c r="Z15" s="83"/>
      <c r="AA15" s="159" t="str">
        <f t="shared" si="0"/>
        <v>707VUChiều5</v>
      </c>
      <c r="AB15" s="83" t="s">
        <v>2351</v>
      </c>
      <c r="AC15" s="83" t="s">
        <v>2352</v>
      </c>
      <c r="AD15" s="265" t="str">
        <f>VLOOKUP(E15,'[2]TKB26-11-2018 (lan 1)'!$E:$K,2,0)</f>
        <v>TS.Trần Thị Vân Anh; ThS.Lê Thị Phương Thảo</v>
      </c>
      <c r="AE15" s="265" t="e">
        <f t="shared" si="1"/>
        <v>#VALUE!</v>
      </c>
    </row>
    <row r="16" spans="1:207" ht="41.25" customHeight="1" x14ac:dyDescent="0.2">
      <c r="A16" s="74">
        <v>7</v>
      </c>
      <c r="B16" s="71" t="s">
        <v>108</v>
      </c>
      <c r="C16" s="71" t="s">
        <v>110</v>
      </c>
      <c r="D16" s="71" t="s">
        <v>43</v>
      </c>
      <c r="E16" s="71" t="s">
        <v>1738</v>
      </c>
      <c r="F16" s="71">
        <v>3</v>
      </c>
      <c r="G16" s="71" t="s">
        <v>192</v>
      </c>
      <c r="H16" s="71" t="s">
        <v>1589</v>
      </c>
      <c r="I16" s="71">
        <v>70</v>
      </c>
      <c r="J16" s="159">
        <v>1</v>
      </c>
      <c r="K16" s="159" t="s">
        <v>296</v>
      </c>
      <c r="L16" s="159" t="s">
        <v>1918</v>
      </c>
      <c r="M16" s="159" t="s">
        <v>298</v>
      </c>
      <c r="N16" s="159" t="s">
        <v>2320</v>
      </c>
      <c r="O16" s="167">
        <f>VLOOKUP(N16,'Giang duong'!A:H,3,0)</f>
        <v>80</v>
      </c>
      <c r="P16" s="183">
        <f>VLOOKUP(E16,'[1]DSLHP_3-12-2018'!$B:$K,6,0)</f>
        <v>57</v>
      </c>
      <c r="Q16" s="161" t="s">
        <v>2322</v>
      </c>
      <c r="R16" s="161" t="s">
        <v>2046</v>
      </c>
      <c r="S16" s="162" t="s">
        <v>2047</v>
      </c>
      <c r="T16" s="159" t="s">
        <v>2048</v>
      </c>
      <c r="U16" s="159" t="s">
        <v>174</v>
      </c>
      <c r="V16" s="166"/>
      <c r="W16" s="71" t="s">
        <v>2033</v>
      </c>
      <c r="X16" s="71"/>
      <c r="Y16" s="71" t="s">
        <v>1678</v>
      </c>
      <c r="Z16" s="71"/>
      <c r="AA16" s="159" t="str">
        <f t="shared" si="0"/>
        <v>102CSSChiều2</v>
      </c>
      <c r="AB16" s="71" t="s">
        <v>2322</v>
      </c>
      <c r="AC16" s="71" t="s">
        <v>2322</v>
      </c>
      <c r="AD16" s="265" t="str">
        <f>VLOOKUP(E16,'[2]TKB26-11-2018 (lan 1)'!$E:$K,2,0)</f>
        <v>PGS.TS.Nguyễn Xuân Thiên; TS.Hoàng Thị Bảo Thoa</v>
      </c>
      <c r="AE16" s="265">
        <f t="shared" si="1"/>
        <v>13</v>
      </c>
    </row>
    <row r="17" spans="1:207" s="72" customFormat="1" ht="41.25" customHeight="1" x14ac:dyDescent="0.2">
      <c r="A17" s="74">
        <v>8</v>
      </c>
      <c r="B17" s="71" t="s">
        <v>108</v>
      </c>
      <c r="C17" s="71" t="s">
        <v>110</v>
      </c>
      <c r="D17" s="71" t="s">
        <v>205</v>
      </c>
      <c r="E17" s="71" t="s">
        <v>1739</v>
      </c>
      <c r="F17" s="71">
        <v>3</v>
      </c>
      <c r="G17" s="71" t="s">
        <v>192</v>
      </c>
      <c r="H17" s="71" t="s">
        <v>2268</v>
      </c>
      <c r="I17" s="71">
        <v>38</v>
      </c>
      <c r="J17" s="159">
        <v>2</v>
      </c>
      <c r="K17" s="159" t="s">
        <v>186</v>
      </c>
      <c r="L17" s="159" t="s">
        <v>1918</v>
      </c>
      <c r="M17" s="159" t="s">
        <v>301</v>
      </c>
      <c r="N17" s="159" t="s">
        <v>337</v>
      </c>
      <c r="O17" s="167">
        <f>VLOOKUP(N17,'Giang duong'!A:H,3,0)</f>
        <v>70</v>
      </c>
      <c r="P17" s="183">
        <f>VLOOKUP(E17,'[1]DSLHP_3-12-2018'!$B:$K,6,0)</f>
        <v>31</v>
      </c>
      <c r="Q17" s="161" t="s">
        <v>2322</v>
      </c>
      <c r="R17" s="161" t="s">
        <v>2046</v>
      </c>
      <c r="S17" s="162" t="s">
        <v>2047</v>
      </c>
      <c r="T17" s="159" t="s">
        <v>2048</v>
      </c>
      <c r="U17" s="159" t="s">
        <v>174</v>
      </c>
      <c r="V17" s="166"/>
      <c r="W17" s="71" t="s">
        <v>2033</v>
      </c>
      <c r="X17" s="71"/>
      <c r="Y17" s="71" t="s">
        <v>1697</v>
      </c>
      <c r="Z17" s="71"/>
      <c r="AA17" s="159" t="str">
        <f t="shared" si="0"/>
        <v>406E4Sáng2</v>
      </c>
      <c r="AB17" s="71" t="s">
        <v>2322</v>
      </c>
      <c r="AC17" s="71" t="s">
        <v>2322</v>
      </c>
      <c r="AD17" s="265" t="str">
        <f>VLOOKUP(E17,'[2]TKB26-11-2018 (lan 1)'!$E:$K,2,0)</f>
        <v>PGS.TS.Nguyễn Xuân Thiên; TS.Hoàng Thị Bảo Thoa</v>
      </c>
      <c r="AE17" s="265">
        <f t="shared" si="1"/>
        <v>7</v>
      </c>
      <c r="AF17" s="265"/>
      <c r="AG17" s="265"/>
      <c r="AH17" s="265"/>
      <c r="AI17" s="265"/>
      <c r="AJ17" s="265"/>
      <c r="AK17" s="265"/>
      <c r="AL17" s="265"/>
      <c r="AM17" s="265"/>
      <c r="AN17" s="265"/>
      <c r="AO17" s="265"/>
      <c r="AP17" s="265"/>
      <c r="AQ17" s="265"/>
      <c r="AR17" s="265"/>
      <c r="AS17" s="265"/>
      <c r="AT17" s="265"/>
      <c r="AU17" s="265"/>
      <c r="AV17" s="265"/>
      <c r="AW17" s="265"/>
      <c r="AX17" s="265"/>
      <c r="AY17" s="265"/>
      <c r="AZ17" s="265"/>
      <c r="BA17" s="265"/>
      <c r="BB17" s="265"/>
      <c r="BC17" s="265"/>
      <c r="BD17" s="265"/>
      <c r="BE17" s="265"/>
      <c r="BF17" s="265"/>
      <c r="BG17" s="265"/>
      <c r="BH17" s="265"/>
      <c r="BI17" s="265"/>
      <c r="BJ17" s="265"/>
      <c r="BK17" s="265"/>
      <c r="BL17" s="265"/>
      <c r="BM17" s="265"/>
      <c r="BN17" s="265"/>
      <c r="BO17" s="265"/>
      <c r="BP17" s="265"/>
      <c r="BQ17" s="265"/>
      <c r="BR17" s="265"/>
      <c r="BS17" s="265"/>
      <c r="BT17" s="265"/>
      <c r="BU17" s="265"/>
      <c r="BV17" s="265"/>
      <c r="BW17" s="265"/>
      <c r="BX17" s="265"/>
      <c r="BY17" s="265"/>
      <c r="BZ17" s="265"/>
      <c r="CA17" s="265"/>
      <c r="CB17" s="265"/>
      <c r="CC17" s="265"/>
      <c r="CD17" s="265"/>
      <c r="CE17" s="265"/>
      <c r="CF17" s="265"/>
      <c r="CG17" s="265"/>
      <c r="CH17" s="265"/>
      <c r="CI17" s="265"/>
      <c r="CJ17" s="265"/>
      <c r="CK17" s="265"/>
      <c r="CL17" s="265"/>
      <c r="CM17" s="265"/>
      <c r="CN17" s="265"/>
      <c r="CO17" s="265"/>
      <c r="CP17" s="265"/>
      <c r="CQ17" s="265"/>
      <c r="CR17" s="265"/>
      <c r="CS17" s="265"/>
      <c r="CT17" s="265"/>
      <c r="CU17" s="265"/>
      <c r="CV17" s="265"/>
      <c r="CW17" s="265"/>
      <c r="CX17" s="265"/>
      <c r="CY17" s="265"/>
      <c r="CZ17" s="265"/>
      <c r="DA17" s="265"/>
      <c r="DB17" s="265"/>
      <c r="DC17" s="265"/>
      <c r="DD17" s="265"/>
      <c r="DE17" s="265"/>
      <c r="DF17" s="265"/>
      <c r="DG17" s="265"/>
      <c r="DH17" s="265"/>
      <c r="DI17" s="265"/>
      <c r="DJ17" s="265"/>
      <c r="DK17" s="265"/>
      <c r="DL17" s="265"/>
      <c r="DM17" s="265"/>
      <c r="DN17" s="265"/>
      <c r="DO17" s="265"/>
      <c r="DP17" s="265"/>
      <c r="DQ17" s="265"/>
      <c r="DR17" s="265"/>
      <c r="DS17" s="265"/>
      <c r="DT17" s="265"/>
      <c r="DU17" s="265"/>
      <c r="DV17" s="265"/>
      <c r="DW17" s="265"/>
      <c r="DX17" s="265"/>
      <c r="DY17" s="265"/>
      <c r="DZ17" s="265"/>
      <c r="EA17" s="265"/>
      <c r="EB17" s="265"/>
      <c r="EC17" s="265"/>
      <c r="ED17" s="265"/>
      <c r="EE17" s="265"/>
      <c r="EF17" s="265"/>
      <c r="EG17" s="265"/>
      <c r="EH17" s="265"/>
      <c r="EI17" s="265"/>
      <c r="EJ17" s="265"/>
      <c r="EK17" s="265"/>
      <c r="EL17" s="265"/>
      <c r="EM17" s="265"/>
      <c r="EN17" s="265"/>
      <c r="EO17" s="265"/>
      <c r="EP17" s="265"/>
      <c r="EQ17" s="265"/>
      <c r="ER17" s="265"/>
      <c r="ES17" s="265"/>
      <c r="ET17" s="265"/>
      <c r="EU17" s="265"/>
      <c r="EV17" s="265"/>
      <c r="EW17" s="265"/>
      <c r="EX17" s="265"/>
      <c r="EY17" s="265"/>
      <c r="EZ17" s="265"/>
      <c r="FA17" s="265"/>
      <c r="FB17" s="265"/>
      <c r="FC17" s="265"/>
      <c r="FD17" s="265"/>
      <c r="FE17" s="265"/>
      <c r="FF17" s="265"/>
      <c r="FG17" s="265"/>
      <c r="FH17" s="265"/>
      <c r="FI17" s="265"/>
      <c r="FJ17" s="265"/>
      <c r="FK17" s="265"/>
      <c r="FL17" s="265"/>
      <c r="FM17" s="265"/>
      <c r="FN17" s="265"/>
      <c r="FO17" s="265"/>
      <c r="FP17" s="265"/>
      <c r="FQ17" s="265"/>
      <c r="FR17" s="265"/>
      <c r="FS17" s="265"/>
      <c r="FT17" s="265"/>
      <c r="FU17" s="265"/>
      <c r="FV17" s="265"/>
      <c r="FW17" s="265"/>
      <c r="FX17" s="265"/>
      <c r="FY17" s="265"/>
      <c r="FZ17" s="265"/>
      <c r="GA17" s="265"/>
      <c r="GB17" s="265"/>
      <c r="GC17" s="265"/>
      <c r="GD17" s="265"/>
      <c r="GE17" s="265"/>
      <c r="GF17" s="265"/>
      <c r="GG17" s="265"/>
      <c r="GH17" s="265"/>
      <c r="GI17" s="265"/>
      <c r="GJ17" s="265"/>
      <c r="GK17" s="265"/>
      <c r="GL17" s="265"/>
      <c r="GM17" s="265"/>
      <c r="GN17" s="265"/>
      <c r="GO17" s="265"/>
      <c r="GP17" s="265"/>
      <c r="GQ17" s="265"/>
      <c r="GR17" s="265"/>
      <c r="GS17" s="265"/>
      <c r="GT17" s="265"/>
      <c r="GU17" s="265"/>
      <c r="GV17" s="265"/>
      <c r="GW17" s="265"/>
      <c r="GX17" s="265"/>
      <c r="GY17" s="265"/>
    </row>
    <row r="18" spans="1:207" s="72" customFormat="1" ht="41.25" customHeight="1" x14ac:dyDescent="0.2">
      <c r="A18" s="74">
        <v>9</v>
      </c>
      <c r="B18" s="71" t="s">
        <v>108</v>
      </c>
      <c r="C18" s="71" t="s">
        <v>110</v>
      </c>
      <c r="D18" s="71" t="s">
        <v>205</v>
      </c>
      <c r="E18" s="71" t="s">
        <v>1740</v>
      </c>
      <c r="F18" s="71">
        <v>3</v>
      </c>
      <c r="G18" s="71" t="s">
        <v>192</v>
      </c>
      <c r="H18" s="71" t="s">
        <v>2269</v>
      </c>
      <c r="I18" s="71">
        <v>38</v>
      </c>
      <c r="J18" s="159">
        <v>2</v>
      </c>
      <c r="K18" s="159" t="s">
        <v>186</v>
      </c>
      <c r="L18" s="159" t="s">
        <v>1920</v>
      </c>
      <c r="M18" s="159" t="s">
        <v>301</v>
      </c>
      <c r="N18" s="159" t="s">
        <v>1958</v>
      </c>
      <c r="O18" s="167">
        <f>VLOOKUP(N18,'Giang duong'!A:H,3,0)</f>
        <v>40</v>
      </c>
      <c r="P18" s="183">
        <f>VLOOKUP(E18,'[1]DSLHP_3-12-2018'!$B:$K,6,0)</f>
        <v>37</v>
      </c>
      <c r="Q18" s="161" t="s">
        <v>2322</v>
      </c>
      <c r="R18" s="161" t="s">
        <v>2046</v>
      </c>
      <c r="S18" s="162" t="s">
        <v>2047</v>
      </c>
      <c r="T18" s="159" t="s">
        <v>2048</v>
      </c>
      <c r="U18" s="159" t="s">
        <v>174</v>
      </c>
      <c r="V18" s="166"/>
      <c r="W18" s="71" t="s">
        <v>2033</v>
      </c>
      <c r="X18" s="71"/>
      <c r="Y18" s="71" t="s">
        <v>1697</v>
      </c>
      <c r="Z18" s="71"/>
      <c r="AA18" s="159" t="str">
        <f t="shared" si="0"/>
        <v>508E4Sáng4</v>
      </c>
      <c r="AB18" s="71" t="s">
        <v>2322</v>
      </c>
      <c r="AC18" s="71" t="s">
        <v>2322</v>
      </c>
      <c r="AD18" s="265" t="str">
        <f>VLOOKUP(E18,'[2]TKB26-11-2018 (lan 1)'!$E:$K,2,0)</f>
        <v>PGS.TS.Nguyễn Xuân Thiên; TS.Hoàng Thị Bảo Thoa</v>
      </c>
      <c r="AE18" s="265">
        <f t="shared" si="1"/>
        <v>1</v>
      </c>
      <c r="AF18" s="265"/>
      <c r="AG18" s="265"/>
      <c r="AH18" s="265"/>
      <c r="AI18" s="265"/>
      <c r="AJ18" s="265"/>
      <c r="AK18" s="265"/>
      <c r="AL18" s="265"/>
      <c r="AM18" s="265"/>
      <c r="AN18" s="265"/>
      <c r="AO18" s="265"/>
      <c r="AP18" s="265"/>
      <c r="AQ18" s="265"/>
      <c r="AR18" s="265"/>
      <c r="AS18" s="265"/>
      <c r="AT18" s="265"/>
      <c r="AU18" s="265"/>
      <c r="AV18" s="265"/>
      <c r="AW18" s="265"/>
      <c r="AX18" s="265"/>
      <c r="AY18" s="265"/>
      <c r="AZ18" s="265"/>
      <c r="BA18" s="265"/>
      <c r="BB18" s="265"/>
      <c r="BC18" s="265"/>
      <c r="BD18" s="265"/>
      <c r="BE18" s="265"/>
      <c r="BF18" s="265"/>
      <c r="BG18" s="265"/>
      <c r="BH18" s="265"/>
      <c r="BI18" s="265"/>
      <c r="BJ18" s="265"/>
      <c r="BK18" s="265"/>
      <c r="BL18" s="265"/>
      <c r="BM18" s="265"/>
      <c r="BN18" s="265"/>
      <c r="BO18" s="265"/>
      <c r="BP18" s="265"/>
      <c r="BQ18" s="265"/>
      <c r="BR18" s="265"/>
      <c r="BS18" s="265"/>
      <c r="BT18" s="265"/>
      <c r="BU18" s="265"/>
      <c r="BV18" s="265"/>
      <c r="BW18" s="265"/>
      <c r="BX18" s="265"/>
      <c r="BY18" s="265"/>
      <c r="BZ18" s="265"/>
      <c r="CA18" s="265"/>
      <c r="CB18" s="265"/>
      <c r="CC18" s="265"/>
      <c r="CD18" s="265"/>
      <c r="CE18" s="265"/>
      <c r="CF18" s="265"/>
      <c r="CG18" s="265"/>
      <c r="CH18" s="265"/>
      <c r="CI18" s="265"/>
      <c r="CJ18" s="265"/>
      <c r="CK18" s="265"/>
      <c r="CL18" s="265"/>
      <c r="CM18" s="265"/>
      <c r="CN18" s="265"/>
      <c r="CO18" s="265"/>
      <c r="CP18" s="265"/>
      <c r="CQ18" s="265"/>
      <c r="CR18" s="265"/>
      <c r="CS18" s="265"/>
      <c r="CT18" s="265"/>
      <c r="CU18" s="265"/>
      <c r="CV18" s="265"/>
      <c r="CW18" s="265"/>
      <c r="CX18" s="265"/>
      <c r="CY18" s="265"/>
      <c r="CZ18" s="265"/>
      <c r="DA18" s="265"/>
      <c r="DB18" s="265"/>
      <c r="DC18" s="265"/>
      <c r="DD18" s="265"/>
      <c r="DE18" s="265"/>
      <c r="DF18" s="265"/>
      <c r="DG18" s="265"/>
      <c r="DH18" s="265"/>
      <c r="DI18" s="265"/>
      <c r="DJ18" s="265"/>
      <c r="DK18" s="265"/>
      <c r="DL18" s="265"/>
      <c r="DM18" s="265"/>
      <c r="DN18" s="265"/>
      <c r="DO18" s="265"/>
      <c r="DP18" s="265"/>
      <c r="DQ18" s="265"/>
      <c r="DR18" s="265"/>
      <c r="DS18" s="265"/>
      <c r="DT18" s="265"/>
      <c r="DU18" s="265"/>
      <c r="DV18" s="265"/>
      <c r="DW18" s="265"/>
      <c r="DX18" s="265"/>
      <c r="DY18" s="265"/>
      <c r="DZ18" s="265"/>
      <c r="EA18" s="265"/>
      <c r="EB18" s="265"/>
      <c r="EC18" s="265"/>
      <c r="ED18" s="265"/>
      <c r="EE18" s="265"/>
      <c r="EF18" s="265"/>
      <c r="EG18" s="265"/>
      <c r="EH18" s="265"/>
      <c r="EI18" s="265"/>
      <c r="EJ18" s="265"/>
      <c r="EK18" s="265"/>
      <c r="EL18" s="265"/>
      <c r="EM18" s="265"/>
      <c r="EN18" s="265"/>
      <c r="EO18" s="265"/>
      <c r="EP18" s="265"/>
      <c r="EQ18" s="265"/>
      <c r="ER18" s="265"/>
      <c r="ES18" s="265"/>
      <c r="ET18" s="265"/>
      <c r="EU18" s="265"/>
      <c r="EV18" s="265"/>
      <c r="EW18" s="265"/>
      <c r="EX18" s="265"/>
      <c r="EY18" s="265"/>
      <c r="EZ18" s="265"/>
      <c r="FA18" s="265"/>
      <c r="FB18" s="265"/>
      <c r="FC18" s="265"/>
      <c r="FD18" s="265"/>
      <c r="FE18" s="265"/>
      <c r="FF18" s="265"/>
      <c r="FG18" s="265"/>
      <c r="FH18" s="265"/>
      <c r="FI18" s="265"/>
      <c r="FJ18" s="265"/>
      <c r="FK18" s="265"/>
      <c r="FL18" s="265"/>
      <c r="FM18" s="265"/>
      <c r="FN18" s="265"/>
      <c r="FO18" s="265"/>
      <c r="FP18" s="265"/>
      <c r="FQ18" s="265"/>
      <c r="FR18" s="265"/>
      <c r="FS18" s="265"/>
      <c r="FT18" s="265"/>
      <c r="FU18" s="265"/>
      <c r="FV18" s="265"/>
      <c r="FW18" s="265"/>
      <c r="FX18" s="265"/>
      <c r="FY18" s="265"/>
      <c r="FZ18" s="265"/>
      <c r="GA18" s="265"/>
      <c r="GB18" s="265"/>
      <c r="GC18" s="265"/>
      <c r="GD18" s="265"/>
      <c r="GE18" s="265"/>
      <c r="GF18" s="265"/>
      <c r="GG18" s="265"/>
      <c r="GH18" s="265"/>
      <c r="GI18" s="265"/>
      <c r="GJ18" s="265"/>
      <c r="GK18" s="265"/>
      <c r="GL18" s="265"/>
      <c r="GM18" s="265"/>
      <c r="GN18" s="265"/>
      <c r="GO18" s="265"/>
      <c r="GP18" s="265"/>
      <c r="GQ18" s="265"/>
      <c r="GR18" s="265"/>
      <c r="GS18" s="265"/>
      <c r="GT18" s="265"/>
      <c r="GU18" s="265"/>
      <c r="GV18" s="265"/>
      <c r="GW18" s="265"/>
      <c r="GX18" s="265"/>
      <c r="GY18" s="265"/>
    </row>
    <row r="19" spans="1:207" s="72" customFormat="1" ht="35.25" customHeight="1" x14ac:dyDescent="0.2">
      <c r="A19" s="74">
        <v>10</v>
      </c>
      <c r="B19" s="71" t="s">
        <v>153</v>
      </c>
      <c r="C19" s="71" t="s">
        <v>1561</v>
      </c>
      <c r="D19" s="71" t="s">
        <v>48</v>
      </c>
      <c r="E19" s="71" t="s">
        <v>1561</v>
      </c>
      <c r="F19" s="71">
        <v>3</v>
      </c>
      <c r="G19" s="71" t="s">
        <v>199</v>
      </c>
      <c r="H19" s="71" t="s">
        <v>44</v>
      </c>
      <c r="I19" s="71">
        <v>82</v>
      </c>
      <c r="J19" s="71">
        <v>1</v>
      </c>
      <c r="K19" s="161" t="s">
        <v>186</v>
      </c>
      <c r="L19" s="159" t="s">
        <v>1920</v>
      </c>
      <c r="M19" s="161" t="s">
        <v>336</v>
      </c>
      <c r="N19" s="161" t="s">
        <v>2317</v>
      </c>
      <c r="O19" s="167">
        <f>VLOOKUP(N19,'Giang duong'!A:H,3,0)</f>
        <v>80</v>
      </c>
      <c r="P19" s="183">
        <f>VLOOKUP(E19,'[1]DSLHP_3-12-2018'!$B:$K,6,0)</f>
        <v>50</v>
      </c>
      <c r="Q19" s="222" t="s">
        <v>2181</v>
      </c>
      <c r="R19" s="83" t="s">
        <v>933</v>
      </c>
      <c r="S19" s="71"/>
      <c r="T19" s="71"/>
      <c r="U19" s="71" t="s">
        <v>173</v>
      </c>
      <c r="V19" s="166"/>
      <c r="W19" s="71" t="s">
        <v>2033</v>
      </c>
      <c r="X19" s="71"/>
      <c r="Y19" s="71"/>
      <c r="Z19" s="71"/>
      <c r="AA19" s="159" t="str">
        <f t="shared" si="0"/>
        <v>103CSSSáng4</v>
      </c>
      <c r="AB19" s="71" t="s">
        <v>2181</v>
      </c>
      <c r="AC19" s="71" t="s">
        <v>2181</v>
      </c>
      <c r="AD19" s="265" t="str">
        <f>VLOOKUP(E19,'[2]TKB26-11-2018 (lan 1)'!$E:$K,2,0)</f>
        <v>TS.Bùi Đại Dũng</v>
      </c>
      <c r="AE19" s="265">
        <f t="shared" si="1"/>
        <v>32</v>
      </c>
    </row>
    <row r="20" spans="1:207" s="72" customFormat="1" ht="35.25" customHeight="1" x14ac:dyDescent="0.2">
      <c r="A20" s="74">
        <v>11</v>
      </c>
      <c r="B20" s="71" t="s">
        <v>1695</v>
      </c>
      <c r="C20" s="71" t="s">
        <v>258</v>
      </c>
      <c r="D20" s="71" t="s">
        <v>205</v>
      </c>
      <c r="E20" s="71" t="s">
        <v>1742</v>
      </c>
      <c r="F20" s="71">
        <v>3</v>
      </c>
      <c r="G20" s="71" t="s">
        <v>192</v>
      </c>
      <c r="H20" s="71" t="s">
        <v>2269</v>
      </c>
      <c r="I20" s="71">
        <v>38</v>
      </c>
      <c r="J20" s="159">
        <v>2</v>
      </c>
      <c r="K20" s="159" t="s">
        <v>186</v>
      </c>
      <c r="L20" s="159" t="s">
        <v>1918</v>
      </c>
      <c r="M20" s="159" t="s">
        <v>336</v>
      </c>
      <c r="N20" s="159" t="s">
        <v>1958</v>
      </c>
      <c r="O20" s="167">
        <f>VLOOKUP(N20,'Giang duong'!A:H,3,0)</f>
        <v>40</v>
      </c>
      <c r="P20" s="183">
        <f>VLOOKUP(E20,'[1]DSLHP_3-12-2018'!$B:$K,6,0)</f>
        <v>5</v>
      </c>
      <c r="Q20" s="161" t="s">
        <v>2324</v>
      </c>
      <c r="R20" s="161" t="s">
        <v>2046</v>
      </c>
      <c r="S20" s="162" t="s">
        <v>2052</v>
      </c>
      <c r="T20" s="159" t="s">
        <v>2053</v>
      </c>
      <c r="U20" s="159" t="s">
        <v>174</v>
      </c>
      <c r="V20" s="166"/>
      <c r="W20" s="71" t="s">
        <v>2033</v>
      </c>
      <c r="X20" s="71"/>
      <c r="Y20" s="71" t="s">
        <v>1676</v>
      </c>
      <c r="Z20" s="71"/>
      <c r="AA20" s="159" t="str">
        <f t="shared" si="0"/>
        <v>508E4Sáng2</v>
      </c>
      <c r="AB20" s="71" t="s">
        <v>2324</v>
      </c>
      <c r="AC20" s="71" t="s">
        <v>2324</v>
      </c>
      <c r="AD20" s="265" t="str">
        <f>VLOOKUP(E20,'[2]TKB26-11-2018 (lan 1)'!$E:$K,2,0)</f>
        <v>TS.Phạm Thu Phương; PGS. TS.Nguyễn Thị Kim Anh</v>
      </c>
      <c r="AE20" s="265">
        <f t="shared" si="1"/>
        <v>33</v>
      </c>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265"/>
      <c r="BC20" s="265"/>
      <c r="BD20" s="265"/>
      <c r="BE20" s="265"/>
      <c r="BF20" s="265"/>
      <c r="BG20" s="265"/>
      <c r="BH20" s="265"/>
      <c r="BI20" s="265"/>
      <c r="BJ20" s="265"/>
      <c r="BK20" s="265"/>
      <c r="BL20" s="265"/>
      <c r="BM20" s="265"/>
      <c r="BN20" s="265"/>
      <c r="BO20" s="265"/>
      <c r="BP20" s="265"/>
      <c r="BQ20" s="265"/>
      <c r="BR20" s="265"/>
      <c r="BS20" s="265"/>
      <c r="BT20" s="265"/>
      <c r="BU20" s="265"/>
      <c r="BV20" s="265"/>
      <c r="BW20" s="265"/>
      <c r="BX20" s="265"/>
      <c r="BY20" s="265"/>
      <c r="BZ20" s="265"/>
      <c r="CA20" s="265"/>
      <c r="CB20" s="265"/>
      <c r="CC20" s="265"/>
      <c r="CD20" s="265"/>
      <c r="CE20" s="265"/>
      <c r="CF20" s="265"/>
      <c r="CG20" s="265"/>
      <c r="CH20" s="265"/>
      <c r="CI20" s="265"/>
      <c r="CJ20" s="265"/>
      <c r="CK20" s="265"/>
      <c r="CL20" s="265"/>
      <c r="CM20" s="265"/>
      <c r="CN20" s="265"/>
      <c r="CO20" s="265"/>
      <c r="CP20" s="265"/>
      <c r="CQ20" s="265"/>
      <c r="CR20" s="265"/>
      <c r="CS20" s="265"/>
      <c r="CT20" s="265"/>
      <c r="CU20" s="265"/>
      <c r="CV20" s="265"/>
      <c r="CW20" s="265"/>
      <c r="CX20" s="265"/>
      <c r="CY20" s="265"/>
      <c r="CZ20" s="265"/>
      <c r="DA20" s="265"/>
      <c r="DB20" s="265"/>
      <c r="DC20" s="265"/>
      <c r="DD20" s="265"/>
      <c r="DE20" s="265"/>
      <c r="DF20" s="265"/>
      <c r="DG20" s="265"/>
      <c r="DH20" s="265"/>
      <c r="DI20" s="265"/>
      <c r="DJ20" s="265"/>
      <c r="DK20" s="265"/>
      <c r="DL20" s="265"/>
      <c r="DM20" s="265"/>
      <c r="DN20" s="265"/>
      <c r="DO20" s="265"/>
      <c r="DP20" s="265"/>
      <c r="DQ20" s="265"/>
      <c r="DR20" s="265"/>
      <c r="DS20" s="265"/>
      <c r="DT20" s="265"/>
      <c r="DU20" s="265"/>
      <c r="DV20" s="265"/>
      <c r="DW20" s="265"/>
      <c r="DX20" s="265"/>
      <c r="DY20" s="265"/>
      <c r="DZ20" s="265"/>
      <c r="EA20" s="265"/>
      <c r="EB20" s="265"/>
      <c r="EC20" s="265"/>
      <c r="ED20" s="265"/>
      <c r="EE20" s="265"/>
      <c r="EF20" s="265"/>
      <c r="EG20" s="265"/>
      <c r="EH20" s="265"/>
      <c r="EI20" s="265"/>
      <c r="EJ20" s="265"/>
      <c r="EK20" s="265"/>
      <c r="EL20" s="265"/>
      <c r="EM20" s="265"/>
      <c r="EN20" s="265"/>
      <c r="EO20" s="265"/>
      <c r="EP20" s="265"/>
      <c r="EQ20" s="265"/>
      <c r="ER20" s="265"/>
      <c r="ES20" s="265"/>
      <c r="ET20" s="265"/>
      <c r="EU20" s="265"/>
      <c r="EV20" s="265"/>
      <c r="EW20" s="265"/>
      <c r="EX20" s="265"/>
      <c r="EY20" s="265"/>
      <c r="EZ20" s="265"/>
      <c r="FA20" s="265"/>
      <c r="FB20" s="265"/>
      <c r="FC20" s="265"/>
      <c r="FD20" s="265"/>
      <c r="FE20" s="265"/>
      <c r="FF20" s="265"/>
      <c r="FG20" s="265"/>
      <c r="FH20" s="265"/>
      <c r="FI20" s="265"/>
      <c r="FJ20" s="265"/>
      <c r="FK20" s="265"/>
      <c r="FL20" s="265"/>
      <c r="FM20" s="265"/>
      <c r="FN20" s="265"/>
      <c r="FO20" s="265"/>
      <c r="FP20" s="265"/>
      <c r="FQ20" s="265"/>
      <c r="FR20" s="265"/>
      <c r="FS20" s="265"/>
      <c r="FT20" s="265"/>
      <c r="FU20" s="265"/>
      <c r="FV20" s="265"/>
      <c r="FW20" s="265"/>
      <c r="FX20" s="265"/>
      <c r="FY20" s="265"/>
      <c r="FZ20" s="265"/>
      <c r="GA20" s="265"/>
      <c r="GB20" s="265"/>
      <c r="GC20" s="265"/>
      <c r="GD20" s="265"/>
      <c r="GE20" s="265"/>
      <c r="GF20" s="265"/>
      <c r="GG20" s="265"/>
      <c r="GH20" s="265"/>
      <c r="GI20" s="265"/>
      <c r="GJ20" s="265"/>
      <c r="GK20" s="265"/>
      <c r="GL20" s="265"/>
      <c r="GM20" s="265"/>
      <c r="GN20" s="265"/>
      <c r="GO20" s="265"/>
      <c r="GP20" s="265"/>
      <c r="GQ20" s="265"/>
      <c r="GR20" s="265"/>
      <c r="GS20" s="265"/>
      <c r="GT20" s="265"/>
      <c r="GU20" s="265"/>
      <c r="GV20" s="265"/>
      <c r="GW20" s="265"/>
      <c r="GX20" s="265"/>
      <c r="GY20" s="265"/>
    </row>
    <row r="21" spans="1:207" s="72" customFormat="1" ht="35.25" customHeight="1" x14ac:dyDescent="0.2">
      <c r="A21" s="74">
        <v>12</v>
      </c>
      <c r="B21" s="71" t="s">
        <v>1695</v>
      </c>
      <c r="C21" s="151" t="s">
        <v>258</v>
      </c>
      <c r="D21" s="71" t="s">
        <v>43</v>
      </c>
      <c r="E21" s="71" t="s">
        <v>1743</v>
      </c>
      <c r="F21" s="71">
        <v>3</v>
      </c>
      <c r="G21" s="71" t="s">
        <v>240</v>
      </c>
      <c r="H21" s="71" t="s">
        <v>1658</v>
      </c>
      <c r="I21" s="71">
        <v>79</v>
      </c>
      <c r="J21" s="159">
        <v>1</v>
      </c>
      <c r="K21" s="159" t="s">
        <v>186</v>
      </c>
      <c r="L21" s="159" t="s">
        <v>1918</v>
      </c>
      <c r="M21" s="159" t="s">
        <v>301</v>
      </c>
      <c r="N21" s="159" t="s">
        <v>335</v>
      </c>
      <c r="O21" s="167">
        <f>VLOOKUP(N21,'Giang duong'!A:H,3,0)</f>
        <v>70</v>
      </c>
      <c r="P21" s="183">
        <f>VLOOKUP(E21,'[1]DSLHP_3-12-2018'!$B:$K,6,0)</f>
        <v>70</v>
      </c>
      <c r="Q21" s="161" t="s">
        <v>2325</v>
      </c>
      <c r="R21" s="161" t="s">
        <v>2046</v>
      </c>
      <c r="S21" s="162" t="s">
        <v>2052</v>
      </c>
      <c r="T21" s="159" t="s">
        <v>2053</v>
      </c>
      <c r="U21" s="159" t="s">
        <v>174</v>
      </c>
      <c r="V21" s="166"/>
      <c r="W21" s="71" t="s">
        <v>2033</v>
      </c>
      <c r="X21" s="71"/>
      <c r="Y21" s="71" t="s">
        <v>1697</v>
      </c>
      <c r="Z21" s="71"/>
      <c r="AA21" s="159" t="str">
        <f t="shared" si="0"/>
        <v>707VUSáng2</v>
      </c>
      <c r="AB21" s="71" t="s">
        <v>2325</v>
      </c>
      <c r="AC21" s="71" t="s">
        <v>2325</v>
      </c>
      <c r="AD21" s="265" t="str">
        <f>VLOOKUP(E21,'[2]TKB26-11-2018 (lan 1)'!$E:$K,2,0)</f>
        <v>TS.Phạm Thu Phương; PGS. TS.Nguyễn Thị Kim Anh</v>
      </c>
      <c r="AE21" s="265">
        <f t="shared" si="1"/>
        <v>9</v>
      </c>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5"/>
      <c r="BB21" s="265"/>
      <c r="BC21" s="265"/>
      <c r="BD21" s="265"/>
      <c r="BE21" s="265"/>
      <c r="BF21" s="265"/>
      <c r="BG21" s="265"/>
      <c r="BH21" s="265"/>
      <c r="BI21" s="265"/>
      <c r="BJ21" s="265"/>
      <c r="BK21" s="265"/>
      <c r="BL21" s="265"/>
      <c r="BM21" s="265"/>
      <c r="BN21" s="265"/>
      <c r="BO21" s="265"/>
      <c r="BP21" s="265"/>
      <c r="BQ21" s="265"/>
      <c r="BR21" s="265"/>
      <c r="BS21" s="265"/>
      <c r="BT21" s="265"/>
      <c r="BU21" s="265"/>
      <c r="BV21" s="265"/>
      <c r="BW21" s="265"/>
      <c r="BX21" s="265"/>
      <c r="BY21" s="265"/>
      <c r="BZ21" s="265"/>
      <c r="CA21" s="265"/>
      <c r="CB21" s="265"/>
      <c r="CC21" s="265"/>
      <c r="CD21" s="265"/>
      <c r="CE21" s="265"/>
      <c r="CF21" s="265"/>
      <c r="CG21" s="265"/>
      <c r="CH21" s="265"/>
      <c r="CI21" s="265"/>
      <c r="CJ21" s="265"/>
      <c r="CK21" s="265"/>
      <c r="CL21" s="265"/>
      <c r="CM21" s="265"/>
      <c r="CN21" s="265"/>
      <c r="CO21" s="265"/>
      <c r="CP21" s="265"/>
      <c r="CQ21" s="265"/>
      <c r="CR21" s="265"/>
      <c r="CS21" s="265"/>
      <c r="CT21" s="265"/>
      <c r="CU21" s="265"/>
      <c r="CV21" s="265"/>
      <c r="CW21" s="265"/>
      <c r="CX21" s="265"/>
      <c r="CY21" s="265"/>
      <c r="CZ21" s="265"/>
      <c r="DA21" s="265"/>
      <c r="DB21" s="265"/>
      <c r="DC21" s="265"/>
      <c r="DD21" s="265"/>
      <c r="DE21" s="265"/>
      <c r="DF21" s="265"/>
      <c r="DG21" s="265"/>
      <c r="DH21" s="265"/>
      <c r="DI21" s="265"/>
      <c r="DJ21" s="265"/>
      <c r="DK21" s="265"/>
      <c r="DL21" s="265"/>
      <c r="DM21" s="265"/>
      <c r="DN21" s="265"/>
      <c r="DO21" s="265"/>
      <c r="DP21" s="265"/>
      <c r="DQ21" s="265"/>
      <c r="DR21" s="265"/>
      <c r="DS21" s="265"/>
      <c r="DT21" s="265"/>
      <c r="DU21" s="265"/>
      <c r="DV21" s="265"/>
      <c r="DW21" s="265"/>
      <c r="DX21" s="265"/>
      <c r="DY21" s="265"/>
      <c r="DZ21" s="265"/>
      <c r="EA21" s="265"/>
      <c r="EB21" s="265"/>
      <c r="EC21" s="265"/>
      <c r="ED21" s="265"/>
      <c r="EE21" s="265"/>
      <c r="EF21" s="265"/>
      <c r="EG21" s="265"/>
      <c r="EH21" s="265"/>
      <c r="EI21" s="265"/>
      <c r="EJ21" s="265"/>
      <c r="EK21" s="265"/>
      <c r="EL21" s="265"/>
      <c r="EM21" s="265"/>
      <c r="EN21" s="265"/>
      <c r="EO21" s="265"/>
      <c r="EP21" s="265"/>
      <c r="EQ21" s="265"/>
      <c r="ER21" s="265"/>
      <c r="ES21" s="265"/>
      <c r="ET21" s="265"/>
      <c r="EU21" s="265"/>
      <c r="EV21" s="265"/>
      <c r="EW21" s="265"/>
      <c r="EX21" s="265"/>
      <c r="EY21" s="265"/>
      <c r="EZ21" s="265"/>
      <c r="FA21" s="265"/>
      <c r="FB21" s="265"/>
      <c r="FC21" s="265"/>
      <c r="FD21" s="265"/>
      <c r="FE21" s="265"/>
      <c r="FF21" s="265"/>
      <c r="FG21" s="265"/>
      <c r="FH21" s="265"/>
      <c r="FI21" s="265"/>
      <c r="FJ21" s="265"/>
      <c r="FK21" s="265"/>
      <c r="FL21" s="265"/>
      <c r="FM21" s="265"/>
      <c r="FN21" s="265"/>
      <c r="FO21" s="265"/>
      <c r="FP21" s="265"/>
      <c r="FQ21" s="265"/>
      <c r="FR21" s="265"/>
      <c r="FS21" s="265"/>
      <c r="FT21" s="265"/>
      <c r="FU21" s="265"/>
      <c r="FV21" s="265"/>
      <c r="FW21" s="265"/>
      <c r="FX21" s="265"/>
      <c r="FY21" s="265"/>
      <c r="FZ21" s="265"/>
      <c r="GA21" s="265"/>
      <c r="GB21" s="265"/>
      <c r="GC21" s="265"/>
      <c r="GD21" s="265"/>
      <c r="GE21" s="265"/>
      <c r="GF21" s="265"/>
      <c r="GG21" s="265"/>
      <c r="GH21" s="265"/>
      <c r="GI21" s="265"/>
      <c r="GJ21" s="265"/>
      <c r="GK21" s="265"/>
      <c r="GL21" s="265"/>
      <c r="GM21" s="265"/>
      <c r="GN21" s="265"/>
      <c r="GO21" s="265"/>
      <c r="GP21" s="265"/>
      <c r="GQ21" s="265"/>
      <c r="GR21" s="265"/>
      <c r="GS21" s="265"/>
      <c r="GT21" s="265"/>
      <c r="GU21" s="265"/>
      <c r="GV21" s="265"/>
      <c r="GW21" s="265"/>
      <c r="GX21" s="265"/>
      <c r="GY21" s="265"/>
    </row>
    <row r="22" spans="1:207" ht="35.25" customHeight="1" x14ac:dyDescent="0.2">
      <c r="A22" s="74">
        <v>13</v>
      </c>
      <c r="B22" s="83" t="s">
        <v>1599</v>
      </c>
      <c r="C22" s="83" t="s">
        <v>1600</v>
      </c>
      <c r="D22" s="83"/>
      <c r="E22" s="83" t="s">
        <v>1600</v>
      </c>
      <c r="F22" s="83">
        <v>3</v>
      </c>
      <c r="G22" s="83" t="s">
        <v>240</v>
      </c>
      <c r="H22" s="83" t="s">
        <v>1611</v>
      </c>
      <c r="I22" s="83">
        <v>80</v>
      </c>
      <c r="J22" s="161">
        <v>1</v>
      </c>
      <c r="K22" s="161" t="s">
        <v>296</v>
      </c>
      <c r="L22" s="161" t="s">
        <v>1918</v>
      </c>
      <c r="M22" s="161" t="s">
        <v>297</v>
      </c>
      <c r="N22" s="161" t="s">
        <v>356</v>
      </c>
      <c r="O22" s="167">
        <f>VLOOKUP(N22,'Giang duong'!A:H,3,0)</f>
        <v>85</v>
      </c>
      <c r="P22" s="183">
        <f>VLOOKUP(E22,'[1]DSLHP_3-12-2018'!$B:$K,6,0)</f>
        <v>85</v>
      </c>
      <c r="Q22" s="161" t="s">
        <v>2551</v>
      </c>
      <c r="R22" s="161" t="s">
        <v>2046</v>
      </c>
      <c r="S22" s="161" t="s">
        <v>919</v>
      </c>
      <c r="T22" s="161" t="s">
        <v>2163</v>
      </c>
      <c r="U22" s="161" t="s">
        <v>216</v>
      </c>
      <c r="V22" s="166"/>
      <c r="W22" s="71" t="s">
        <v>2033</v>
      </c>
      <c r="X22" s="83"/>
      <c r="Y22" s="83" t="s">
        <v>1490</v>
      </c>
      <c r="Z22" s="83"/>
      <c r="AA22" s="159" t="str">
        <f t="shared" si="0"/>
        <v>705VUChiều2</v>
      </c>
      <c r="AB22" s="83" t="s">
        <v>719</v>
      </c>
      <c r="AC22" s="83" t="s">
        <v>719</v>
      </c>
      <c r="AD22" s="265" t="str">
        <f>VLOOKUP(E22,'[2]TKB26-11-2018 (lan 1)'!$E:$K,2,0)</f>
        <v>TS.Lưu Thị Minh Ngọc</v>
      </c>
      <c r="AE22" s="265">
        <f t="shared" si="1"/>
        <v>-5</v>
      </c>
    </row>
    <row r="23" spans="1:207" s="72" customFormat="1" ht="35.25" customHeight="1" x14ac:dyDescent="0.2">
      <c r="A23" s="74">
        <v>14</v>
      </c>
      <c r="B23" s="71" t="s">
        <v>696</v>
      </c>
      <c r="C23" s="71" t="s">
        <v>697</v>
      </c>
      <c r="D23" s="71" t="s">
        <v>43</v>
      </c>
      <c r="E23" s="71" t="s">
        <v>697</v>
      </c>
      <c r="F23" s="71">
        <v>3</v>
      </c>
      <c r="G23" s="71" t="s">
        <v>168</v>
      </c>
      <c r="H23" s="71" t="s">
        <v>1658</v>
      </c>
      <c r="I23" s="71">
        <v>81</v>
      </c>
      <c r="J23" s="159">
        <v>1</v>
      </c>
      <c r="K23" s="159" t="s">
        <v>296</v>
      </c>
      <c r="L23" s="159" t="s">
        <v>317</v>
      </c>
      <c r="M23" s="159" t="s">
        <v>297</v>
      </c>
      <c r="N23" s="159" t="s">
        <v>698</v>
      </c>
      <c r="O23" s="183">
        <f>VLOOKUP(N23,'Giang duong'!A:H,3,0)</f>
        <v>60</v>
      </c>
      <c r="P23" s="183">
        <f>VLOOKUP(E23,'[1]DSLHP_3-12-2018'!$B:$K,6,0)</f>
        <v>60</v>
      </c>
      <c r="Q23" s="161" t="s">
        <v>921</v>
      </c>
      <c r="R23" s="161" t="s">
        <v>2046</v>
      </c>
      <c r="S23" s="162" t="s">
        <v>2056</v>
      </c>
      <c r="T23" s="159" t="s">
        <v>923</v>
      </c>
      <c r="U23" s="159" t="s">
        <v>174</v>
      </c>
      <c r="V23" s="166"/>
      <c r="W23" s="71" t="s">
        <v>2035</v>
      </c>
      <c r="X23" s="71" t="s">
        <v>1701</v>
      </c>
      <c r="Y23" s="71" t="s">
        <v>1677</v>
      </c>
      <c r="Z23" s="71"/>
      <c r="AA23" s="159" t="str">
        <f t="shared" si="0"/>
        <v>202CSSChiều2,4</v>
      </c>
      <c r="AB23" s="71" t="s">
        <v>921</v>
      </c>
      <c r="AC23" s="71" t="s">
        <v>921</v>
      </c>
      <c r="AD23" s="265" t="str">
        <f>VLOOKUP(E23,'[2]TKB26-11-2018 (lan 1)'!$E:$K,2,0)</f>
        <v>PGS. TS.Nguyễn Thị Kim Chi; TS.Đặng Quý Dương</v>
      </c>
      <c r="AE23" s="265">
        <f t="shared" si="1"/>
        <v>21</v>
      </c>
    </row>
    <row r="24" spans="1:207" ht="35.25" customHeight="1" x14ac:dyDescent="0.2">
      <c r="A24" s="74">
        <v>15</v>
      </c>
      <c r="B24" s="83" t="s">
        <v>1715</v>
      </c>
      <c r="C24" s="83" t="s">
        <v>1724</v>
      </c>
      <c r="D24" s="83"/>
      <c r="E24" s="85" t="s">
        <v>1724</v>
      </c>
      <c r="F24" s="83">
        <v>3</v>
      </c>
      <c r="G24" s="83" t="s">
        <v>1713</v>
      </c>
      <c r="H24" s="83" t="s">
        <v>1611</v>
      </c>
      <c r="I24" s="83" t="s">
        <v>1714</v>
      </c>
      <c r="J24" s="161">
        <v>1</v>
      </c>
      <c r="K24" s="161" t="s">
        <v>296</v>
      </c>
      <c r="L24" s="161" t="s">
        <v>1918</v>
      </c>
      <c r="M24" s="161" t="s">
        <v>298</v>
      </c>
      <c r="N24" s="161" t="s">
        <v>2317</v>
      </c>
      <c r="O24" s="167">
        <f>VLOOKUP(N24,'Giang duong'!A:H,3,0)</f>
        <v>80</v>
      </c>
      <c r="P24" s="183">
        <f>VLOOKUP(E24,'[1]DSLHP_3-12-2018'!$B:$K,6,0)</f>
        <v>67</v>
      </c>
      <c r="Q24" s="161" t="s">
        <v>722</v>
      </c>
      <c r="R24" s="161" t="s">
        <v>998</v>
      </c>
      <c r="S24" s="161" t="s">
        <v>1110</v>
      </c>
      <c r="T24" s="161" t="s">
        <v>1111</v>
      </c>
      <c r="U24" s="164" t="s">
        <v>216</v>
      </c>
      <c r="V24" s="166"/>
      <c r="W24" s="71" t="s">
        <v>2033</v>
      </c>
      <c r="X24" s="83"/>
      <c r="Y24" s="83" t="s">
        <v>1490</v>
      </c>
      <c r="Z24" s="83"/>
      <c r="AA24" s="159" t="str">
        <f t="shared" si="0"/>
        <v>103CSSChiều2</v>
      </c>
      <c r="AB24" s="83" t="s">
        <v>722</v>
      </c>
      <c r="AC24" s="83" t="s">
        <v>722</v>
      </c>
      <c r="AD24" s="265" t="str">
        <f>VLOOKUP(E24,'[2]TKB26-11-2018 (lan 1)'!$E:$K,2,0)</f>
        <v>ThS.Trần Văn Tuệ</v>
      </c>
      <c r="AE24" s="265" t="e">
        <f t="shared" si="1"/>
        <v>#VALUE!</v>
      </c>
    </row>
    <row r="25" spans="1:207" ht="35.25" customHeight="1" x14ac:dyDescent="0.2">
      <c r="A25" s="74">
        <v>16</v>
      </c>
      <c r="B25" s="83" t="s">
        <v>1575</v>
      </c>
      <c r="C25" s="83" t="s">
        <v>1576</v>
      </c>
      <c r="D25" s="83" t="s">
        <v>43</v>
      </c>
      <c r="E25" s="83" t="s">
        <v>1744</v>
      </c>
      <c r="F25" s="83">
        <v>3</v>
      </c>
      <c r="G25" s="83" t="s">
        <v>240</v>
      </c>
      <c r="H25" s="83" t="s">
        <v>1589</v>
      </c>
      <c r="I25" s="83">
        <v>121</v>
      </c>
      <c r="J25" s="161" t="s">
        <v>1957</v>
      </c>
      <c r="K25" s="161" t="s">
        <v>296</v>
      </c>
      <c r="L25" s="161" t="s">
        <v>1918</v>
      </c>
      <c r="M25" s="161" t="s">
        <v>298</v>
      </c>
      <c r="N25" s="161" t="s">
        <v>357</v>
      </c>
      <c r="O25" s="167">
        <f>VLOOKUP(N25,'Giang duong'!A:H,3,0)</f>
        <v>100</v>
      </c>
      <c r="P25" s="183">
        <f>VLOOKUP(E25,'[1]DSLHP_3-12-2018'!$B:$K,6,0)</f>
        <v>100</v>
      </c>
      <c r="Q25" s="161" t="s">
        <v>2323</v>
      </c>
      <c r="R25" s="161" t="s">
        <v>2046</v>
      </c>
      <c r="S25" s="162" t="s">
        <v>2050</v>
      </c>
      <c r="T25" s="159" t="s">
        <v>2051</v>
      </c>
      <c r="U25" s="161" t="s">
        <v>174</v>
      </c>
      <c r="V25" s="166"/>
      <c r="W25" s="71" t="s">
        <v>2033</v>
      </c>
      <c r="X25" s="83"/>
      <c r="Y25" s="83" t="s">
        <v>1490</v>
      </c>
      <c r="Z25" s="83"/>
      <c r="AA25" s="159" t="str">
        <f t="shared" si="0"/>
        <v>706VUChiều2</v>
      </c>
      <c r="AB25" s="83" t="s">
        <v>2323</v>
      </c>
      <c r="AC25" s="83" t="s">
        <v>2323</v>
      </c>
      <c r="AD25" s="265" t="str">
        <f>VLOOKUP(E25,'[2]TKB26-11-2018 (lan 1)'!$E:$K,2,0)</f>
        <v>PGS. TS.Nguyễn Thị Kim Anh; TS.Phạm Thu Phương</v>
      </c>
      <c r="AE25" s="265">
        <f t="shared" si="1"/>
        <v>21</v>
      </c>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c r="DJ25" s="72"/>
      <c r="DK25" s="72"/>
      <c r="DL25" s="72"/>
      <c r="DM25" s="72"/>
      <c r="DN25" s="72"/>
      <c r="DO25" s="72"/>
      <c r="DP25" s="72"/>
      <c r="DQ25" s="72"/>
      <c r="DR25" s="72"/>
      <c r="DS25" s="72"/>
      <c r="DT25" s="72"/>
      <c r="DU25" s="72"/>
      <c r="DV25" s="72"/>
      <c r="DW25" s="72"/>
      <c r="DX25" s="72"/>
      <c r="DY25" s="72"/>
      <c r="DZ25" s="72"/>
      <c r="EA25" s="72"/>
      <c r="EB25" s="72"/>
      <c r="EC25" s="72"/>
      <c r="ED25" s="72"/>
      <c r="EE25" s="72"/>
      <c r="EF25" s="72"/>
      <c r="EG25" s="72"/>
      <c r="EH25" s="72"/>
      <c r="EI25" s="72"/>
      <c r="EJ25" s="72"/>
      <c r="EK25" s="72"/>
      <c r="EL25" s="72"/>
      <c r="EM25" s="72"/>
      <c r="EN25" s="72"/>
      <c r="EO25" s="72"/>
      <c r="EP25" s="72"/>
      <c r="EQ25" s="72"/>
      <c r="ER25" s="72"/>
      <c r="ES25" s="72"/>
      <c r="ET25" s="72"/>
      <c r="EU25" s="72"/>
      <c r="EV25" s="72"/>
      <c r="EW25" s="72"/>
      <c r="EX25" s="72"/>
      <c r="EY25" s="72"/>
      <c r="EZ25" s="72"/>
      <c r="FA25" s="72"/>
      <c r="FB25" s="72"/>
      <c r="FC25" s="72"/>
      <c r="FD25" s="72"/>
      <c r="FE25" s="72"/>
      <c r="FF25" s="72"/>
      <c r="FG25" s="72"/>
      <c r="FH25" s="72"/>
      <c r="FI25" s="72"/>
      <c r="FJ25" s="72"/>
      <c r="FK25" s="72"/>
      <c r="FL25" s="72"/>
      <c r="FM25" s="72"/>
      <c r="FN25" s="72"/>
      <c r="FO25" s="72"/>
      <c r="FP25" s="72"/>
      <c r="FQ25" s="72"/>
      <c r="FR25" s="72"/>
      <c r="FS25" s="72"/>
      <c r="FT25" s="72"/>
      <c r="FU25" s="72"/>
      <c r="FV25" s="72"/>
      <c r="FW25" s="72"/>
      <c r="FX25" s="72"/>
      <c r="FY25" s="72"/>
      <c r="FZ25" s="72"/>
      <c r="GA25" s="72"/>
      <c r="GB25" s="72"/>
      <c r="GC25" s="72"/>
      <c r="GD25" s="72"/>
      <c r="GE25" s="72"/>
      <c r="GF25" s="72"/>
      <c r="GG25" s="72"/>
      <c r="GH25" s="72"/>
      <c r="GI25" s="72"/>
      <c r="GJ25" s="72"/>
      <c r="GK25" s="72"/>
      <c r="GL25" s="72"/>
      <c r="GM25" s="72"/>
      <c r="GN25" s="72"/>
      <c r="GO25" s="72"/>
      <c r="GP25" s="72"/>
      <c r="GQ25" s="72"/>
      <c r="GR25" s="72"/>
      <c r="GS25" s="72"/>
      <c r="GT25" s="72"/>
      <c r="GU25" s="72"/>
      <c r="GV25" s="72"/>
      <c r="GW25" s="72"/>
      <c r="GX25" s="72"/>
      <c r="GY25" s="72"/>
    </row>
    <row r="26" spans="1:207" ht="35.25" customHeight="1" x14ac:dyDescent="0.2">
      <c r="A26" s="74">
        <v>17</v>
      </c>
      <c r="B26" s="83" t="s">
        <v>1575</v>
      </c>
      <c r="C26" s="83" t="s">
        <v>1576</v>
      </c>
      <c r="D26" s="83" t="s">
        <v>43</v>
      </c>
      <c r="E26" s="83" t="s">
        <v>1745</v>
      </c>
      <c r="F26" s="83">
        <v>3</v>
      </c>
      <c r="G26" s="83" t="s">
        <v>240</v>
      </c>
      <c r="H26" s="83" t="s">
        <v>1658</v>
      </c>
      <c r="I26" s="83">
        <v>79</v>
      </c>
      <c r="J26" s="161">
        <v>1</v>
      </c>
      <c r="K26" s="159" t="s">
        <v>186</v>
      </c>
      <c r="L26" s="161" t="s">
        <v>1918</v>
      </c>
      <c r="M26" s="161" t="s">
        <v>336</v>
      </c>
      <c r="N26" s="159" t="s">
        <v>335</v>
      </c>
      <c r="O26" s="167">
        <f>VLOOKUP(N26,'Giang duong'!A:H,3,0)</f>
        <v>70</v>
      </c>
      <c r="P26" s="183">
        <f>VLOOKUP(E26,'[1]DSLHP_3-12-2018'!$B:$K,6,0)</f>
        <v>70</v>
      </c>
      <c r="Q26" s="161" t="s">
        <v>672</v>
      </c>
      <c r="R26" s="161" t="s">
        <v>2046</v>
      </c>
      <c r="S26" s="162" t="s">
        <v>2059</v>
      </c>
      <c r="T26" s="190" t="s">
        <v>2060</v>
      </c>
      <c r="U26" s="161" t="s">
        <v>174</v>
      </c>
      <c r="V26" s="166"/>
      <c r="W26" s="71" t="s">
        <v>2033</v>
      </c>
      <c r="X26" s="83"/>
      <c r="Y26" s="83" t="s">
        <v>1490</v>
      </c>
      <c r="Z26" s="83"/>
      <c r="AA26" s="159" t="str">
        <f t="shared" si="0"/>
        <v>707VUSáng2</v>
      </c>
      <c r="AB26" s="83" t="s">
        <v>2058</v>
      </c>
      <c r="AC26" s="83" t="s">
        <v>2058</v>
      </c>
      <c r="AD26" s="265" t="str">
        <f>VLOOKUP(E26,'[2]TKB26-11-2018 (lan 1)'!$E:$K,2,0)</f>
        <v>TS.Phạm Vũ Thắng</v>
      </c>
      <c r="AE26" s="265">
        <f t="shared" si="1"/>
        <v>9</v>
      </c>
    </row>
    <row r="27" spans="1:207" ht="35.25" customHeight="1" x14ac:dyDescent="0.2">
      <c r="A27" s="74">
        <v>18</v>
      </c>
      <c r="B27" s="71" t="s">
        <v>1505</v>
      </c>
      <c r="C27" s="71" t="s">
        <v>1506</v>
      </c>
      <c r="D27" s="71" t="s">
        <v>27</v>
      </c>
      <c r="E27" s="71" t="s">
        <v>1746</v>
      </c>
      <c r="F27" s="71">
        <v>3</v>
      </c>
      <c r="G27" s="71" t="s">
        <v>240</v>
      </c>
      <c r="H27" s="71" t="s">
        <v>132</v>
      </c>
      <c r="I27" s="71">
        <v>89</v>
      </c>
      <c r="J27" s="159">
        <v>1</v>
      </c>
      <c r="K27" s="159" t="s">
        <v>186</v>
      </c>
      <c r="L27" s="159" t="s">
        <v>1918</v>
      </c>
      <c r="M27" s="165" t="s">
        <v>301</v>
      </c>
      <c r="N27" s="159" t="s">
        <v>356</v>
      </c>
      <c r="O27" s="167">
        <f>VLOOKUP(N27,'Giang duong'!A:H,3,0)</f>
        <v>85</v>
      </c>
      <c r="P27" s="183">
        <f>VLOOKUP(E27,'[1]DSLHP_3-12-2018'!$B:$K,6,0)</f>
        <v>85</v>
      </c>
      <c r="Q27" s="161" t="s">
        <v>2115</v>
      </c>
      <c r="R27" s="159" t="s">
        <v>2108</v>
      </c>
      <c r="S27" s="159" t="s">
        <v>2116</v>
      </c>
      <c r="T27" s="159" t="s">
        <v>2117</v>
      </c>
      <c r="U27" s="159" t="s">
        <v>175</v>
      </c>
      <c r="V27" s="166"/>
      <c r="W27" s="71" t="s">
        <v>2033</v>
      </c>
      <c r="X27" s="71"/>
      <c r="Y27" s="71" t="s">
        <v>1509</v>
      </c>
      <c r="Z27" s="71"/>
      <c r="AA27" s="159" t="str">
        <f t="shared" si="0"/>
        <v>705VUSáng2</v>
      </c>
      <c r="AB27" s="71" t="s">
        <v>2115</v>
      </c>
      <c r="AC27" s="71" t="s">
        <v>2115</v>
      </c>
      <c r="AD27" s="265" t="str">
        <f>VLOOKUP(E27,'[2]TKB26-11-2018 (lan 1)'!$E:$K,2,0)</f>
        <v>ThS.Nguyễn Quốc Việt (TCNH)</v>
      </c>
      <c r="AE27" s="265">
        <f t="shared" si="1"/>
        <v>4</v>
      </c>
    </row>
    <row r="28" spans="1:207" ht="35.25" customHeight="1" x14ac:dyDescent="0.2">
      <c r="A28" s="74">
        <v>19</v>
      </c>
      <c r="B28" s="71" t="s">
        <v>1505</v>
      </c>
      <c r="C28" s="71" t="s">
        <v>1506</v>
      </c>
      <c r="D28" s="71" t="s">
        <v>27</v>
      </c>
      <c r="E28" s="71" t="s">
        <v>1747</v>
      </c>
      <c r="F28" s="71">
        <v>3</v>
      </c>
      <c r="G28" s="71" t="s">
        <v>192</v>
      </c>
      <c r="H28" s="71" t="s">
        <v>1644</v>
      </c>
      <c r="I28" s="71">
        <v>92</v>
      </c>
      <c r="J28" s="159">
        <v>1</v>
      </c>
      <c r="K28" s="159" t="s">
        <v>296</v>
      </c>
      <c r="L28" s="159" t="s">
        <v>1918</v>
      </c>
      <c r="M28" s="159" t="s">
        <v>298</v>
      </c>
      <c r="N28" s="159" t="s">
        <v>2318</v>
      </c>
      <c r="O28" s="167">
        <f>VLOOKUP(N28,'Giang duong'!A:H,3,0)</f>
        <v>80</v>
      </c>
      <c r="P28" s="183">
        <f>VLOOKUP(E28,'[1]DSLHP_3-12-2018'!$B:$K,6,0)</f>
        <v>80</v>
      </c>
      <c r="Q28" s="161" t="s">
        <v>2118</v>
      </c>
      <c r="R28" s="159" t="s">
        <v>2108</v>
      </c>
      <c r="S28" s="159" t="s">
        <v>2119</v>
      </c>
      <c r="T28" s="159" t="s">
        <v>2120</v>
      </c>
      <c r="U28" s="159" t="s">
        <v>175</v>
      </c>
      <c r="V28" s="166"/>
      <c r="W28" s="71" t="s">
        <v>2033</v>
      </c>
      <c r="X28" s="71"/>
      <c r="Y28" s="71" t="s">
        <v>1640</v>
      </c>
      <c r="Z28" s="71"/>
      <c r="AA28" s="159" t="str">
        <f t="shared" si="0"/>
        <v>101CSSChiều2</v>
      </c>
      <c r="AB28" s="71" t="s">
        <v>2118</v>
      </c>
      <c r="AC28" s="71" t="s">
        <v>2118</v>
      </c>
      <c r="AD28" s="265" t="str">
        <f>VLOOKUP(E28,'[2]TKB26-11-2018 (lan 1)'!$E:$K,2,0)</f>
        <v>ThS.Nguyễn Tiến Thành</v>
      </c>
      <c r="AE28" s="265">
        <f t="shared" si="1"/>
        <v>12</v>
      </c>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2"/>
      <c r="DQ28" s="72"/>
      <c r="DR28" s="72"/>
      <c r="DS28" s="72"/>
      <c r="DT28" s="72"/>
      <c r="DU28" s="72"/>
      <c r="DV28" s="72"/>
      <c r="DW28" s="72"/>
      <c r="DX28" s="72"/>
      <c r="DY28" s="72"/>
      <c r="DZ28" s="72"/>
      <c r="EA28" s="72"/>
      <c r="EB28" s="72"/>
      <c r="EC28" s="72"/>
      <c r="ED28" s="72"/>
      <c r="EE28" s="72"/>
      <c r="EF28" s="72"/>
      <c r="EG28" s="72"/>
      <c r="EH28" s="72"/>
      <c r="EI28" s="72"/>
      <c r="EJ28" s="72"/>
      <c r="EK28" s="72"/>
      <c r="EL28" s="72"/>
      <c r="EM28" s="72"/>
      <c r="EN28" s="72"/>
      <c r="EO28" s="72"/>
      <c r="EP28" s="72"/>
      <c r="EQ28" s="72"/>
      <c r="ER28" s="72"/>
      <c r="ES28" s="72"/>
      <c r="ET28" s="72"/>
      <c r="EU28" s="72"/>
      <c r="EV28" s="72"/>
      <c r="EW28" s="72"/>
      <c r="EX28" s="72"/>
      <c r="EY28" s="72"/>
      <c r="EZ28" s="72"/>
      <c r="FA28" s="72"/>
      <c r="FB28" s="72"/>
      <c r="FC28" s="72"/>
      <c r="FD28" s="72"/>
      <c r="FE28" s="72"/>
      <c r="FF28" s="72"/>
      <c r="FG28" s="72"/>
      <c r="FH28" s="72"/>
      <c r="FI28" s="72"/>
      <c r="FJ28" s="72"/>
      <c r="FK28" s="72"/>
      <c r="FL28" s="72"/>
      <c r="FM28" s="72"/>
      <c r="FN28" s="72"/>
      <c r="FO28" s="72"/>
      <c r="FP28" s="72"/>
      <c r="FQ28" s="72"/>
      <c r="FR28" s="72"/>
      <c r="FS28" s="72"/>
      <c r="FT28" s="72"/>
      <c r="FU28" s="72"/>
      <c r="FV28" s="72"/>
      <c r="FW28" s="72"/>
      <c r="FX28" s="72"/>
      <c r="FY28" s="72"/>
      <c r="FZ28" s="72"/>
      <c r="GA28" s="72"/>
      <c r="GB28" s="72"/>
      <c r="GC28" s="72"/>
      <c r="GD28" s="72"/>
      <c r="GE28" s="72"/>
      <c r="GF28" s="72"/>
      <c r="GG28" s="72"/>
      <c r="GH28" s="72"/>
      <c r="GI28" s="72"/>
      <c r="GJ28" s="72"/>
      <c r="GK28" s="72"/>
      <c r="GL28" s="72"/>
      <c r="GM28" s="72"/>
      <c r="GN28" s="72"/>
      <c r="GO28" s="72"/>
      <c r="GP28" s="72"/>
      <c r="GQ28" s="72"/>
      <c r="GR28" s="72"/>
      <c r="GS28" s="72"/>
      <c r="GT28" s="72"/>
      <c r="GU28" s="72"/>
      <c r="GV28" s="72"/>
      <c r="GW28" s="72"/>
      <c r="GX28" s="72"/>
      <c r="GY28" s="72"/>
    </row>
    <row r="29" spans="1:207" ht="51.75" customHeight="1" x14ac:dyDescent="0.2">
      <c r="A29" s="74">
        <v>20</v>
      </c>
      <c r="B29" s="83" t="s">
        <v>1503</v>
      </c>
      <c r="C29" s="83" t="s">
        <v>1504</v>
      </c>
      <c r="D29" s="83" t="s">
        <v>100</v>
      </c>
      <c r="E29" s="83" t="s">
        <v>1748</v>
      </c>
      <c r="F29" s="83">
        <v>3</v>
      </c>
      <c r="G29" s="83" t="s">
        <v>240</v>
      </c>
      <c r="H29" s="83" t="s">
        <v>132</v>
      </c>
      <c r="I29" s="83">
        <v>89</v>
      </c>
      <c r="J29" s="161">
        <v>1</v>
      </c>
      <c r="K29" s="159" t="s">
        <v>186</v>
      </c>
      <c r="L29" s="161" t="s">
        <v>1918</v>
      </c>
      <c r="M29" s="165" t="s">
        <v>336</v>
      </c>
      <c r="N29" s="159" t="s">
        <v>356</v>
      </c>
      <c r="O29" s="167">
        <f>VLOOKUP(N29,'Giang duong'!A:H,3,0)</f>
        <v>85</v>
      </c>
      <c r="P29" s="183">
        <f>VLOOKUP(E29,'[1]DSLHP_3-12-2018'!$B:$K,6,0)</f>
        <v>85</v>
      </c>
      <c r="Q29" s="161" t="s">
        <v>2496</v>
      </c>
      <c r="R29" s="161" t="s">
        <v>144</v>
      </c>
      <c r="S29" s="161" t="s">
        <v>2497</v>
      </c>
      <c r="T29" s="161" t="s">
        <v>2498</v>
      </c>
      <c r="U29" s="161" t="s">
        <v>144</v>
      </c>
      <c r="V29" s="166"/>
      <c r="W29" s="71" t="s">
        <v>2033</v>
      </c>
      <c r="X29" s="83"/>
      <c r="Y29" s="83" t="s">
        <v>1490</v>
      </c>
      <c r="Z29" s="83"/>
      <c r="AA29" s="159" t="str">
        <f t="shared" si="0"/>
        <v>705VUSáng2</v>
      </c>
      <c r="AB29" s="83" t="s">
        <v>144</v>
      </c>
      <c r="AC29" s="83" t="s">
        <v>144</v>
      </c>
      <c r="AD29" s="265" t="e">
        <f>VLOOKUP(E29,'[2]TKB26-11-2018 (lan 1)'!$E:$K,2,0)</f>
        <v>#REF!</v>
      </c>
      <c r="AE29" s="265">
        <f t="shared" si="1"/>
        <v>4</v>
      </c>
    </row>
    <row r="30" spans="1:207" ht="51.75" customHeight="1" x14ac:dyDescent="0.2">
      <c r="A30" s="74">
        <v>21</v>
      </c>
      <c r="B30" s="83" t="s">
        <v>1540</v>
      </c>
      <c r="C30" s="83" t="s">
        <v>1504</v>
      </c>
      <c r="D30" s="83" t="s">
        <v>100</v>
      </c>
      <c r="E30" s="83" t="s">
        <v>1749</v>
      </c>
      <c r="F30" s="83">
        <v>3</v>
      </c>
      <c r="G30" s="83" t="s">
        <v>240</v>
      </c>
      <c r="H30" s="83" t="s">
        <v>57</v>
      </c>
      <c r="I30" s="83">
        <v>100</v>
      </c>
      <c r="J30" s="161">
        <v>1</v>
      </c>
      <c r="K30" s="161" t="s">
        <v>186</v>
      </c>
      <c r="L30" s="161" t="s">
        <v>1918</v>
      </c>
      <c r="M30" s="161" t="s">
        <v>336</v>
      </c>
      <c r="N30" s="161" t="s">
        <v>357</v>
      </c>
      <c r="O30" s="167">
        <f>VLOOKUP(N30,'Giang duong'!A:H,3,0)</f>
        <v>100</v>
      </c>
      <c r="P30" s="183">
        <f>VLOOKUP(E30,'[1]DSLHP_3-12-2018'!$B:$K,6,0)</f>
        <v>100</v>
      </c>
      <c r="Q30" s="161" t="s">
        <v>2499</v>
      </c>
      <c r="R30" s="161" t="s">
        <v>144</v>
      </c>
      <c r="S30" s="161" t="s">
        <v>2500</v>
      </c>
      <c r="T30" s="161" t="s">
        <v>2501</v>
      </c>
      <c r="U30" s="161" t="s">
        <v>144</v>
      </c>
      <c r="V30" s="166"/>
      <c r="W30" s="71" t="s">
        <v>2033</v>
      </c>
      <c r="X30" s="83"/>
      <c r="Y30" s="83" t="s">
        <v>1490</v>
      </c>
      <c r="Z30" s="83"/>
      <c r="AA30" s="159" t="str">
        <f t="shared" si="0"/>
        <v>706VUSáng2</v>
      </c>
      <c r="AB30" s="83" t="s">
        <v>144</v>
      </c>
      <c r="AC30" s="83" t="s">
        <v>144</v>
      </c>
      <c r="AD30" s="265" t="e">
        <f>VLOOKUP(E30,'[2]TKB26-11-2018 (lan 1)'!$E:$K,2,0)</f>
        <v>#REF!</v>
      </c>
      <c r="AE30" s="265">
        <f t="shared" si="1"/>
        <v>0</v>
      </c>
    </row>
    <row r="31" spans="1:207" ht="51.75" customHeight="1" x14ac:dyDescent="0.2">
      <c r="A31" s="74">
        <v>22</v>
      </c>
      <c r="B31" s="83" t="s">
        <v>1503</v>
      </c>
      <c r="C31" s="83" t="s">
        <v>1504</v>
      </c>
      <c r="D31" s="83" t="s">
        <v>100</v>
      </c>
      <c r="E31" s="83" t="s">
        <v>1750</v>
      </c>
      <c r="F31" s="83">
        <v>3</v>
      </c>
      <c r="G31" s="83" t="s">
        <v>240</v>
      </c>
      <c r="H31" s="83" t="s">
        <v>44</v>
      </c>
      <c r="I31" s="83">
        <v>84</v>
      </c>
      <c r="J31" s="161">
        <v>1</v>
      </c>
      <c r="K31" s="161" t="s">
        <v>186</v>
      </c>
      <c r="L31" s="161" t="s">
        <v>1918</v>
      </c>
      <c r="M31" s="161" t="s">
        <v>301</v>
      </c>
      <c r="N31" s="161" t="s">
        <v>358</v>
      </c>
      <c r="O31" s="167">
        <f>VLOOKUP(N31,'Giang duong'!A:H,3,0)</f>
        <v>85</v>
      </c>
      <c r="P31" s="183">
        <f>VLOOKUP(E31,'[1]DSLHP_3-12-2018'!$B:$K,6,0)</f>
        <v>85</v>
      </c>
      <c r="Q31" s="161" t="s">
        <v>2499</v>
      </c>
      <c r="R31" s="161" t="s">
        <v>144</v>
      </c>
      <c r="S31" s="161" t="s">
        <v>2500</v>
      </c>
      <c r="T31" s="161" t="s">
        <v>2501</v>
      </c>
      <c r="U31" s="161" t="s">
        <v>144</v>
      </c>
      <c r="V31" s="166"/>
      <c r="W31" s="71" t="s">
        <v>2033</v>
      </c>
      <c r="X31" s="83"/>
      <c r="Y31" s="83" t="s">
        <v>1490</v>
      </c>
      <c r="Z31" s="83"/>
      <c r="AA31" s="159" t="str">
        <f t="shared" si="0"/>
        <v>702VUSáng2</v>
      </c>
      <c r="AB31" s="83" t="s">
        <v>144</v>
      </c>
      <c r="AC31" s="83" t="s">
        <v>144</v>
      </c>
      <c r="AD31" s="265" t="e">
        <f>VLOOKUP(E31,'[2]TKB26-11-2018 (lan 1)'!$E:$K,2,0)</f>
        <v>#REF!</v>
      </c>
      <c r="AE31" s="265">
        <f t="shared" si="1"/>
        <v>-1</v>
      </c>
    </row>
    <row r="32" spans="1:207" ht="51.75" customHeight="1" x14ac:dyDescent="0.2">
      <c r="A32" s="74">
        <v>23</v>
      </c>
      <c r="B32" s="83" t="s">
        <v>1503</v>
      </c>
      <c r="C32" s="83" t="s">
        <v>1504</v>
      </c>
      <c r="D32" s="83" t="s">
        <v>100</v>
      </c>
      <c r="E32" s="83" t="s">
        <v>1751</v>
      </c>
      <c r="F32" s="83">
        <v>3</v>
      </c>
      <c r="G32" s="83" t="s">
        <v>240</v>
      </c>
      <c r="H32" s="83" t="s">
        <v>1589</v>
      </c>
      <c r="I32" s="83">
        <v>121</v>
      </c>
      <c r="J32" s="161" t="s">
        <v>1957</v>
      </c>
      <c r="K32" s="161" t="s">
        <v>296</v>
      </c>
      <c r="L32" s="161" t="s">
        <v>1918</v>
      </c>
      <c r="M32" s="161" t="s">
        <v>297</v>
      </c>
      <c r="N32" s="161" t="s">
        <v>357</v>
      </c>
      <c r="O32" s="167">
        <f>VLOOKUP(N32,'Giang duong'!A:H,3,0)</f>
        <v>100</v>
      </c>
      <c r="P32" s="183">
        <f>VLOOKUP(E32,'[1]DSLHP_3-12-2018'!$B:$K,6,0)</f>
        <v>100</v>
      </c>
      <c r="Q32" s="161" t="s">
        <v>2499</v>
      </c>
      <c r="R32" s="161" t="s">
        <v>144</v>
      </c>
      <c r="S32" s="161" t="s">
        <v>2500</v>
      </c>
      <c r="T32" s="161" t="s">
        <v>2501</v>
      </c>
      <c r="U32" s="161" t="s">
        <v>144</v>
      </c>
      <c r="V32" s="166"/>
      <c r="W32" s="71" t="s">
        <v>2033</v>
      </c>
      <c r="X32" s="83"/>
      <c r="Y32" s="83" t="s">
        <v>1490</v>
      </c>
      <c r="Z32" s="83"/>
      <c r="AA32" s="159" t="str">
        <f t="shared" si="0"/>
        <v>706VUChiều2</v>
      </c>
      <c r="AB32" s="83" t="s">
        <v>144</v>
      </c>
      <c r="AC32" s="83" t="s">
        <v>144</v>
      </c>
      <c r="AD32" s="265" t="e">
        <f>VLOOKUP(E32,'[2]TKB26-11-2018 (lan 1)'!$E:$K,2,0)</f>
        <v>#REF!</v>
      </c>
      <c r="AE32" s="265">
        <f t="shared" si="1"/>
        <v>21</v>
      </c>
    </row>
    <row r="33" spans="1:207" s="72" customFormat="1" ht="51.75" customHeight="1" x14ac:dyDescent="0.2">
      <c r="A33" s="74">
        <v>24</v>
      </c>
      <c r="B33" s="83" t="s">
        <v>1540</v>
      </c>
      <c r="C33" s="83" t="s">
        <v>1504</v>
      </c>
      <c r="D33" s="83" t="s">
        <v>100</v>
      </c>
      <c r="E33" s="83" t="s">
        <v>1752</v>
      </c>
      <c r="F33" s="83">
        <v>3</v>
      </c>
      <c r="G33" s="83" t="s">
        <v>192</v>
      </c>
      <c r="H33" s="71" t="s">
        <v>2268</v>
      </c>
      <c r="I33" s="83">
        <v>38</v>
      </c>
      <c r="J33" s="161">
        <v>2</v>
      </c>
      <c r="K33" s="159" t="s">
        <v>186</v>
      </c>
      <c r="L33" s="159" t="s">
        <v>1919</v>
      </c>
      <c r="M33" s="159" t="s">
        <v>336</v>
      </c>
      <c r="N33" s="159" t="s">
        <v>337</v>
      </c>
      <c r="O33" s="167">
        <f>VLOOKUP(N33,'Giang duong'!A:H,3,0)</f>
        <v>70</v>
      </c>
      <c r="P33" s="183">
        <f>VLOOKUP(E33,'[1]DSLHP_3-12-2018'!$B:$K,6,0)</f>
        <v>28</v>
      </c>
      <c r="Q33" s="161" t="s">
        <v>2502</v>
      </c>
      <c r="R33" s="161" t="s">
        <v>144</v>
      </c>
      <c r="S33" s="161" t="s">
        <v>2503</v>
      </c>
      <c r="T33" s="161" t="s">
        <v>2504</v>
      </c>
      <c r="U33" s="161" t="s">
        <v>144</v>
      </c>
      <c r="V33" s="166"/>
      <c r="W33" s="71" t="s">
        <v>2033</v>
      </c>
      <c r="X33" s="83"/>
      <c r="Y33" s="83" t="s">
        <v>1490</v>
      </c>
      <c r="Z33" s="83"/>
      <c r="AA33" s="159" t="str">
        <f t="shared" si="0"/>
        <v>406E4Sáng3</v>
      </c>
      <c r="AB33" s="83" t="s">
        <v>144</v>
      </c>
      <c r="AC33" s="83" t="s">
        <v>144</v>
      </c>
      <c r="AD33" s="265" t="e">
        <f>VLOOKUP(E33,'[2]TKB26-11-2018 (lan 1)'!$E:$K,2,0)</f>
        <v>#REF!</v>
      </c>
      <c r="AE33" s="265">
        <f t="shared" si="1"/>
        <v>10</v>
      </c>
      <c r="AF33" s="265"/>
      <c r="AG33" s="265"/>
      <c r="AH33" s="265"/>
      <c r="AI33" s="265"/>
      <c r="AJ33" s="265"/>
      <c r="AK33" s="265"/>
      <c r="AL33" s="265"/>
      <c r="AM33" s="265"/>
      <c r="AN33" s="265"/>
      <c r="AO33" s="265"/>
      <c r="AP33" s="265"/>
      <c r="AQ33" s="265"/>
      <c r="AR33" s="265"/>
      <c r="AS33" s="265"/>
      <c r="AT33" s="265"/>
      <c r="AU33" s="265"/>
      <c r="AV33" s="265"/>
      <c r="AW33" s="265"/>
      <c r="AX33" s="265"/>
      <c r="AY33" s="265"/>
      <c r="AZ33" s="265"/>
      <c r="BA33" s="265"/>
      <c r="BB33" s="265"/>
      <c r="BC33" s="265"/>
      <c r="BD33" s="265"/>
      <c r="BE33" s="265"/>
      <c r="BF33" s="265"/>
      <c r="BG33" s="265"/>
      <c r="BH33" s="265"/>
      <c r="BI33" s="265"/>
      <c r="BJ33" s="265"/>
      <c r="BK33" s="265"/>
      <c r="BL33" s="265"/>
      <c r="BM33" s="265"/>
      <c r="BN33" s="265"/>
      <c r="BO33" s="265"/>
      <c r="BP33" s="265"/>
      <c r="BQ33" s="265"/>
      <c r="BR33" s="265"/>
      <c r="BS33" s="265"/>
      <c r="BT33" s="265"/>
      <c r="BU33" s="265"/>
      <c r="BV33" s="265"/>
      <c r="BW33" s="265"/>
      <c r="BX33" s="265"/>
      <c r="BY33" s="265"/>
      <c r="BZ33" s="265"/>
      <c r="CA33" s="265"/>
      <c r="CB33" s="265"/>
      <c r="CC33" s="265"/>
      <c r="CD33" s="265"/>
      <c r="CE33" s="265"/>
      <c r="CF33" s="265"/>
      <c r="CG33" s="265"/>
      <c r="CH33" s="265"/>
      <c r="CI33" s="265"/>
      <c r="CJ33" s="265"/>
      <c r="CK33" s="265"/>
      <c r="CL33" s="265"/>
      <c r="CM33" s="265"/>
      <c r="CN33" s="265"/>
      <c r="CO33" s="265"/>
      <c r="CP33" s="265"/>
      <c r="CQ33" s="265"/>
      <c r="CR33" s="265"/>
      <c r="CS33" s="265"/>
      <c r="CT33" s="265"/>
      <c r="CU33" s="265"/>
      <c r="CV33" s="265"/>
      <c r="CW33" s="265"/>
      <c r="CX33" s="265"/>
      <c r="CY33" s="265"/>
      <c r="CZ33" s="265"/>
      <c r="DA33" s="265"/>
      <c r="DB33" s="265"/>
      <c r="DC33" s="265"/>
      <c r="DD33" s="265"/>
      <c r="DE33" s="265"/>
      <c r="DF33" s="265"/>
      <c r="DG33" s="265"/>
      <c r="DH33" s="265"/>
      <c r="DI33" s="265"/>
      <c r="DJ33" s="265"/>
      <c r="DK33" s="265"/>
      <c r="DL33" s="265"/>
      <c r="DM33" s="265"/>
      <c r="DN33" s="265"/>
      <c r="DO33" s="265"/>
      <c r="DP33" s="265"/>
      <c r="DQ33" s="265"/>
      <c r="DR33" s="265"/>
      <c r="DS33" s="265"/>
      <c r="DT33" s="265"/>
      <c r="DU33" s="265"/>
      <c r="DV33" s="265"/>
      <c r="DW33" s="265"/>
      <c r="DX33" s="265"/>
      <c r="DY33" s="265"/>
      <c r="DZ33" s="265"/>
      <c r="EA33" s="265"/>
      <c r="EB33" s="265"/>
      <c r="EC33" s="265"/>
      <c r="ED33" s="265"/>
      <c r="EE33" s="265"/>
      <c r="EF33" s="265"/>
      <c r="EG33" s="265"/>
      <c r="EH33" s="265"/>
      <c r="EI33" s="265"/>
      <c r="EJ33" s="265"/>
      <c r="EK33" s="265"/>
      <c r="EL33" s="265"/>
      <c r="EM33" s="265"/>
      <c r="EN33" s="265"/>
      <c r="EO33" s="265"/>
      <c r="EP33" s="265"/>
      <c r="EQ33" s="265"/>
      <c r="ER33" s="265"/>
      <c r="ES33" s="265"/>
      <c r="ET33" s="265"/>
      <c r="EU33" s="265"/>
      <c r="EV33" s="265"/>
      <c r="EW33" s="265"/>
      <c r="EX33" s="265"/>
      <c r="EY33" s="265"/>
      <c r="EZ33" s="265"/>
      <c r="FA33" s="265"/>
      <c r="FB33" s="265"/>
      <c r="FC33" s="265"/>
      <c r="FD33" s="265"/>
      <c r="FE33" s="265"/>
      <c r="FF33" s="265"/>
      <c r="FG33" s="265"/>
      <c r="FH33" s="265"/>
      <c r="FI33" s="265"/>
      <c r="FJ33" s="265"/>
      <c r="FK33" s="265"/>
      <c r="FL33" s="265"/>
      <c r="FM33" s="265"/>
      <c r="FN33" s="265"/>
      <c r="FO33" s="265"/>
      <c r="FP33" s="265"/>
      <c r="FQ33" s="265"/>
      <c r="FR33" s="265"/>
      <c r="FS33" s="265"/>
      <c r="FT33" s="265"/>
      <c r="FU33" s="265"/>
      <c r="FV33" s="265"/>
      <c r="FW33" s="265"/>
      <c r="FX33" s="265"/>
      <c r="FY33" s="265"/>
      <c r="FZ33" s="265"/>
      <c r="GA33" s="265"/>
      <c r="GB33" s="265"/>
      <c r="GC33" s="265"/>
      <c r="GD33" s="265"/>
      <c r="GE33" s="265"/>
      <c r="GF33" s="265"/>
      <c r="GG33" s="265"/>
      <c r="GH33" s="265"/>
      <c r="GI33" s="265"/>
      <c r="GJ33" s="265"/>
      <c r="GK33" s="265"/>
      <c r="GL33" s="265"/>
      <c r="GM33" s="265"/>
      <c r="GN33" s="265"/>
      <c r="GO33" s="265"/>
      <c r="GP33" s="265"/>
      <c r="GQ33" s="265"/>
      <c r="GR33" s="265"/>
      <c r="GS33" s="265"/>
      <c r="GT33" s="265"/>
      <c r="GU33" s="265"/>
      <c r="GV33" s="265"/>
      <c r="GW33" s="265"/>
      <c r="GX33" s="265"/>
      <c r="GY33" s="265"/>
    </row>
    <row r="34" spans="1:207" s="72" customFormat="1" ht="51.75" customHeight="1" x14ac:dyDescent="0.2">
      <c r="A34" s="74">
        <v>25</v>
      </c>
      <c r="B34" s="83" t="s">
        <v>1540</v>
      </c>
      <c r="C34" s="83" t="s">
        <v>1504</v>
      </c>
      <c r="D34" s="83" t="s">
        <v>100</v>
      </c>
      <c r="E34" s="83" t="s">
        <v>1753</v>
      </c>
      <c r="F34" s="83">
        <v>3</v>
      </c>
      <c r="G34" s="83" t="s">
        <v>192</v>
      </c>
      <c r="H34" s="71" t="s">
        <v>2269</v>
      </c>
      <c r="I34" s="83">
        <v>38</v>
      </c>
      <c r="J34" s="161">
        <v>2</v>
      </c>
      <c r="K34" s="159" t="s">
        <v>186</v>
      </c>
      <c r="L34" s="159" t="s">
        <v>1919</v>
      </c>
      <c r="M34" s="159" t="s">
        <v>301</v>
      </c>
      <c r="N34" s="159" t="s">
        <v>1958</v>
      </c>
      <c r="O34" s="167">
        <f>VLOOKUP(N34,'Giang duong'!A:H,3,0)</f>
        <v>40</v>
      </c>
      <c r="P34" s="183">
        <f>VLOOKUP(E34,'[1]DSLHP_3-12-2018'!$B:$K,6,0)</f>
        <v>30</v>
      </c>
      <c r="Q34" s="161" t="s">
        <v>2502</v>
      </c>
      <c r="R34" s="161" t="s">
        <v>144</v>
      </c>
      <c r="S34" s="161" t="s">
        <v>2503</v>
      </c>
      <c r="T34" s="161" t="s">
        <v>2504</v>
      </c>
      <c r="U34" s="161" t="s">
        <v>144</v>
      </c>
      <c r="V34" s="166"/>
      <c r="W34" s="71" t="s">
        <v>2033</v>
      </c>
      <c r="X34" s="83"/>
      <c r="Y34" s="83" t="s">
        <v>1490</v>
      </c>
      <c r="Z34" s="83"/>
      <c r="AA34" s="159" t="str">
        <f t="shared" si="0"/>
        <v>508E4Sáng3</v>
      </c>
      <c r="AB34" s="83" t="s">
        <v>144</v>
      </c>
      <c r="AC34" s="83" t="s">
        <v>144</v>
      </c>
      <c r="AD34" s="265" t="e">
        <f>VLOOKUP(E34,'[2]TKB26-11-2018 (lan 1)'!$E:$K,2,0)</f>
        <v>#REF!</v>
      </c>
      <c r="AE34" s="265">
        <f t="shared" si="1"/>
        <v>8</v>
      </c>
      <c r="AF34" s="265"/>
      <c r="AG34" s="265"/>
      <c r="AH34" s="265"/>
      <c r="AI34" s="265"/>
      <c r="AJ34" s="265"/>
      <c r="AK34" s="265"/>
      <c r="AL34" s="265"/>
      <c r="AM34" s="265"/>
      <c r="AN34" s="265"/>
      <c r="AO34" s="265"/>
      <c r="AP34" s="265"/>
      <c r="AQ34" s="265"/>
      <c r="AR34" s="265"/>
      <c r="AS34" s="265"/>
      <c r="AT34" s="265"/>
      <c r="AU34" s="265"/>
      <c r="AV34" s="265"/>
      <c r="AW34" s="265"/>
      <c r="AX34" s="265"/>
      <c r="AY34" s="265"/>
      <c r="AZ34" s="265"/>
      <c r="BA34" s="265"/>
      <c r="BB34" s="265"/>
      <c r="BC34" s="265"/>
      <c r="BD34" s="265"/>
      <c r="BE34" s="265"/>
      <c r="BF34" s="265"/>
      <c r="BG34" s="265"/>
      <c r="BH34" s="265"/>
      <c r="BI34" s="265"/>
      <c r="BJ34" s="265"/>
      <c r="BK34" s="265"/>
      <c r="BL34" s="265"/>
      <c r="BM34" s="265"/>
      <c r="BN34" s="265"/>
      <c r="BO34" s="265"/>
      <c r="BP34" s="265"/>
      <c r="BQ34" s="265"/>
      <c r="BR34" s="265"/>
      <c r="BS34" s="265"/>
      <c r="BT34" s="265"/>
      <c r="BU34" s="265"/>
      <c r="BV34" s="265"/>
      <c r="BW34" s="265"/>
      <c r="BX34" s="265"/>
      <c r="BY34" s="265"/>
      <c r="BZ34" s="265"/>
      <c r="CA34" s="265"/>
      <c r="CB34" s="265"/>
      <c r="CC34" s="265"/>
      <c r="CD34" s="265"/>
      <c r="CE34" s="265"/>
      <c r="CF34" s="265"/>
      <c r="CG34" s="265"/>
      <c r="CH34" s="265"/>
      <c r="CI34" s="265"/>
      <c r="CJ34" s="265"/>
      <c r="CK34" s="265"/>
      <c r="CL34" s="265"/>
      <c r="CM34" s="265"/>
      <c r="CN34" s="265"/>
      <c r="CO34" s="265"/>
      <c r="CP34" s="265"/>
      <c r="CQ34" s="265"/>
      <c r="CR34" s="265"/>
      <c r="CS34" s="265"/>
      <c r="CT34" s="265"/>
      <c r="CU34" s="265"/>
      <c r="CV34" s="265"/>
      <c r="CW34" s="265"/>
      <c r="CX34" s="265"/>
      <c r="CY34" s="265"/>
      <c r="CZ34" s="265"/>
      <c r="DA34" s="265"/>
      <c r="DB34" s="265"/>
      <c r="DC34" s="265"/>
      <c r="DD34" s="265"/>
      <c r="DE34" s="265"/>
      <c r="DF34" s="265"/>
      <c r="DG34" s="265"/>
      <c r="DH34" s="265"/>
      <c r="DI34" s="265"/>
      <c r="DJ34" s="265"/>
      <c r="DK34" s="265"/>
      <c r="DL34" s="265"/>
      <c r="DM34" s="265"/>
      <c r="DN34" s="265"/>
      <c r="DO34" s="265"/>
      <c r="DP34" s="265"/>
      <c r="DQ34" s="265"/>
      <c r="DR34" s="265"/>
      <c r="DS34" s="265"/>
      <c r="DT34" s="265"/>
      <c r="DU34" s="265"/>
      <c r="DV34" s="265"/>
      <c r="DW34" s="265"/>
      <c r="DX34" s="265"/>
      <c r="DY34" s="265"/>
      <c r="DZ34" s="265"/>
      <c r="EA34" s="265"/>
      <c r="EB34" s="265"/>
      <c r="EC34" s="265"/>
      <c r="ED34" s="265"/>
      <c r="EE34" s="265"/>
      <c r="EF34" s="265"/>
      <c r="EG34" s="265"/>
      <c r="EH34" s="265"/>
      <c r="EI34" s="265"/>
      <c r="EJ34" s="265"/>
      <c r="EK34" s="265"/>
      <c r="EL34" s="265"/>
      <c r="EM34" s="265"/>
      <c r="EN34" s="265"/>
      <c r="EO34" s="265"/>
      <c r="EP34" s="265"/>
      <c r="EQ34" s="265"/>
      <c r="ER34" s="265"/>
      <c r="ES34" s="265"/>
      <c r="ET34" s="265"/>
      <c r="EU34" s="265"/>
      <c r="EV34" s="265"/>
      <c r="EW34" s="265"/>
      <c r="EX34" s="265"/>
      <c r="EY34" s="265"/>
      <c r="EZ34" s="265"/>
      <c r="FA34" s="265"/>
      <c r="FB34" s="265"/>
      <c r="FC34" s="265"/>
      <c r="FD34" s="265"/>
      <c r="FE34" s="265"/>
      <c r="FF34" s="265"/>
      <c r="FG34" s="265"/>
      <c r="FH34" s="265"/>
      <c r="FI34" s="265"/>
      <c r="FJ34" s="265"/>
      <c r="FK34" s="265"/>
      <c r="FL34" s="265"/>
      <c r="FM34" s="265"/>
      <c r="FN34" s="265"/>
      <c r="FO34" s="265"/>
      <c r="FP34" s="265"/>
      <c r="FQ34" s="265"/>
      <c r="FR34" s="265"/>
      <c r="FS34" s="265"/>
      <c r="FT34" s="265"/>
      <c r="FU34" s="265"/>
      <c r="FV34" s="265"/>
      <c r="FW34" s="265"/>
      <c r="FX34" s="265"/>
      <c r="FY34" s="265"/>
      <c r="FZ34" s="265"/>
      <c r="GA34" s="265"/>
      <c r="GB34" s="265"/>
      <c r="GC34" s="265"/>
      <c r="GD34" s="265"/>
      <c r="GE34" s="265"/>
      <c r="GF34" s="265"/>
      <c r="GG34" s="265"/>
      <c r="GH34" s="265"/>
      <c r="GI34" s="265"/>
      <c r="GJ34" s="265"/>
      <c r="GK34" s="265"/>
      <c r="GL34" s="265"/>
      <c r="GM34" s="265"/>
      <c r="GN34" s="265"/>
      <c r="GO34" s="265"/>
      <c r="GP34" s="265"/>
      <c r="GQ34" s="265"/>
      <c r="GR34" s="265"/>
      <c r="GS34" s="265"/>
      <c r="GT34" s="265"/>
      <c r="GU34" s="265"/>
      <c r="GV34" s="265"/>
      <c r="GW34" s="265"/>
      <c r="GX34" s="265"/>
      <c r="GY34" s="265"/>
    </row>
    <row r="35" spans="1:207" s="72" customFormat="1" ht="51.75" customHeight="1" x14ac:dyDescent="0.2">
      <c r="A35" s="74">
        <v>26</v>
      </c>
      <c r="B35" s="83" t="s">
        <v>1503</v>
      </c>
      <c r="C35" s="83" t="s">
        <v>1504</v>
      </c>
      <c r="D35" s="83" t="s">
        <v>100</v>
      </c>
      <c r="E35" s="83" t="s">
        <v>1754</v>
      </c>
      <c r="F35" s="83">
        <v>3</v>
      </c>
      <c r="G35" s="83" t="s">
        <v>240</v>
      </c>
      <c r="H35" s="83" t="s">
        <v>1611</v>
      </c>
      <c r="I35" s="83">
        <v>80</v>
      </c>
      <c r="J35" s="161">
        <v>1</v>
      </c>
      <c r="K35" s="159" t="s">
        <v>186</v>
      </c>
      <c r="L35" s="212" t="s">
        <v>1918</v>
      </c>
      <c r="M35" s="161" t="s">
        <v>301</v>
      </c>
      <c r="N35" s="161" t="s">
        <v>357</v>
      </c>
      <c r="O35" s="167">
        <f>VLOOKUP(N35,'Giang duong'!A:H,3,0)</f>
        <v>100</v>
      </c>
      <c r="P35" s="183">
        <f>VLOOKUP(E35,'[1]DSLHP_3-12-2018'!$B:$K,6,0)</f>
        <v>93</v>
      </c>
      <c r="Q35" s="161" t="s">
        <v>2505</v>
      </c>
      <c r="R35" s="161" t="s">
        <v>144</v>
      </c>
      <c r="S35" s="161" t="s">
        <v>2506</v>
      </c>
      <c r="T35" s="161" t="s">
        <v>2507</v>
      </c>
      <c r="U35" s="161" t="s">
        <v>144</v>
      </c>
      <c r="V35" s="166"/>
      <c r="W35" s="71" t="s">
        <v>2033</v>
      </c>
      <c r="X35" s="83"/>
      <c r="Y35" s="83" t="s">
        <v>1490</v>
      </c>
      <c r="Z35" s="83"/>
      <c r="AA35" s="159" t="str">
        <f t="shared" si="0"/>
        <v>706VUSáng2</v>
      </c>
      <c r="AB35" s="83" t="s">
        <v>144</v>
      </c>
      <c r="AC35" s="83" t="s">
        <v>144</v>
      </c>
      <c r="AD35" s="265" t="e">
        <f>VLOOKUP(E35,'[2]TKB26-11-2018 (lan 1)'!$E:$K,2,0)</f>
        <v>#REF!</v>
      </c>
      <c r="AE35" s="265">
        <f t="shared" si="1"/>
        <v>-13</v>
      </c>
      <c r="AF35" s="265"/>
      <c r="AG35" s="265"/>
      <c r="AH35" s="265"/>
      <c r="AI35" s="265"/>
      <c r="AJ35" s="265"/>
      <c r="AK35" s="265"/>
      <c r="AL35" s="265"/>
      <c r="AM35" s="265"/>
      <c r="AN35" s="265"/>
      <c r="AO35" s="265"/>
      <c r="AP35" s="265"/>
      <c r="AQ35" s="265"/>
      <c r="AR35" s="265"/>
      <c r="AS35" s="265"/>
      <c r="AT35" s="265"/>
      <c r="AU35" s="265"/>
      <c r="AV35" s="265"/>
      <c r="AW35" s="265"/>
      <c r="AX35" s="265"/>
      <c r="AY35" s="265"/>
      <c r="AZ35" s="265"/>
      <c r="BA35" s="265"/>
      <c r="BB35" s="265"/>
      <c r="BC35" s="265"/>
      <c r="BD35" s="265"/>
      <c r="BE35" s="265"/>
      <c r="BF35" s="265"/>
      <c r="BG35" s="265"/>
      <c r="BH35" s="265"/>
      <c r="BI35" s="265"/>
      <c r="BJ35" s="265"/>
      <c r="BK35" s="265"/>
      <c r="BL35" s="265"/>
      <c r="BM35" s="265"/>
      <c r="BN35" s="265"/>
      <c r="BO35" s="265"/>
      <c r="BP35" s="265"/>
      <c r="BQ35" s="265"/>
      <c r="BR35" s="265"/>
      <c r="BS35" s="265"/>
      <c r="BT35" s="265"/>
      <c r="BU35" s="265"/>
      <c r="BV35" s="265"/>
      <c r="BW35" s="265"/>
      <c r="BX35" s="265"/>
      <c r="BY35" s="265"/>
      <c r="BZ35" s="265"/>
      <c r="CA35" s="265"/>
      <c r="CB35" s="265"/>
      <c r="CC35" s="265"/>
      <c r="CD35" s="265"/>
      <c r="CE35" s="265"/>
      <c r="CF35" s="265"/>
      <c r="CG35" s="265"/>
      <c r="CH35" s="265"/>
      <c r="CI35" s="265"/>
      <c r="CJ35" s="265"/>
      <c r="CK35" s="265"/>
      <c r="CL35" s="265"/>
      <c r="CM35" s="265"/>
      <c r="CN35" s="265"/>
      <c r="CO35" s="265"/>
      <c r="CP35" s="265"/>
      <c r="CQ35" s="265"/>
      <c r="CR35" s="265"/>
      <c r="CS35" s="265"/>
      <c r="CT35" s="265"/>
      <c r="CU35" s="265"/>
      <c r="CV35" s="265"/>
      <c r="CW35" s="265"/>
      <c r="CX35" s="265"/>
      <c r="CY35" s="265"/>
      <c r="CZ35" s="265"/>
      <c r="DA35" s="265"/>
      <c r="DB35" s="265"/>
      <c r="DC35" s="265"/>
      <c r="DD35" s="265"/>
      <c r="DE35" s="265"/>
      <c r="DF35" s="265"/>
      <c r="DG35" s="265"/>
      <c r="DH35" s="265"/>
      <c r="DI35" s="265"/>
      <c r="DJ35" s="265"/>
      <c r="DK35" s="265"/>
      <c r="DL35" s="265"/>
      <c r="DM35" s="265"/>
      <c r="DN35" s="265"/>
      <c r="DO35" s="265"/>
      <c r="DP35" s="265"/>
      <c r="DQ35" s="265"/>
      <c r="DR35" s="265"/>
      <c r="DS35" s="265"/>
      <c r="DT35" s="265"/>
      <c r="DU35" s="265"/>
      <c r="DV35" s="265"/>
      <c r="DW35" s="265"/>
      <c r="DX35" s="265"/>
      <c r="DY35" s="265"/>
      <c r="DZ35" s="265"/>
      <c r="EA35" s="265"/>
      <c r="EB35" s="265"/>
      <c r="EC35" s="265"/>
      <c r="ED35" s="265"/>
      <c r="EE35" s="265"/>
      <c r="EF35" s="265"/>
      <c r="EG35" s="265"/>
      <c r="EH35" s="265"/>
      <c r="EI35" s="265"/>
      <c r="EJ35" s="265"/>
      <c r="EK35" s="265"/>
      <c r="EL35" s="265"/>
      <c r="EM35" s="265"/>
      <c r="EN35" s="265"/>
      <c r="EO35" s="265"/>
      <c r="EP35" s="265"/>
      <c r="EQ35" s="265"/>
      <c r="ER35" s="265"/>
      <c r="ES35" s="265"/>
      <c r="ET35" s="265"/>
      <c r="EU35" s="265"/>
      <c r="EV35" s="265"/>
      <c r="EW35" s="265"/>
      <c r="EX35" s="265"/>
      <c r="EY35" s="265"/>
      <c r="EZ35" s="265"/>
      <c r="FA35" s="265"/>
      <c r="FB35" s="265"/>
      <c r="FC35" s="265"/>
      <c r="FD35" s="265"/>
      <c r="FE35" s="265"/>
      <c r="FF35" s="265"/>
      <c r="FG35" s="265"/>
      <c r="FH35" s="265"/>
      <c r="FI35" s="265"/>
      <c r="FJ35" s="265"/>
      <c r="FK35" s="265"/>
      <c r="FL35" s="265"/>
      <c r="FM35" s="265"/>
      <c r="FN35" s="265"/>
      <c r="FO35" s="265"/>
      <c r="FP35" s="265"/>
      <c r="FQ35" s="265"/>
      <c r="FR35" s="265"/>
      <c r="FS35" s="265"/>
      <c r="FT35" s="265"/>
      <c r="FU35" s="265"/>
      <c r="FV35" s="265"/>
      <c r="FW35" s="265"/>
      <c r="FX35" s="265"/>
      <c r="FY35" s="265"/>
      <c r="FZ35" s="265"/>
      <c r="GA35" s="265"/>
      <c r="GB35" s="265"/>
      <c r="GC35" s="265"/>
      <c r="GD35" s="265"/>
      <c r="GE35" s="265"/>
      <c r="GF35" s="265"/>
      <c r="GG35" s="265"/>
      <c r="GH35" s="265"/>
      <c r="GI35" s="265"/>
      <c r="GJ35" s="265"/>
      <c r="GK35" s="265"/>
      <c r="GL35" s="265"/>
      <c r="GM35" s="265"/>
      <c r="GN35" s="265"/>
      <c r="GO35" s="265"/>
      <c r="GP35" s="265"/>
      <c r="GQ35" s="265"/>
      <c r="GR35" s="265"/>
      <c r="GS35" s="265"/>
      <c r="GT35" s="265"/>
      <c r="GU35" s="265"/>
      <c r="GV35" s="265"/>
      <c r="GW35" s="265"/>
      <c r="GX35" s="265"/>
      <c r="GY35" s="265"/>
    </row>
    <row r="36" spans="1:207" ht="51.75" customHeight="1" x14ac:dyDescent="0.2">
      <c r="A36" s="74">
        <v>27</v>
      </c>
      <c r="B36" s="83" t="s">
        <v>1503</v>
      </c>
      <c r="C36" s="83" t="s">
        <v>1504</v>
      </c>
      <c r="D36" s="83" t="s">
        <v>100</v>
      </c>
      <c r="E36" s="83" t="s">
        <v>1755</v>
      </c>
      <c r="F36" s="83">
        <v>3</v>
      </c>
      <c r="G36" s="83" t="s">
        <v>192</v>
      </c>
      <c r="H36" s="83" t="s">
        <v>1610</v>
      </c>
      <c r="I36" s="83">
        <v>51</v>
      </c>
      <c r="J36" s="161">
        <v>1</v>
      </c>
      <c r="K36" s="159" t="s">
        <v>296</v>
      </c>
      <c r="L36" s="159" t="s">
        <v>1918</v>
      </c>
      <c r="M36" s="159" t="s">
        <v>297</v>
      </c>
      <c r="N36" s="159" t="s">
        <v>337</v>
      </c>
      <c r="O36" s="167">
        <f>VLOOKUP(N36,'Giang duong'!A:H,3,0)</f>
        <v>70</v>
      </c>
      <c r="P36" s="183">
        <f>VLOOKUP(E36,'[1]DSLHP_3-12-2018'!$B:$K,6,0)</f>
        <v>46</v>
      </c>
      <c r="Q36" s="161" t="s">
        <v>2496</v>
      </c>
      <c r="R36" s="161" t="s">
        <v>144</v>
      </c>
      <c r="S36" s="161" t="s">
        <v>2497</v>
      </c>
      <c r="T36" s="161" t="s">
        <v>2498</v>
      </c>
      <c r="U36" s="161" t="s">
        <v>144</v>
      </c>
      <c r="V36" s="166"/>
      <c r="W36" s="71" t="s">
        <v>2033</v>
      </c>
      <c r="X36" s="83"/>
      <c r="Y36" s="83" t="s">
        <v>1490</v>
      </c>
      <c r="Z36" s="83"/>
      <c r="AA36" s="159" t="str">
        <f t="shared" si="0"/>
        <v>406E4Chiều2</v>
      </c>
      <c r="AB36" s="83" t="s">
        <v>144</v>
      </c>
      <c r="AC36" s="83" t="s">
        <v>144</v>
      </c>
      <c r="AD36" s="265" t="e">
        <f>VLOOKUP(E36,'[2]TKB26-11-2018 (lan 1)'!$E:$K,2,0)</f>
        <v>#REF!</v>
      </c>
      <c r="AE36" s="265">
        <f t="shared" si="1"/>
        <v>5</v>
      </c>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2"/>
      <c r="DT36" s="72"/>
      <c r="DU36" s="72"/>
      <c r="DV36" s="72"/>
      <c r="DW36" s="72"/>
      <c r="DX36" s="72"/>
      <c r="DY36" s="72"/>
      <c r="DZ36" s="72"/>
      <c r="EA36" s="72"/>
      <c r="EB36" s="72"/>
      <c r="EC36" s="72"/>
      <c r="ED36" s="72"/>
      <c r="EE36" s="72"/>
      <c r="EF36" s="72"/>
      <c r="EG36" s="72"/>
      <c r="EH36" s="72"/>
      <c r="EI36" s="72"/>
      <c r="EJ36" s="72"/>
      <c r="EK36" s="72"/>
      <c r="EL36" s="72"/>
      <c r="EM36" s="72"/>
      <c r="EN36" s="72"/>
      <c r="EO36" s="72"/>
      <c r="EP36" s="72"/>
      <c r="EQ36" s="72"/>
      <c r="ER36" s="72"/>
      <c r="ES36" s="72"/>
      <c r="ET36" s="72"/>
      <c r="EU36" s="72"/>
      <c r="EV36" s="72"/>
      <c r="EW36" s="72"/>
      <c r="EX36" s="72"/>
      <c r="EY36" s="72"/>
      <c r="EZ36" s="72"/>
      <c r="FA36" s="72"/>
      <c r="FB36" s="72"/>
      <c r="FC36" s="72"/>
      <c r="FD36" s="72"/>
      <c r="FE36" s="72"/>
      <c r="FF36" s="72"/>
      <c r="FG36" s="72"/>
      <c r="FH36" s="72"/>
      <c r="FI36" s="72"/>
      <c r="FJ36" s="72"/>
      <c r="FK36" s="72"/>
      <c r="FL36" s="72"/>
      <c r="FM36" s="72"/>
      <c r="FN36" s="72"/>
      <c r="FO36" s="72"/>
      <c r="FP36" s="72"/>
      <c r="FQ36" s="72"/>
      <c r="FR36" s="72"/>
      <c r="FS36" s="72"/>
      <c r="FT36" s="72"/>
      <c r="FU36" s="72"/>
      <c r="FV36" s="72"/>
      <c r="FW36" s="72"/>
      <c r="FX36" s="72"/>
      <c r="FY36" s="72"/>
      <c r="FZ36" s="72"/>
      <c r="GA36" s="72"/>
      <c r="GB36" s="72"/>
      <c r="GC36" s="72"/>
      <c r="GD36" s="72"/>
      <c r="GE36" s="72"/>
      <c r="GF36" s="72"/>
      <c r="GG36" s="72"/>
      <c r="GH36" s="72"/>
      <c r="GI36" s="72"/>
      <c r="GJ36" s="72"/>
      <c r="GK36" s="72"/>
      <c r="GL36" s="72"/>
      <c r="GM36" s="72"/>
      <c r="GN36" s="72"/>
      <c r="GO36" s="72"/>
      <c r="GP36" s="72"/>
      <c r="GQ36" s="72"/>
      <c r="GR36" s="72"/>
      <c r="GS36" s="72"/>
      <c r="GT36" s="72"/>
      <c r="GU36" s="72"/>
      <c r="GV36" s="72"/>
      <c r="GW36" s="72"/>
      <c r="GX36" s="72"/>
      <c r="GY36" s="72"/>
    </row>
    <row r="37" spans="1:207" ht="51.75" customHeight="1" x14ac:dyDescent="0.2">
      <c r="A37" s="74">
        <v>28</v>
      </c>
      <c r="B37" s="83" t="s">
        <v>1503</v>
      </c>
      <c r="C37" s="83" t="s">
        <v>1504</v>
      </c>
      <c r="D37" s="83" t="s">
        <v>100</v>
      </c>
      <c r="E37" s="83" t="s">
        <v>1756</v>
      </c>
      <c r="F37" s="83">
        <v>3</v>
      </c>
      <c r="G37" s="83" t="s">
        <v>240</v>
      </c>
      <c r="H37" s="83" t="s">
        <v>1644</v>
      </c>
      <c r="I37" s="83">
        <v>66</v>
      </c>
      <c r="J37" s="161">
        <v>1</v>
      </c>
      <c r="K37" s="161" t="s">
        <v>296</v>
      </c>
      <c r="L37" s="161" t="s">
        <v>1918</v>
      </c>
      <c r="M37" s="161" t="s">
        <v>298</v>
      </c>
      <c r="N37" s="161" t="s">
        <v>358</v>
      </c>
      <c r="O37" s="167">
        <f>VLOOKUP(N37,'Giang duong'!A:H,3,0)</f>
        <v>85</v>
      </c>
      <c r="P37" s="183">
        <f>VLOOKUP(E37,'[1]DSLHP_3-12-2018'!$B:$K,6,0)</f>
        <v>85</v>
      </c>
      <c r="Q37" s="161" t="s">
        <v>2496</v>
      </c>
      <c r="R37" s="161" t="s">
        <v>144</v>
      </c>
      <c r="S37" s="161" t="s">
        <v>2497</v>
      </c>
      <c r="T37" s="161" t="s">
        <v>2498</v>
      </c>
      <c r="U37" s="161" t="s">
        <v>144</v>
      </c>
      <c r="V37" s="166"/>
      <c r="W37" s="71" t="s">
        <v>2033</v>
      </c>
      <c r="X37" s="83"/>
      <c r="Y37" s="83" t="s">
        <v>1490</v>
      </c>
      <c r="Z37" s="83"/>
      <c r="AA37" s="159" t="str">
        <f t="shared" si="0"/>
        <v>702VUChiều2</v>
      </c>
      <c r="AB37" s="83" t="s">
        <v>144</v>
      </c>
      <c r="AC37" s="83" t="s">
        <v>144</v>
      </c>
      <c r="AD37" s="265" t="e">
        <f>VLOOKUP(E37,'[2]TKB26-11-2018 (lan 1)'!$E:$K,2,0)</f>
        <v>#REF!</v>
      </c>
      <c r="AE37" s="265">
        <f t="shared" si="1"/>
        <v>-19</v>
      </c>
    </row>
    <row r="38" spans="1:207" s="72" customFormat="1" ht="51.75" customHeight="1" x14ac:dyDescent="0.2">
      <c r="A38" s="74">
        <v>29</v>
      </c>
      <c r="B38" s="71" t="s">
        <v>1591</v>
      </c>
      <c r="C38" s="71" t="s">
        <v>700</v>
      </c>
      <c r="D38" s="71" t="s">
        <v>43</v>
      </c>
      <c r="E38" s="71" t="s">
        <v>700</v>
      </c>
      <c r="F38" s="71">
        <v>3</v>
      </c>
      <c r="G38" s="71" t="s">
        <v>168</v>
      </c>
      <c r="H38" s="71" t="s">
        <v>1658</v>
      </c>
      <c r="I38" s="71">
        <v>81</v>
      </c>
      <c r="J38" s="159">
        <v>1</v>
      </c>
      <c r="K38" s="159" t="s">
        <v>296</v>
      </c>
      <c r="L38" s="159" t="s">
        <v>318</v>
      </c>
      <c r="M38" s="159" t="s">
        <v>297</v>
      </c>
      <c r="N38" s="159" t="s">
        <v>698</v>
      </c>
      <c r="O38" s="183">
        <f>VLOOKUP(N38,'Giang duong'!A:H,3,0)</f>
        <v>60</v>
      </c>
      <c r="P38" s="183">
        <f>VLOOKUP(E38,'[1]DSLHP_3-12-2018'!$B:$K,6,0)</f>
        <v>35</v>
      </c>
      <c r="Q38" s="161" t="s">
        <v>2061</v>
      </c>
      <c r="R38" s="161" t="s">
        <v>2062</v>
      </c>
      <c r="S38" s="162" t="s">
        <v>2063</v>
      </c>
      <c r="T38" s="159" t="s">
        <v>2064</v>
      </c>
      <c r="U38" s="159" t="s">
        <v>174</v>
      </c>
      <c r="V38" s="166"/>
      <c r="W38" s="71" t="s">
        <v>2035</v>
      </c>
      <c r="X38" s="71" t="s">
        <v>1701</v>
      </c>
      <c r="Y38" s="71" t="s">
        <v>1677</v>
      </c>
      <c r="Z38" s="71"/>
      <c r="AA38" s="159" t="str">
        <f t="shared" si="0"/>
        <v>202CSSChiều3,5</v>
      </c>
      <c r="AB38" s="71" t="s">
        <v>2061</v>
      </c>
      <c r="AC38" s="71" t="s">
        <v>2061</v>
      </c>
      <c r="AD38" s="265" t="str">
        <f>VLOOKUP(E38,'[2]TKB26-11-2018 (lan 1)'!$E:$K,2,0)</f>
        <v>ThS.Nguyễn Quang Huy; PGS.TS.Hà Văn Hội</v>
      </c>
      <c r="AE38" s="265">
        <f t="shared" si="1"/>
        <v>46</v>
      </c>
    </row>
    <row r="39" spans="1:207" ht="32.25" customHeight="1" x14ac:dyDescent="0.2">
      <c r="A39" s="74">
        <v>30</v>
      </c>
      <c r="B39" s="83" t="s">
        <v>1551</v>
      </c>
      <c r="C39" s="83" t="s">
        <v>1651</v>
      </c>
      <c r="D39" s="83"/>
      <c r="E39" s="83"/>
      <c r="F39" s="83">
        <v>7</v>
      </c>
      <c r="G39" s="83" t="s">
        <v>262</v>
      </c>
      <c r="H39" s="83" t="s">
        <v>1593</v>
      </c>
      <c r="I39" s="83">
        <v>110</v>
      </c>
      <c r="J39" s="161">
        <v>2</v>
      </c>
      <c r="K39" s="161" t="s">
        <v>1916</v>
      </c>
      <c r="L39" s="161" t="s">
        <v>1916</v>
      </c>
      <c r="M39" s="161" t="s">
        <v>1916</v>
      </c>
      <c r="N39" s="161" t="s">
        <v>1963</v>
      </c>
      <c r="O39" s="167"/>
      <c r="P39" s="183"/>
      <c r="Q39" s="161" t="str">
        <f>U39</f>
        <v>Trung tâm GDQPAN - ĐHQGHN</v>
      </c>
      <c r="R39" s="161" t="str">
        <f>U39</f>
        <v>Trung tâm GDQPAN - ĐHQGHN</v>
      </c>
      <c r="S39" s="161"/>
      <c r="T39" s="161"/>
      <c r="U39" s="164" t="s">
        <v>1649</v>
      </c>
      <c r="V39" s="164" t="s">
        <v>2004</v>
      </c>
      <c r="W39" s="83" t="s">
        <v>1917</v>
      </c>
      <c r="X39" s="83"/>
      <c r="Y39" s="83" t="s">
        <v>1490</v>
      </c>
      <c r="Z39" s="83"/>
      <c r="AA39" s="159" t="str">
        <f t="shared" si="0"/>
        <v>TTGDQPAN-ĐHQGHNFull timeFull time</v>
      </c>
      <c r="AB39" s="83" t="s">
        <v>1649</v>
      </c>
      <c r="AC39" s="83" t="s">
        <v>1649</v>
      </c>
      <c r="AD39" s="265" t="e">
        <f>VLOOKUP(E39,'[2]TKB26-11-2018 (lan 1)'!$E:$K,2,0)</f>
        <v>#N/A</v>
      </c>
      <c r="AE39" s="265">
        <f t="shared" si="1"/>
        <v>110</v>
      </c>
    </row>
    <row r="40" spans="1:207" s="72" customFormat="1" ht="32.25" customHeight="1" x14ac:dyDescent="0.2">
      <c r="A40" s="74">
        <v>31</v>
      </c>
      <c r="B40" s="83" t="s">
        <v>1551</v>
      </c>
      <c r="C40" s="83" t="s">
        <v>1651</v>
      </c>
      <c r="D40" s="83"/>
      <c r="E40" s="83"/>
      <c r="F40" s="83">
        <v>7</v>
      </c>
      <c r="G40" s="83" t="s">
        <v>262</v>
      </c>
      <c r="H40" s="83" t="s">
        <v>57</v>
      </c>
      <c r="I40" s="83">
        <v>186</v>
      </c>
      <c r="J40" s="161">
        <v>2</v>
      </c>
      <c r="K40" s="161" t="s">
        <v>1916</v>
      </c>
      <c r="L40" s="161" t="s">
        <v>1916</v>
      </c>
      <c r="M40" s="161" t="s">
        <v>1916</v>
      </c>
      <c r="N40" s="161" t="s">
        <v>1963</v>
      </c>
      <c r="O40" s="167"/>
      <c r="P40" s="183"/>
      <c r="Q40" s="161" t="s">
        <v>1649</v>
      </c>
      <c r="R40" s="164" t="s">
        <v>1649</v>
      </c>
      <c r="S40" s="161"/>
      <c r="T40" s="161"/>
      <c r="U40" s="164" t="s">
        <v>1649</v>
      </c>
      <c r="V40" s="164" t="s">
        <v>2004</v>
      </c>
      <c r="W40" s="83" t="s">
        <v>1917</v>
      </c>
      <c r="X40" s="83"/>
      <c r="Y40" s="83" t="s">
        <v>1490</v>
      </c>
      <c r="Z40" s="83"/>
      <c r="AA40" s="159" t="str">
        <f t="shared" si="0"/>
        <v>TTGDQPAN-ĐHQGHNFull timeFull time</v>
      </c>
      <c r="AB40" s="83" t="s">
        <v>1649</v>
      </c>
      <c r="AC40" s="83" t="s">
        <v>1649</v>
      </c>
      <c r="AD40" s="265" t="e">
        <f>VLOOKUP(E40,'[2]TKB26-11-2018 (lan 1)'!$E:$K,2,0)</f>
        <v>#N/A</v>
      </c>
      <c r="AE40" s="265">
        <f t="shared" si="1"/>
        <v>186</v>
      </c>
      <c r="AF40" s="265"/>
      <c r="AG40" s="265"/>
      <c r="AH40" s="265"/>
      <c r="AI40" s="265"/>
      <c r="AJ40" s="265"/>
      <c r="AK40" s="265"/>
      <c r="AL40" s="265"/>
      <c r="AM40" s="265"/>
      <c r="AN40" s="265"/>
      <c r="AO40" s="265"/>
      <c r="AP40" s="265"/>
      <c r="AQ40" s="265"/>
      <c r="AR40" s="265"/>
      <c r="AS40" s="265"/>
      <c r="AT40" s="265"/>
      <c r="AU40" s="265"/>
      <c r="AV40" s="265"/>
      <c r="AW40" s="265"/>
      <c r="AX40" s="265"/>
      <c r="AY40" s="265"/>
      <c r="AZ40" s="265"/>
      <c r="BA40" s="265"/>
      <c r="BB40" s="265"/>
      <c r="BC40" s="265"/>
      <c r="BD40" s="265"/>
      <c r="BE40" s="265"/>
      <c r="BF40" s="265"/>
      <c r="BG40" s="265"/>
      <c r="BH40" s="265"/>
      <c r="BI40" s="265"/>
      <c r="BJ40" s="265"/>
      <c r="BK40" s="265"/>
      <c r="BL40" s="265"/>
      <c r="BM40" s="265"/>
      <c r="BN40" s="265"/>
      <c r="BO40" s="265"/>
      <c r="BP40" s="265"/>
      <c r="BQ40" s="265"/>
      <c r="BR40" s="265"/>
      <c r="BS40" s="265"/>
      <c r="BT40" s="265"/>
      <c r="BU40" s="265"/>
      <c r="BV40" s="265"/>
      <c r="BW40" s="265"/>
      <c r="BX40" s="265"/>
      <c r="BY40" s="265"/>
      <c r="BZ40" s="265"/>
      <c r="CA40" s="265"/>
      <c r="CB40" s="265"/>
      <c r="CC40" s="265"/>
      <c r="CD40" s="265"/>
      <c r="CE40" s="265"/>
      <c r="CF40" s="265"/>
      <c r="CG40" s="265"/>
      <c r="CH40" s="265"/>
      <c r="CI40" s="265"/>
      <c r="CJ40" s="265"/>
      <c r="CK40" s="265"/>
      <c r="CL40" s="265"/>
      <c r="CM40" s="265"/>
      <c r="CN40" s="265"/>
      <c r="CO40" s="265"/>
      <c r="CP40" s="265"/>
      <c r="CQ40" s="265"/>
      <c r="CR40" s="265"/>
      <c r="CS40" s="265"/>
      <c r="CT40" s="265"/>
      <c r="CU40" s="265"/>
      <c r="CV40" s="265"/>
      <c r="CW40" s="265"/>
      <c r="CX40" s="265"/>
      <c r="CY40" s="265"/>
      <c r="CZ40" s="265"/>
      <c r="DA40" s="265"/>
      <c r="DB40" s="265"/>
      <c r="DC40" s="265"/>
      <c r="DD40" s="265"/>
      <c r="DE40" s="265"/>
      <c r="DF40" s="265"/>
      <c r="DG40" s="265"/>
      <c r="DH40" s="265"/>
      <c r="DI40" s="265"/>
      <c r="DJ40" s="265"/>
      <c r="DK40" s="265"/>
      <c r="DL40" s="265"/>
      <c r="DM40" s="265"/>
      <c r="DN40" s="265"/>
      <c r="DO40" s="265"/>
      <c r="DP40" s="265"/>
      <c r="DQ40" s="265"/>
      <c r="DR40" s="265"/>
      <c r="DS40" s="265"/>
      <c r="DT40" s="265"/>
      <c r="DU40" s="265"/>
      <c r="DV40" s="265"/>
      <c r="DW40" s="265"/>
      <c r="DX40" s="265"/>
      <c r="DY40" s="265"/>
      <c r="DZ40" s="265"/>
      <c r="EA40" s="265"/>
      <c r="EB40" s="265"/>
      <c r="EC40" s="265"/>
      <c r="ED40" s="265"/>
      <c r="EE40" s="265"/>
      <c r="EF40" s="265"/>
      <c r="EG40" s="265"/>
      <c r="EH40" s="265"/>
      <c r="EI40" s="265"/>
      <c r="EJ40" s="265"/>
      <c r="EK40" s="265"/>
      <c r="EL40" s="265"/>
      <c r="EM40" s="265"/>
      <c r="EN40" s="265"/>
      <c r="EO40" s="265"/>
      <c r="EP40" s="265"/>
      <c r="EQ40" s="265"/>
      <c r="ER40" s="265"/>
      <c r="ES40" s="265"/>
      <c r="ET40" s="265"/>
      <c r="EU40" s="265"/>
      <c r="EV40" s="265"/>
      <c r="EW40" s="265"/>
      <c r="EX40" s="265"/>
      <c r="EY40" s="265"/>
      <c r="EZ40" s="265"/>
      <c r="FA40" s="265"/>
      <c r="FB40" s="265"/>
      <c r="FC40" s="265"/>
      <c r="FD40" s="265"/>
      <c r="FE40" s="265"/>
      <c r="FF40" s="265"/>
      <c r="FG40" s="265"/>
      <c r="FH40" s="265"/>
      <c r="FI40" s="265"/>
      <c r="FJ40" s="265"/>
      <c r="FK40" s="265"/>
      <c r="FL40" s="265"/>
      <c r="FM40" s="265"/>
      <c r="FN40" s="265"/>
      <c r="FO40" s="265"/>
      <c r="FP40" s="265"/>
      <c r="FQ40" s="265"/>
      <c r="FR40" s="265"/>
      <c r="FS40" s="265"/>
      <c r="FT40" s="265"/>
      <c r="FU40" s="265"/>
      <c r="FV40" s="265"/>
      <c r="FW40" s="265"/>
      <c r="FX40" s="265"/>
      <c r="FY40" s="265"/>
      <c r="FZ40" s="265"/>
      <c r="GA40" s="265"/>
      <c r="GB40" s="265"/>
      <c r="GC40" s="265"/>
      <c r="GD40" s="265"/>
      <c r="GE40" s="265"/>
      <c r="GF40" s="265"/>
      <c r="GG40" s="265"/>
      <c r="GH40" s="265"/>
      <c r="GI40" s="265"/>
      <c r="GJ40" s="265"/>
      <c r="GK40" s="265"/>
      <c r="GL40" s="265"/>
      <c r="GM40" s="265"/>
      <c r="GN40" s="265"/>
      <c r="GO40" s="265"/>
      <c r="GP40" s="265"/>
      <c r="GQ40" s="265"/>
      <c r="GR40" s="265"/>
      <c r="GS40" s="265"/>
      <c r="GT40" s="265"/>
      <c r="GU40" s="265"/>
      <c r="GV40" s="265"/>
      <c r="GW40" s="265"/>
      <c r="GX40" s="265"/>
      <c r="GY40" s="265"/>
    </row>
    <row r="41" spans="1:207" s="72" customFormat="1" ht="32.25" customHeight="1" x14ac:dyDescent="0.2">
      <c r="A41" s="74">
        <v>32</v>
      </c>
      <c r="B41" s="83" t="s">
        <v>1551</v>
      </c>
      <c r="C41" s="83" t="s">
        <v>1651</v>
      </c>
      <c r="D41" s="83"/>
      <c r="E41" s="83"/>
      <c r="F41" s="83">
        <v>7</v>
      </c>
      <c r="G41" s="83" t="s">
        <v>262</v>
      </c>
      <c r="H41" s="83" t="s">
        <v>44</v>
      </c>
      <c r="I41" s="83">
        <v>177</v>
      </c>
      <c r="J41" s="161">
        <v>2</v>
      </c>
      <c r="K41" s="161" t="s">
        <v>1916</v>
      </c>
      <c r="L41" s="161" t="s">
        <v>1916</v>
      </c>
      <c r="M41" s="161" t="s">
        <v>1916</v>
      </c>
      <c r="N41" s="161" t="s">
        <v>1963</v>
      </c>
      <c r="O41" s="167"/>
      <c r="P41" s="183"/>
      <c r="Q41" s="161" t="s">
        <v>1649</v>
      </c>
      <c r="R41" s="164" t="s">
        <v>1649</v>
      </c>
      <c r="S41" s="161"/>
      <c r="T41" s="161"/>
      <c r="U41" s="164" t="s">
        <v>1649</v>
      </c>
      <c r="V41" s="164" t="s">
        <v>2004</v>
      </c>
      <c r="W41" s="83" t="s">
        <v>1917</v>
      </c>
      <c r="X41" s="83"/>
      <c r="Y41" s="83" t="s">
        <v>1490</v>
      </c>
      <c r="Z41" s="83"/>
      <c r="AA41" s="159" t="str">
        <f t="shared" si="0"/>
        <v>TTGDQPAN-ĐHQGHNFull timeFull time</v>
      </c>
      <c r="AB41" s="83" t="s">
        <v>1649</v>
      </c>
      <c r="AC41" s="83" t="s">
        <v>1649</v>
      </c>
      <c r="AD41" s="265" t="e">
        <f>VLOOKUP(E41,'[2]TKB26-11-2018 (lan 1)'!$E:$K,2,0)</f>
        <v>#N/A</v>
      </c>
      <c r="AE41" s="265">
        <f t="shared" si="1"/>
        <v>177</v>
      </c>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K41" s="265"/>
      <c r="CL41" s="265"/>
      <c r="CM41" s="265"/>
      <c r="CN41" s="265"/>
      <c r="CO41" s="265"/>
      <c r="CP41" s="265"/>
      <c r="CQ41" s="265"/>
      <c r="CR41" s="265"/>
      <c r="CS41" s="265"/>
      <c r="CT41" s="265"/>
      <c r="CU41" s="265"/>
      <c r="CV41" s="265"/>
      <c r="CW41" s="265"/>
      <c r="CX41" s="265"/>
      <c r="CY41" s="265"/>
      <c r="CZ41" s="265"/>
      <c r="DA41" s="265"/>
      <c r="DB41" s="265"/>
      <c r="DC41" s="265"/>
      <c r="DD41" s="265"/>
      <c r="DE41" s="265"/>
      <c r="DF41" s="265"/>
      <c r="DG41" s="265"/>
      <c r="DH41" s="265"/>
      <c r="DI41" s="265"/>
      <c r="DJ41" s="265"/>
      <c r="DK41" s="265"/>
      <c r="DL41" s="265"/>
      <c r="DM41" s="265"/>
      <c r="DN41" s="265"/>
      <c r="DO41" s="265"/>
      <c r="DP41" s="265"/>
      <c r="DQ41" s="265"/>
      <c r="DR41" s="265"/>
      <c r="DS41" s="265"/>
      <c r="DT41" s="265"/>
      <c r="DU41" s="265"/>
      <c r="DV41" s="265"/>
      <c r="DW41" s="265"/>
      <c r="DX41" s="265"/>
      <c r="DY41" s="265"/>
      <c r="DZ41" s="265"/>
      <c r="EA41" s="265"/>
      <c r="EB41" s="265"/>
      <c r="EC41" s="265"/>
      <c r="ED41" s="265"/>
      <c r="EE41" s="265"/>
      <c r="EF41" s="265"/>
      <c r="EG41" s="265"/>
      <c r="EH41" s="265"/>
      <c r="EI41" s="265"/>
      <c r="EJ41" s="265"/>
      <c r="EK41" s="265"/>
      <c r="EL41" s="265"/>
      <c r="EM41" s="265"/>
      <c r="EN41" s="265"/>
      <c r="EO41" s="265"/>
      <c r="EP41" s="265"/>
      <c r="EQ41" s="265"/>
      <c r="ER41" s="265"/>
      <c r="ES41" s="265"/>
      <c r="ET41" s="265"/>
      <c r="EU41" s="265"/>
      <c r="EV41" s="265"/>
      <c r="EW41" s="265"/>
      <c r="EX41" s="265"/>
      <c r="EY41" s="265"/>
      <c r="EZ41" s="265"/>
      <c r="FA41" s="265"/>
      <c r="FB41" s="265"/>
      <c r="FC41" s="265"/>
      <c r="FD41" s="265"/>
      <c r="FE41" s="265"/>
      <c r="FF41" s="265"/>
      <c r="FG41" s="265"/>
      <c r="FH41" s="265"/>
      <c r="FI41" s="265"/>
      <c r="FJ41" s="265"/>
      <c r="FK41" s="265"/>
      <c r="FL41" s="265"/>
      <c r="FM41" s="265"/>
      <c r="FN41" s="265"/>
      <c r="FO41" s="265"/>
      <c r="FP41" s="265"/>
      <c r="FQ41" s="265"/>
      <c r="FR41" s="265"/>
      <c r="FS41" s="265"/>
      <c r="FT41" s="265"/>
      <c r="FU41" s="265"/>
      <c r="FV41" s="265"/>
      <c r="FW41" s="265"/>
      <c r="FX41" s="265"/>
      <c r="FY41" s="265"/>
      <c r="FZ41" s="265"/>
      <c r="GA41" s="265"/>
      <c r="GB41" s="265"/>
      <c r="GC41" s="265"/>
      <c r="GD41" s="265"/>
      <c r="GE41" s="265"/>
      <c r="GF41" s="265"/>
      <c r="GG41" s="265"/>
      <c r="GH41" s="265"/>
      <c r="GI41" s="265"/>
      <c r="GJ41" s="265"/>
      <c r="GK41" s="265"/>
      <c r="GL41" s="265"/>
      <c r="GM41" s="265"/>
      <c r="GN41" s="265"/>
      <c r="GO41" s="265"/>
      <c r="GP41" s="265"/>
      <c r="GQ41" s="265"/>
      <c r="GR41" s="265"/>
      <c r="GS41" s="265"/>
      <c r="GT41" s="265"/>
      <c r="GU41" s="265"/>
      <c r="GV41" s="265"/>
      <c r="GW41" s="265"/>
      <c r="GX41" s="265"/>
      <c r="GY41" s="265"/>
    </row>
    <row r="42" spans="1:207" s="72" customFormat="1" ht="32.25" customHeight="1" x14ac:dyDescent="0.2">
      <c r="A42" s="74">
        <v>33</v>
      </c>
      <c r="B42" s="83" t="s">
        <v>1551</v>
      </c>
      <c r="C42" s="83" t="s">
        <v>1651</v>
      </c>
      <c r="D42" s="83"/>
      <c r="E42" s="83"/>
      <c r="F42" s="83">
        <v>7</v>
      </c>
      <c r="G42" s="83" t="s">
        <v>262</v>
      </c>
      <c r="H42" s="83" t="s">
        <v>1590</v>
      </c>
      <c r="I42" s="83">
        <v>227</v>
      </c>
      <c r="J42" s="161">
        <v>6</v>
      </c>
      <c r="K42" s="161" t="s">
        <v>1916</v>
      </c>
      <c r="L42" s="161" t="s">
        <v>1916</v>
      </c>
      <c r="M42" s="161" t="s">
        <v>1916</v>
      </c>
      <c r="N42" s="161" t="s">
        <v>1963</v>
      </c>
      <c r="O42" s="167"/>
      <c r="P42" s="183"/>
      <c r="Q42" s="161" t="str">
        <f t="shared" ref="Q42:Q44" si="2">U42</f>
        <v>Trung tâm GDQPAN - ĐHQGHN</v>
      </c>
      <c r="R42" s="161" t="str">
        <f t="shared" ref="R42:R44" si="3">U42</f>
        <v>Trung tâm GDQPAN - ĐHQGHN</v>
      </c>
      <c r="S42" s="161"/>
      <c r="T42" s="161"/>
      <c r="U42" s="164" t="s">
        <v>1649</v>
      </c>
      <c r="V42" s="164" t="s">
        <v>2004</v>
      </c>
      <c r="W42" s="83" t="s">
        <v>1917</v>
      </c>
      <c r="X42" s="83"/>
      <c r="Y42" s="83" t="s">
        <v>1490</v>
      </c>
      <c r="Z42" s="83"/>
      <c r="AA42" s="159" t="str">
        <f t="shared" si="0"/>
        <v>TTGDQPAN-ĐHQGHNFull timeFull time</v>
      </c>
      <c r="AB42" s="83" t="s">
        <v>1649</v>
      </c>
      <c r="AC42" s="83" t="s">
        <v>1649</v>
      </c>
      <c r="AD42" s="265" t="e">
        <f>VLOOKUP(E42,'[2]TKB26-11-2018 (lan 1)'!$E:$K,2,0)</f>
        <v>#N/A</v>
      </c>
      <c r="AE42" s="265">
        <f t="shared" si="1"/>
        <v>227</v>
      </c>
      <c r="AF42" s="265"/>
      <c r="AG42" s="265"/>
      <c r="AH42" s="265"/>
      <c r="AI42" s="265"/>
      <c r="AJ42" s="265"/>
      <c r="AK42" s="265"/>
      <c r="AL42" s="265"/>
      <c r="AM42" s="265"/>
      <c r="AN42" s="265"/>
      <c r="AO42" s="265"/>
      <c r="AP42" s="265"/>
      <c r="AQ42" s="265"/>
      <c r="AR42" s="265"/>
      <c r="AS42" s="265"/>
      <c r="AT42" s="265"/>
      <c r="AU42" s="265"/>
      <c r="AV42" s="265"/>
      <c r="AW42" s="265"/>
      <c r="AX42" s="265"/>
      <c r="AY42" s="265"/>
      <c r="AZ42" s="265"/>
      <c r="BA42" s="265"/>
      <c r="BB42" s="265"/>
      <c r="BC42" s="265"/>
      <c r="BD42" s="265"/>
      <c r="BE42" s="265"/>
      <c r="BF42" s="265"/>
      <c r="BG42" s="265"/>
      <c r="BH42" s="265"/>
      <c r="BI42" s="265"/>
      <c r="BJ42" s="265"/>
      <c r="BK42" s="265"/>
      <c r="BL42" s="265"/>
      <c r="BM42" s="265"/>
      <c r="BN42" s="265"/>
      <c r="BO42" s="265"/>
      <c r="BP42" s="265"/>
      <c r="BQ42" s="265"/>
      <c r="BR42" s="265"/>
      <c r="BS42" s="265"/>
      <c r="BT42" s="265"/>
      <c r="BU42" s="265"/>
      <c r="BV42" s="265"/>
      <c r="BW42" s="265"/>
      <c r="BX42" s="265"/>
      <c r="BY42" s="265"/>
      <c r="BZ42" s="265"/>
      <c r="CA42" s="265"/>
      <c r="CB42" s="265"/>
      <c r="CC42" s="265"/>
      <c r="CD42" s="265"/>
      <c r="CE42" s="265"/>
      <c r="CF42" s="265"/>
      <c r="CG42" s="265"/>
      <c r="CH42" s="265"/>
      <c r="CI42" s="265"/>
      <c r="CJ42" s="265"/>
      <c r="CK42" s="265"/>
      <c r="CL42" s="265"/>
      <c r="CM42" s="265"/>
      <c r="CN42" s="265"/>
      <c r="CO42" s="265"/>
      <c r="CP42" s="265"/>
      <c r="CQ42" s="265"/>
      <c r="CR42" s="265"/>
      <c r="CS42" s="265"/>
      <c r="CT42" s="265"/>
      <c r="CU42" s="265"/>
      <c r="CV42" s="265"/>
      <c r="CW42" s="265"/>
      <c r="CX42" s="265"/>
      <c r="CY42" s="265"/>
      <c r="CZ42" s="265"/>
      <c r="DA42" s="265"/>
      <c r="DB42" s="265"/>
      <c r="DC42" s="265"/>
      <c r="DD42" s="265"/>
      <c r="DE42" s="265"/>
      <c r="DF42" s="265"/>
      <c r="DG42" s="265"/>
      <c r="DH42" s="265"/>
      <c r="DI42" s="265"/>
      <c r="DJ42" s="265"/>
      <c r="DK42" s="265"/>
      <c r="DL42" s="265"/>
      <c r="DM42" s="265"/>
      <c r="DN42" s="265"/>
      <c r="DO42" s="265"/>
      <c r="DP42" s="265"/>
      <c r="DQ42" s="265"/>
      <c r="DR42" s="265"/>
      <c r="DS42" s="265"/>
      <c r="DT42" s="265"/>
      <c r="DU42" s="265"/>
      <c r="DV42" s="265"/>
      <c r="DW42" s="265"/>
      <c r="DX42" s="265"/>
      <c r="DY42" s="265"/>
      <c r="DZ42" s="265"/>
      <c r="EA42" s="265"/>
      <c r="EB42" s="265"/>
      <c r="EC42" s="265"/>
      <c r="ED42" s="265"/>
      <c r="EE42" s="265"/>
      <c r="EF42" s="265"/>
      <c r="EG42" s="265"/>
      <c r="EH42" s="265"/>
      <c r="EI42" s="265"/>
      <c r="EJ42" s="265"/>
      <c r="EK42" s="265"/>
      <c r="EL42" s="265"/>
      <c r="EM42" s="265"/>
      <c r="EN42" s="265"/>
      <c r="EO42" s="265"/>
      <c r="EP42" s="265"/>
      <c r="EQ42" s="265"/>
      <c r="ER42" s="265"/>
      <c r="ES42" s="265"/>
      <c r="ET42" s="265"/>
      <c r="EU42" s="265"/>
      <c r="EV42" s="265"/>
      <c r="EW42" s="265"/>
      <c r="EX42" s="265"/>
      <c r="EY42" s="265"/>
      <c r="EZ42" s="265"/>
      <c r="FA42" s="265"/>
      <c r="FB42" s="265"/>
      <c r="FC42" s="265"/>
      <c r="FD42" s="265"/>
      <c r="FE42" s="265"/>
      <c r="FF42" s="265"/>
      <c r="FG42" s="265"/>
      <c r="FH42" s="265"/>
      <c r="FI42" s="265"/>
      <c r="FJ42" s="265"/>
      <c r="FK42" s="265"/>
      <c r="FL42" s="265"/>
      <c r="FM42" s="265"/>
      <c r="FN42" s="265"/>
      <c r="FO42" s="265"/>
      <c r="FP42" s="265"/>
      <c r="FQ42" s="265"/>
      <c r="FR42" s="265"/>
      <c r="FS42" s="265"/>
      <c r="FT42" s="265"/>
      <c r="FU42" s="265"/>
      <c r="FV42" s="265"/>
      <c r="FW42" s="265"/>
      <c r="FX42" s="265"/>
      <c r="FY42" s="265"/>
      <c r="FZ42" s="265"/>
      <c r="GA42" s="265"/>
      <c r="GB42" s="265"/>
      <c r="GC42" s="265"/>
      <c r="GD42" s="265"/>
      <c r="GE42" s="265"/>
      <c r="GF42" s="265"/>
      <c r="GG42" s="265"/>
      <c r="GH42" s="265"/>
      <c r="GI42" s="265"/>
      <c r="GJ42" s="265"/>
      <c r="GK42" s="265"/>
      <c r="GL42" s="265"/>
      <c r="GM42" s="265"/>
      <c r="GN42" s="265"/>
      <c r="GO42" s="265"/>
      <c r="GP42" s="265"/>
      <c r="GQ42" s="265"/>
      <c r="GR42" s="265"/>
      <c r="GS42" s="265"/>
      <c r="GT42" s="265"/>
      <c r="GU42" s="265"/>
      <c r="GV42" s="265"/>
      <c r="GW42" s="265"/>
      <c r="GX42" s="265"/>
      <c r="GY42" s="265"/>
    </row>
    <row r="43" spans="1:207" ht="32.25" customHeight="1" x14ac:dyDescent="0.2">
      <c r="A43" s="74">
        <v>34</v>
      </c>
      <c r="B43" s="83" t="s">
        <v>1551</v>
      </c>
      <c r="C43" s="83" t="s">
        <v>1651</v>
      </c>
      <c r="D43" s="83"/>
      <c r="E43" s="83"/>
      <c r="F43" s="83">
        <v>7</v>
      </c>
      <c r="G43" s="83" t="s">
        <v>262</v>
      </c>
      <c r="H43" s="83" t="s">
        <v>1610</v>
      </c>
      <c r="I43" s="83">
        <v>159</v>
      </c>
      <c r="J43" s="161">
        <v>4</v>
      </c>
      <c r="K43" s="161" t="s">
        <v>1916</v>
      </c>
      <c r="L43" s="161" t="s">
        <v>1916</v>
      </c>
      <c r="M43" s="161" t="s">
        <v>1916</v>
      </c>
      <c r="N43" s="161" t="s">
        <v>1963</v>
      </c>
      <c r="O43" s="167"/>
      <c r="P43" s="183"/>
      <c r="Q43" s="161" t="str">
        <f t="shared" si="2"/>
        <v>Trung tâm GDQPAN - ĐHQGHN</v>
      </c>
      <c r="R43" s="161" t="str">
        <f t="shared" si="3"/>
        <v>Trung tâm GDQPAN - ĐHQGHN</v>
      </c>
      <c r="S43" s="161"/>
      <c r="T43" s="161"/>
      <c r="U43" s="164" t="s">
        <v>1649</v>
      </c>
      <c r="V43" s="164" t="s">
        <v>2004</v>
      </c>
      <c r="W43" s="83" t="s">
        <v>1917</v>
      </c>
      <c r="X43" s="83"/>
      <c r="Y43" s="83" t="s">
        <v>1490</v>
      </c>
      <c r="Z43" s="83"/>
      <c r="AA43" s="159" t="str">
        <f t="shared" si="0"/>
        <v>TTGDQPAN-ĐHQGHNFull timeFull time</v>
      </c>
      <c r="AB43" s="83" t="s">
        <v>1649</v>
      </c>
      <c r="AC43" s="83" t="s">
        <v>1649</v>
      </c>
      <c r="AD43" s="265" t="e">
        <f>VLOOKUP(E43,'[2]TKB26-11-2018 (lan 1)'!$E:$K,2,0)</f>
        <v>#N/A</v>
      </c>
      <c r="AE43" s="265">
        <f t="shared" si="1"/>
        <v>159</v>
      </c>
    </row>
    <row r="44" spans="1:207" ht="32.25" customHeight="1" x14ac:dyDescent="0.2">
      <c r="A44" s="74">
        <v>35</v>
      </c>
      <c r="B44" s="83" t="s">
        <v>1551</v>
      </c>
      <c r="C44" s="83" t="s">
        <v>1651</v>
      </c>
      <c r="D44" s="83"/>
      <c r="E44" s="83"/>
      <c r="F44" s="83">
        <v>7</v>
      </c>
      <c r="G44" s="83" t="s">
        <v>262</v>
      </c>
      <c r="H44" s="83" t="s">
        <v>1643</v>
      </c>
      <c r="I44" s="83">
        <v>110</v>
      </c>
      <c r="J44" s="161">
        <v>3</v>
      </c>
      <c r="K44" s="161" t="s">
        <v>1916</v>
      </c>
      <c r="L44" s="161" t="s">
        <v>1916</v>
      </c>
      <c r="M44" s="161" t="s">
        <v>1916</v>
      </c>
      <c r="N44" s="161" t="s">
        <v>1963</v>
      </c>
      <c r="O44" s="167"/>
      <c r="P44" s="183"/>
      <c r="Q44" s="161" t="str">
        <f t="shared" si="2"/>
        <v>Trung tâm GDQPAN - ĐHQGHN</v>
      </c>
      <c r="R44" s="161" t="str">
        <f t="shared" si="3"/>
        <v>Trung tâm GDQPAN - ĐHQGHN</v>
      </c>
      <c r="S44" s="161"/>
      <c r="T44" s="161"/>
      <c r="U44" s="164" t="s">
        <v>1649</v>
      </c>
      <c r="V44" s="164" t="s">
        <v>2004</v>
      </c>
      <c r="W44" s="83" t="s">
        <v>1917</v>
      </c>
      <c r="X44" s="83"/>
      <c r="Y44" s="83" t="s">
        <v>1490</v>
      </c>
      <c r="Z44" s="83"/>
      <c r="AA44" s="159" t="str">
        <f t="shared" si="0"/>
        <v>TTGDQPAN-ĐHQGHNFull timeFull time</v>
      </c>
      <c r="AB44" s="83" t="s">
        <v>1649</v>
      </c>
      <c r="AC44" s="83" t="s">
        <v>1649</v>
      </c>
      <c r="AD44" s="265" t="e">
        <f>VLOOKUP(E44,'[2]TKB26-11-2018 (lan 1)'!$E:$K,2,0)</f>
        <v>#N/A</v>
      </c>
      <c r="AE44" s="265">
        <f t="shared" si="1"/>
        <v>110</v>
      </c>
    </row>
    <row r="45" spans="1:207" ht="39.75" customHeight="1" x14ac:dyDescent="0.2">
      <c r="A45" s="74">
        <v>36</v>
      </c>
      <c r="B45" s="83" t="s">
        <v>1717</v>
      </c>
      <c r="C45" s="83" t="s">
        <v>1721</v>
      </c>
      <c r="D45" s="83" t="s">
        <v>53</v>
      </c>
      <c r="E45" s="83" t="s">
        <v>1721</v>
      </c>
      <c r="F45" s="83">
        <v>3</v>
      </c>
      <c r="G45" s="83" t="s">
        <v>192</v>
      </c>
      <c r="H45" s="83" t="s">
        <v>1611</v>
      </c>
      <c r="I45" s="83">
        <v>114</v>
      </c>
      <c r="J45" s="161" t="s">
        <v>1957</v>
      </c>
      <c r="K45" s="161" t="s">
        <v>296</v>
      </c>
      <c r="L45" s="161" t="s">
        <v>1919</v>
      </c>
      <c r="M45" s="161" t="s">
        <v>297</v>
      </c>
      <c r="N45" s="161" t="s">
        <v>2317</v>
      </c>
      <c r="O45" s="167">
        <f>VLOOKUP(N45,'Giang duong'!A:H,3,0)</f>
        <v>80</v>
      </c>
      <c r="P45" s="183">
        <f>VLOOKUP(E45,'[1]DSLHP_3-12-2018'!$B:$K,6,0)</f>
        <v>80</v>
      </c>
      <c r="Q45" s="161" t="s">
        <v>733</v>
      </c>
      <c r="R45" s="161" t="s">
        <v>216</v>
      </c>
      <c r="S45" s="161" t="s">
        <v>1177</v>
      </c>
      <c r="T45" s="161" t="s">
        <v>1178</v>
      </c>
      <c r="U45" s="161" t="s">
        <v>216</v>
      </c>
      <c r="V45" s="166"/>
      <c r="W45" s="71" t="s">
        <v>2033</v>
      </c>
      <c r="X45" s="83"/>
      <c r="Y45" s="83" t="s">
        <v>1706</v>
      </c>
      <c r="Z45" s="83"/>
      <c r="AA45" s="159" t="str">
        <f t="shared" si="0"/>
        <v>103CSSChiều3</v>
      </c>
      <c r="AB45" s="83" t="s">
        <v>733</v>
      </c>
      <c r="AC45" s="83" t="s">
        <v>733</v>
      </c>
      <c r="AD45" s="265" t="str">
        <f>VLOOKUP(E45,'[2]TKB26-11-2018 (lan 1)'!$E:$K,2,0)</f>
        <v>TS.Nguyễn Thu Hà</v>
      </c>
      <c r="AE45" s="265">
        <f t="shared" si="1"/>
        <v>34</v>
      </c>
    </row>
    <row r="46" spans="1:207" ht="39.75" customHeight="1" x14ac:dyDescent="0.2">
      <c r="A46" s="74">
        <v>37</v>
      </c>
      <c r="B46" s="71" t="s">
        <v>164</v>
      </c>
      <c r="C46" s="71" t="s">
        <v>126</v>
      </c>
      <c r="D46" s="71" t="s">
        <v>30</v>
      </c>
      <c r="E46" s="71" t="s">
        <v>2305</v>
      </c>
      <c r="F46" s="71">
        <v>3</v>
      </c>
      <c r="G46" s="71" t="s">
        <v>192</v>
      </c>
      <c r="H46" s="71" t="s">
        <v>1927</v>
      </c>
      <c r="I46" s="71">
        <v>72</v>
      </c>
      <c r="J46" s="159">
        <v>2</v>
      </c>
      <c r="K46" s="159" t="s">
        <v>186</v>
      </c>
      <c r="L46" s="159" t="s">
        <v>1918</v>
      </c>
      <c r="M46" s="159" t="s">
        <v>336</v>
      </c>
      <c r="N46" s="159" t="s">
        <v>2318</v>
      </c>
      <c r="O46" s="167">
        <f>VLOOKUP(N46,'Giang duong'!A:H,3,0)</f>
        <v>80</v>
      </c>
      <c r="P46" s="183">
        <f>VLOOKUP(E46,'[1]DSLHP_3-12-2018'!$B:$K,6,0)</f>
        <v>73</v>
      </c>
      <c r="Q46" s="161" t="s">
        <v>936</v>
      </c>
      <c r="R46" s="161" t="s">
        <v>260</v>
      </c>
      <c r="S46" s="161" t="s">
        <v>938</v>
      </c>
      <c r="T46" s="161" t="s">
        <v>2235</v>
      </c>
      <c r="U46" s="159" t="s">
        <v>260</v>
      </c>
      <c r="V46" s="166"/>
      <c r="W46" s="71" t="s">
        <v>2033</v>
      </c>
      <c r="X46" s="71"/>
      <c r="Y46" s="71" t="s">
        <v>1510</v>
      </c>
      <c r="Z46" s="71"/>
      <c r="AA46" s="159" t="str">
        <f t="shared" si="0"/>
        <v>101CSSSáng2</v>
      </c>
      <c r="AB46" s="71" t="s">
        <v>936</v>
      </c>
      <c r="AC46" s="71" t="s">
        <v>936</v>
      </c>
      <c r="AD46" s="265" t="str">
        <f>VLOOKUP(E46,'[2]TKB26-11-2018 (lan 1)'!$E:$K,2,0)</f>
        <v>TS.Nguyễn Thị Hương Liên; ThS.Đỗ Quỳnh Chi</v>
      </c>
      <c r="AE46" s="265">
        <f t="shared" si="1"/>
        <v>-1</v>
      </c>
    </row>
    <row r="47" spans="1:207" s="72" customFormat="1" ht="39.75" customHeight="1" x14ac:dyDescent="0.2">
      <c r="A47" s="74">
        <v>38</v>
      </c>
      <c r="B47" s="71" t="s">
        <v>1555</v>
      </c>
      <c r="C47" s="71" t="s">
        <v>1556</v>
      </c>
      <c r="D47" s="71" t="s">
        <v>45</v>
      </c>
      <c r="E47" s="71" t="s">
        <v>1556</v>
      </c>
      <c r="F47" s="71">
        <v>3</v>
      </c>
      <c r="G47" s="71" t="s">
        <v>168</v>
      </c>
      <c r="H47" s="71" t="s">
        <v>44</v>
      </c>
      <c r="I47" s="71">
        <v>33</v>
      </c>
      <c r="J47" s="159">
        <v>1</v>
      </c>
      <c r="K47" s="159" t="s">
        <v>186</v>
      </c>
      <c r="L47" s="159" t="s">
        <v>317</v>
      </c>
      <c r="M47" s="159" t="s">
        <v>301</v>
      </c>
      <c r="N47" s="159" t="s">
        <v>698</v>
      </c>
      <c r="O47" s="183">
        <f>VLOOKUP(N47,'Giang duong'!A:H,3,0)</f>
        <v>60</v>
      </c>
      <c r="P47" s="183">
        <f>VLOOKUP(E47,'[1]DSLHP_3-12-2018'!$B:$K,6,0)</f>
        <v>60</v>
      </c>
      <c r="Q47" s="222" t="s">
        <v>2181</v>
      </c>
      <c r="R47" s="83" t="s">
        <v>933</v>
      </c>
      <c r="S47" s="159"/>
      <c r="T47" s="159"/>
      <c r="U47" s="159" t="s">
        <v>173</v>
      </c>
      <c r="V47" s="166"/>
      <c r="W47" s="71" t="s">
        <v>2035</v>
      </c>
      <c r="X47" s="71"/>
      <c r="Y47" s="71" t="s">
        <v>1677</v>
      </c>
      <c r="Z47" s="71"/>
      <c r="AA47" s="159" t="str">
        <f t="shared" si="0"/>
        <v>202CSSSáng2,4</v>
      </c>
      <c r="AB47" s="71" t="s">
        <v>2181</v>
      </c>
      <c r="AC47" s="71" t="s">
        <v>2181</v>
      </c>
      <c r="AD47" s="265" t="str">
        <f>VLOOKUP(E47,'[2]TKB26-11-2018 (lan 1)'!$E:$K,2,0)</f>
        <v>TS.Bùi Đại Dũng</v>
      </c>
      <c r="AE47" s="265">
        <f t="shared" si="1"/>
        <v>-27</v>
      </c>
    </row>
    <row r="48" spans="1:207" s="72" customFormat="1" ht="39.75" customHeight="1" x14ac:dyDescent="0.25">
      <c r="A48" s="74">
        <v>39</v>
      </c>
      <c r="B48" s="70" t="s">
        <v>179</v>
      </c>
      <c r="C48" s="71" t="s">
        <v>584</v>
      </c>
      <c r="D48" s="71" t="s">
        <v>23</v>
      </c>
      <c r="E48" s="71" t="s">
        <v>584</v>
      </c>
      <c r="F48" s="71">
        <v>3</v>
      </c>
      <c r="G48" s="71" t="s">
        <v>168</v>
      </c>
      <c r="H48" s="71" t="s">
        <v>132</v>
      </c>
      <c r="I48" s="71">
        <v>67</v>
      </c>
      <c r="J48" s="159">
        <v>1</v>
      </c>
      <c r="K48" s="159" t="s">
        <v>296</v>
      </c>
      <c r="L48" s="159" t="s">
        <v>317</v>
      </c>
      <c r="M48" s="159" t="s">
        <v>297</v>
      </c>
      <c r="N48" s="159" t="s">
        <v>335</v>
      </c>
      <c r="O48" s="183">
        <f>VLOOKUP(N48,'Giang duong'!A:H,3,0)</f>
        <v>70</v>
      </c>
      <c r="P48" s="183">
        <f>VLOOKUP(E48,'[1]DSLHP_3-12-2018'!$B:$K,6,0)</f>
        <v>49</v>
      </c>
      <c r="Q48" s="214" t="s">
        <v>940</v>
      </c>
      <c r="R48" s="161" t="s">
        <v>260</v>
      </c>
      <c r="S48" s="215" t="s">
        <v>941</v>
      </c>
      <c r="T48" s="216" t="s">
        <v>942</v>
      </c>
      <c r="U48" s="159" t="s">
        <v>260</v>
      </c>
      <c r="V48" s="166"/>
      <c r="W48" s="71" t="s">
        <v>2035</v>
      </c>
      <c r="X48" s="71"/>
      <c r="Y48" s="71" t="s">
        <v>1677</v>
      </c>
      <c r="Z48" s="71"/>
      <c r="AA48" s="159" t="str">
        <f t="shared" si="0"/>
        <v>707VUChiều2,4</v>
      </c>
      <c r="AB48" s="71" t="s">
        <v>940</v>
      </c>
      <c r="AC48" s="71" t="s">
        <v>940</v>
      </c>
      <c r="AD48" s="265" t="str">
        <f>VLOOKUP(E48,'[2]TKB26-11-2018 (lan 1)'!$E:$K,2,0)</f>
        <v>TS.Đỗ Kiều Oanh; TS.Nguyễn Thị Phương Dung</v>
      </c>
      <c r="AE48" s="265">
        <f t="shared" si="1"/>
        <v>18</v>
      </c>
    </row>
    <row r="49" spans="1:207" ht="39.75" customHeight="1" x14ac:dyDescent="0.25">
      <c r="A49" s="74">
        <v>40</v>
      </c>
      <c r="B49" s="83" t="s">
        <v>24</v>
      </c>
      <c r="C49" s="83" t="s">
        <v>25</v>
      </c>
      <c r="D49" s="83" t="s">
        <v>30</v>
      </c>
      <c r="E49" s="83" t="s">
        <v>1757</v>
      </c>
      <c r="F49" s="83">
        <v>3</v>
      </c>
      <c r="G49" s="83" t="s">
        <v>192</v>
      </c>
      <c r="H49" s="71" t="s">
        <v>1927</v>
      </c>
      <c r="I49" s="83">
        <v>72</v>
      </c>
      <c r="J49" s="161">
        <v>2</v>
      </c>
      <c r="K49" s="159" t="s">
        <v>186</v>
      </c>
      <c r="L49" s="159" t="s">
        <v>1919</v>
      </c>
      <c r="M49" s="159" t="s">
        <v>301</v>
      </c>
      <c r="N49" s="159" t="s">
        <v>2318</v>
      </c>
      <c r="O49" s="167">
        <f>VLOOKUP(N49,'Giang duong'!A:H,3,0)</f>
        <v>80</v>
      </c>
      <c r="P49" s="183">
        <f>VLOOKUP(E49,'[1]DSLHP_3-12-2018'!$B:$K,6,0)</f>
        <v>80</v>
      </c>
      <c r="Q49" s="214" t="s">
        <v>946</v>
      </c>
      <c r="R49" s="161" t="s">
        <v>260</v>
      </c>
      <c r="S49" s="215" t="s">
        <v>947</v>
      </c>
      <c r="T49" s="216" t="s">
        <v>948</v>
      </c>
      <c r="U49" s="159" t="s">
        <v>260</v>
      </c>
      <c r="V49" s="166"/>
      <c r="W49" s="71" t="s">
        <v>2033</v>
      </c>
      <c r="X49" s="83"/>
      <c r="Y49" s="83" t="s">
        <v>1490</v>
      </c>
      <c r="Z49" s="83"/>
      <c r="AA49" s="159" t="str">
        <f t="shared" si="0"/>
        <v>101CSSSáng3</v>
      </c>
      <c r="AB49" s="83" t="s">
        <v>946</v>
      </c>
      <c r="AC49" s="83" t="s">
        <v>946</v>
      </c>
      <c r="AD49" s="265" t="str">
        <f>VLOOKUP(E49,'[2]TKB26-11-2018 (lan 1)'!$E:$K,2,0)</f>
        <v>TS.Nguyễn Thị Phương Dung; TS.Trần Thế Nữ</v>
      </c>
      <c r="AE49" s="265">
        <f t="shared" si="1"/>
        <v>-8</v>
      </c>
    </row>
    <row r="50" spans="1:207" ht="39.75" customHeight="1" x14ac:dyDescent="0.25">
      <c r="A50" s="74">
        <v>41</v>
      </c>
      <c r="B50" s="83" t="s">
        <v>24</v>
      </c>
      <c r="C50" s="83" t="s">
        <v>25</v>
      </c>
      <c r="D50" s="83" t="s">
        <v>30</v>
      </c>
      <c r="E50" s="83" t="s">
        <v>1758</v>
      </c>
      <c r="F50" s="83">
        <v>3</v>
      </c>
      <c r="G50" s="83" t="s">
        <v>192</v>
      </c>
      <c r="H50" s="71" t="s">
        <v>1928</v>
      </c>
      <c r="I50" s="83">
        <v>71</v>
      </c>
      <c r="J50" s="161">
        <v>2</v>
      </c>
      <c r="K50" s="159" t="s">
        <v>186</v>
      </c>
      <c r="L50" s="159" t="s">
        <v>1919</v>
      </c>
      <c r="M50" s="159" t="s">
        <v>301</v>
      </c>
      <c r="N50" s="159" t="s">
        <v>2319</v>
      </c>
      <c r="O50" s="167">
        <f>VLOOKUP(N50,'Giang duong'!A:H,3,0)</f>
        <v>60</v>
      </c>
      <c r="P50" s="183">
        <f>VLOOKUP(E50,'[1]DSLHP_3-12-2018'!$B:$K,6,0)</f>
        <v>60</v>
      </c>
      <c r="Q50" s="214" t="s">
        <v>2239</v>
      </c>
      <c r="R50" s="161" t="s">
        <v>260</v>
      </c>
      <c r="S50" s="215" t="s">
        <v>2240</v>
      </c>
      <c r="T50" s="216" t="s">
        <v>2241</v>
      </c>
      <c r="U50" s="159" t="s">
        <v>260</v>
      </c>
      <c r="V50" s="166"/>
      <c r="W50" s="71" t="s">
        <v>2033</v>
      </c>
      <c r="X50" s="83"/>
      <c r="Y50" s="83" t="s">
        <v>1490</v>
      </c>
      <c r="Z50" s="83"/>
      <c r="AA50" s="159" t="str">
        <f t="shared" si="0"/>
        <v>201CSSSáng3</v>
      </c>
      <c r="AB50" s="83" t="s">
        <v>2239</v>
      </c>
      <c r="AC50" s="83" t="s">
        <v>2239</v>
      </c>
      <c r="AD50" s="265" t="str">
        <f>VLOOKUP(E50,'[2]TKB26-11-2018 (lan 1)'!$E:$K,2,0)</f>
        <v>TS.Trần Thế Nữ; TS.Nguyễn Thị Phương Dung</v>
      </c>
      <c r="AE50" s="265">
        <f t="shared" si="1"/>
        <v>11</v>
      </c>
    </row>
    <row r="51" spans="1:207" ht="39.75" customHeight="1" x14ac:dyDescent="0.25">
      <c r="A51" s="74">
        <v>42</v>
      </c>
      <c r="B51" s="83" t="s">
        <v>22</v>
      </c>
      <c r="C51" s="83" t="s">
        <v>23</v>
      </c>
      <c r="D51" s="83" t="s">
        <v>1508</v>
      </c>
      <c r="E51" s="83" t="s">
        <v>23</v>
      </c>
      <c r="F51" s="83">
        <v>3</v>
      </c>
      <c r="G51" s="83" t="s">
        <v>240</v>
      </c>
      <c r="H51" s="83" t="s">
        <v>132</v>
      </c>
      <c r="I51" s="83">
        <v>89</v>
      </c>
      <c r="J51" s="161">
        <v>1</v>
      </c>
      <c r="K51" s="159" t="s">
        <v>186</v>
      </c>
      <c r="L51" s="161" t="s">
        <v>1919</v>
      </c>
      <c r="M51" s="162" t="s">
        <v>301</v>
      </c>
      <c r="N51" s="159" t="s">
        <v>356</v>
      </c>
      <c r="O51" s="167">
        <f>VLOOKUP(N51,'Giang duong'!A:H,3,0)</f>
        <v>85</v>
      </c>
      <c r="P51" s="183">
        <f>VLOOKUP(E51,'[1]DSLHP_3-12-2018'!$B:$K,6,0)</f>
        <v>55</v>
      </c>
      <c r="Q51" s="214" t="s">
        <v>2242</v>
      </c>
      <c r="R51" s="161" t="s">
        <v>260</v>
      </c>
      <c r="S51" s="215" t="s">
        <v>953</v>
      </c>
      <c r="T51" s="216" t="s">
        <v>954</v>
      </c>
      <c r="U51" s="159" t="s">
        <v>260</v>
      </c>
      <c r="V51" s="166"/>
      <c r="W51" s="71" t="s">
        <v>2033</v>
      </c>
      <c r="X51" s="83"/>
      <c r="Y51" s="83" t="s">
        <v>1490</v>
      </c>
      <c r="Z51" s="83"/>
      <c r="AA51" s="159" t="str">
        <f t="shared" si="0"/>
        <v>705VUSáng3</v>
      </c>
      <c r="AB51" s="83" t="s">
        <v>2242</v>
      </c>
      <c r="AC51" s="83" t="s">
        <v>2242</v>
      </c>
      <c r="AD51" s="265" t="str">
        <f>VLOOKUP(E51,'[2]TKB26-11-2018 (lan 1)'!$E:$K,2,0)</f>
        <v>ThS.Nguyễn Hoàng Thái; ThS.Nguyễn Thị Hải Hà</v>
      </c>
      <c r="AE51" s="265">
        <f t="shared" si="1"/>
        <v>34</v>
      </c>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c r="CC51" s="72"/>
      <c r="CD51" s="72"/>
      <c r="CE51" s="72"/>
      <c r="CF51" s="72"/>
      <c r="CG51" s="72"/>
      <c r="CH51" s="72"/>
      <c r="CI51" s="72"/>
      <c r="CJ51" s="72"/>
      <c r="CK51" s="72"/>
      <c r="CL51" s="72"/>
      <c r="CM51" s="72"/>
      <c r="CN51" s="72"/>
      <c r="CO51" s="72"/>
      <c r="CP51" s="72"/>
      <c r="CQ51" s="72"/>
      <c r="CR51" s="72"/>
      <c r="CS51" s="72"/>
      <c r="CT51" s="72"/>
      <c r="CU51" s="72"/>
      <c r="CV51" s="72"/>
      <c r="CW51" s="72"/>
      <c r="CX51" s="72"/>
      <c r="CY51" s="72"/>
      <c r="CZ51" s="72"/>
      <c r="DA51" s="72"/>
      <c r="DB51" s="72"/>
      <c r="DC51" s="72"/>
      <c r="DD51" s="72"/>
      <c r="DE51" s="72"/>
      <c r="DF51" s="72"/>
      <c r="DG51" s="72"/>
      <c r="DH51" s="72"/>
      <c r="DI51" s="72"/>
      <c r="DJ51" s="72"/>
      <c r="DK51" s="72"/>
      <c r="DL51" s="72"/>
      <c r="DM51" s="72"/>
      <c r="DN51" s="72"/>
      <c r="DO51" s="72"/>
      <c r="DP51" s="72"/>
      <c r="DQ51" s="72"/>
      <c r="DR51" s="72"/>
      <c r="DS51" s="72"/>
      <c r="DT51" s="72"/>
      <c r="DU51" s="72"/>
      <c r="DV51" s="72"/>
      <c r="DW51" s="72"/>
      <c r="DX51" s="72"/>
      <c r="DY51" s="72"/>
      <c r="DZ51" s="72"/>
      <c r="EA51" s="72"/>
      <c r="EB51" s="72"/>
      <c r="EC51" s="72"/>
      <c r="ED51" s="72"/>
      <c r="EE51" s="72"/>
      <c r="EF51" s="72"/>
      <c r="EG51" s="72"/>
      <c r="EH51" s="72"/>
      <c r="EI51" s="72"/>
      <c r="EJ51" s="72"/>
      <c r="EK51" s="72"/>
      <c r="EL51" s="72"/>
      <c r="EM51" s="72"/>
      <c r="EN51" s="72"/>
      <c r="EO51" s="72"/>
      <c r="EP51" s="72"/>
      <c r="EQ51" s="72"/>
      <c r="ER51" s="72"/>
      <c r="ES51" s="72"/>
      <c r="ET51" s="72"/>
      <c r="EU51" s="72"/>
      <c r="EV51" s="72"/>
      <c r="EW51" s="72"/>
      <c r="EX51" s="72"/>
      <c r="EY51" s="72"/>
      <c r="EZ51" s="72"/>
      <c r="FA51" s="72"/>
      <c r="FB51" s="72"/>
      <c r="FC51" s="72"/>
      <c r="FD51" s="72"/>
      <c r="FE51" s="72"/>
      <c r="FF51" s="72"/>
      <c r="FG51" s="72"/>
      <c r="FH51" s="72"/>
      <c r="FI51" s="72"/>
      <c r="FJ51" s="72"/>
      <c r="FK51" s="72"/>
      <c r="FL51" s="72"/>
      <c r="FM51" s="72"/>
      <c r="FN51" s="72"/>
      <c r="FO51" s="72"/>
      <c r="FP51" s="72"/>
      <c r="FQ51" s="72"/>
      <c r="FR51" s="72"/>
      <c r="FS51" s="72"/>
      <c r="FT51" s="72"/>
      <c r="FU51" s="72"/>
      <c r="FV51" s="72"/>
      <c r="FW51" s="72"/>
      <c r="FX51" s="72"/>
      <c r="FY51" s="72"/>
      <c r="FZ51" s="72"/>
      <c r="GA51" s="72"/>
      <c r="GB51" s="72"/>
      <c r="GC51" s="72"/>
      <c r="GD51" s="72"/>
      <c r="GE51" s="72"/>
      <c r="GF51" s="72"/>
      <c r="GG51" s="72"/>
      <c r="GH51" s="72"/>
      <c r="GI51" s="72"/>
      <c r="GJ51" s="72"/>
      <c r="GK51" s="72"/>
      <c r="GL51" s="72"/>
      <c r="GM51" s="72"/>
      <c r="GN51" s="72"/>
      <c r="GO51" s="72"/>
      <c r="GP51" s="72"/>
      <c r="GQ51" s="72"/>
      <c r="GR51" s="72"/>
      <c r="GS51" s="72"/>
      <c r="GT51" s="72"/>
      <c r="GU51" s="72"/>
      <c r="GV51" s="72"/>
      <c r="GW51" s="72"/>
      <c r="GX51" s="72"/>
      <c r="GY51" s="72"/>
    </row>
    <row r="52" spans="1:207" ht="39.75" customHeight="1" x14ac:dyDescent="0.25">
      <c r="A52" s="74">
        <v>43</v>
      </c>
      <c r="B52" s="134" t="s">
        <v>237</v>
      </c>
      <c r="C52" s="83" t="s">
        <v>137</v>
      </c>
      <c r="D52" s="83" t="s">
        <v>23</v>
      </c>
      <c r="E52" s="83" t="s">
        <v>137</v>
      </c>
      <c r="F52" s="83">
        <v>3</v>
      </c>
      <c r="G52" s="83" t="s">
        <v>192</v>
      </c>
      <c r="H52" s="71" t="s">
        <v>1927</v>
      </c>
      <c r="I52" s="83">
        <v>78</v>
      </c>
      <c r="J52" s="161">
        <v>2</v>
      </c>
      <c r="K52" s="159" t="s">
        <v>186</v>
      </c>
      <c r="L52" s="159" t="s">
        <v>1919</v>
      </c>
      <c r="M52" s="159" t="s">
        <v>336</v>
      </c>
      <c r="N52" s="159" t="s">
        <v>2318</v>
      </c>
      <c r="O52" s="167">
        <f>VLOOKUP(N52,'Giang duong'!A:H,3,0)</f>
        <v>80</v>
      </c>
      <c r="P52" s="183">
        <f>VLOOKUP(E52,'[1]DSLHP_3-12-2018'!$B:$K,6,0)</f>
        <v>80</v>
      </c>
      <c r="Q52" s="217" t="s">
        <v>2243</v>
      </c>
      <c r="R52" s="161" t="s">
        <v>260</v>
      </c>
      <c r="S52" s="215" t="s">
        <v>2244</v>
      </c>
      <c r="T52" s="216" t="s">
        <v>2245</v>
      </c>
      <c r="U52" s="159" t="s">
        <v>260</v>
      </c>
      <c r="V52" s="166"/>
      <c r="W52" s="71" t="s">
        <v>2033</v>
      </c>
      <c r="X52" s="83"/>
      <c r="Y52" s="83" t="s">
        <v>1490</v>
      </c>
      <c r="Z52" s="83"/>
      <c r="AA52" s="159" t="str">
        <f t="shared" si="0"/>
        <v>101CSSSáng3</v>
      </c>
      <c r="AB52" s="83" t="s">
        <v>2243</v>
      </c>
      <c r="AC52" s="83" t="s">
        <v>2243</v>
      </c>
      <c r="AD52" s="265" t="e">
        <f>VLOOKUP(E52,'[2]TKB26-11-2018 (lan 1)'!$E:$K,2,0)</f>
        <v>#REF!</v>
      </c>
      <c r="AE52" s="265">
        <f t="shared" si="1"/>
        <v>-2</v>
      </c>
    </row>
    <row r="53" spans="1:207" ht="39.75" customHeight="1" x14ac:dyDescent="0.25">
      <c r="A53" s="74">
        <v>44</v>
      </c>
      <c r="B53" s="134" t="s">
        <v>1486</v>
      </c>
      <c r="C53" s="83" t="s">
        <v>1487</v>
      </c>
      <c r="D53" s="83" t="s">
        <v>137</v>
      </c>
      <c r="E53" s="83" t="s">
        <v>1487</v>
      </c>
      <c r="F53" s="83">
        <v>3</v>
      </c>
      <c r="G53" s="83" t="s">
        <v>192</v>
      </c>
      <c r="H53" s="71" t="s">
        <v>1928</v>
      </c>
      <c r="I53" s="83">
        <v>71</v>
      </c>
      <c r="J53" s="161">
        <v>2</v>
      </c>
      <c r="K53" s="159" t="s">
        <v>186</v>
      </c>
      <c r="L53" s="159" t="s">
        <v>1919</v>
      </c>
      <c r="M53" s="159" t="s">
        <v>336</v>
      </c>
      <c r="N53" s="159" t="s">
        <v>2319</v>
      </c>
      <c r="O53" s="167">
        <f>VLOOKUP(N53,'Giang duong'!A:H,3,0)</f>
        <v>60</v>
      </c>
      <c r="P53" s="183">
        <f>VLOOKUP(E53,'[1]DSLHP_3-12-2018'!$B:$K,6,0)</f>
        <v>60</v>
      </c>
      <c r="Q53" s="214" t="s">
        <v>940</v>
      </c>
      <c r="R53" s="161" t="s">
        <v>260</v>
      </c>
      <c r="S53" s="215" t="s">
        <v>941</v>
      </c>
      <c r="T53" s="216" t="s">
        <v>942</v>
      </c>
      <c r="U53" s="159" t="s">
        <v>260</v>
      </c>
      <c r="V53" s="166"/>
      <c r="W53" s="71" t="s">
        <v>2033</v>
      </c>
      <c r="X53" s="83"/>
      <c r="Y53" s="83" t="s">
        <v>1490</v>
      </c>
      <c r="Z53" s="83"/>
      <c r="AA53" s="159" t="str">
        <f t="shared" si="0"/>
        <v>201CSSSáng3</v>
      </c>
      <c r="AB53" s="83" t="s">
        <v>940</v>
      </c>
      <c r="AC53" s="83" t="s">
        <v>940</v>
      </c>
      <c r="AD53" s="265" t="e">
        <f>VLOOKUP(E53,'[2]TKB26-11-2018 (lan 1)'!$E:$K,2,0)</f>
        <v>#REF!</v>
      </c>
      <c r="AE53" s="265">
        <f t="shared" si="1"/>
        <v>11</v>
      </c>
    </row>
    <row r="54" spans="1:207" s="72" customFormat="1" ht="39.75" customHeight="1" x14ac:dyDescent="0.25">
      <c r="A54" s="74">
        <v>45</v>
      </c>
      <c r="B54" s="70" t="s">
        <v>140</v>
      </c>
      <c r="C54" s="71" t="s">
        <v>585</v>
      </c>
      <c r="D54" s="71" t="s">
        <v>21</v>
      </c>
      <c r="E54" s="71" t="s">
        <v>585</v>
      </c>
      <c r="F54" s="71">
        <v>3</v>
      </c>
      <c r="G54" s="71" t="s">
        <v>168</v>
      </c>
      <c r="H54" s="71" t="s">
        <v>132</v>
      </c>
      <c r="I54" s="71">
        <v>67</v>
      </c>
      <c r="J54" s="159">
        <v>1</v>
      </c>
      <c r="K54" s="159" t="s">
        <v>296</v>
      </c>
      <c r="L54" s="159" t="s">
        <v>318</v>
      </c>
      <c r="M54" s="159" t="s">
        <v>297</v>
      </c>
      <c r="N54" s="159" t="s">
        <v>335</v>
      </c>
      <c r="O54" s="183">
        <f>VLOOKUP(N54,'Giang duong'!A:H,3,0)</f>
        <v>70</v>
      </c>
      <c r="P54" s="183">
        <f>VLOOKUP(E54,'[1]DSLHP_3-12-2018'!$B:$K,6,0)</f>
        <v>70</v>
      </c>
      <c r="Q54" s="214" t="s">
        <v>2246</v>
      </c>
      <c r="R54" s="161" t="s">
        <v>260</v>
      </c>
      <c r="S54" s="216" t="s">
        <v>2247</v>
      </c>
      <c r="T54" s="44" t="s">
        <v>2248</v>
      </c>
      <c r="U54" s="159" t="s">
        <v>260</v>
      </c>
      <c r="V54" s="166"/>
      <c r="W54" s="71" t="s">
        <v>2035</v>
      </c>
      <c r="X54" s="71"/>
      <c r="Y54" s="71" t="s">
        <v>1677</v>
      </c>
      <c r="Z54" s="71"/>
      <c r="AA54" s="159" t="str">
        <f t="shared" si="0"/>
        <v>707VUChiều3,5</v>
      </c>
      <c r="AB54" s="71" t="s">
        <v>2246</v>
      </c>
      <c r="AC54" s="71" t="s">
        <v>2246</v>
      </c>
      <c r="AD54" s="265" t="str">
        <f>VLOOKUP(E54,'[2]TKB26-11-2018 (lan 1)'!$E:$K,2,0)</f>
        <v>TS.Nguyễn Thị Hồng Thúy; ThS.Phạm Ngọc Quang</v>
      </c>
      <c r="AE54" s="265">
        <f t="shared" si="1"/>
        <v>-3</v>
      </c>
    </row>
    <row r="55" spans="1:207" ht="39.75" customHeight="1" x14ac:dyDescent="0.2">
      <c r="A55" s="74">
        <v>46</v>
      </c>
      <c r="B55" s="83" t="s">
        <v>1696</v>
      </c>
      <c r="C55" s="83" t="s">
        <v>2308</v>
      </c>
      <c r="D55" s="83" t="s">
        <v>205</v>
      </c>
      <c r="E55" s="83" t="s">
        <v>1449</v>
      </c>
      <c r="F55" s="83">
        <v>3</v>
      </c>
      <c r="G55" s="83" t="s">
        <v>192</v>
      </c>
      <c r="H55" s="71" t="s">
        <v>2268</v>
      </c>
      <c r="I55" s="83">
        <v>38</v>
      </c>
      <c r="J55" s="161">
        <v>2</v>
      </c>
      <c r="K55" s="159" t="s">
        <v>186</v>
      </c>
      <c r="L55" s="159" t="s">
        <v>1919</v>
      </c>
      <c r="M55" s="159" t="s">
        <v>301</v>
      </c>
      <c r="N55" s="159" t="s">
        <v>337</v>
      </c>
      <c r="O55" s="167">
        <f>VLOOKUP(N55,'Giang duong'!A:H,3,0)</f>
        <v>70</v>
      </c>
      <c r="P55" s="183">
        <f>VLOOKUP(E55,'[1]DSLHP_3-12-2018'!$B:$K,6,0)</f>
        <v>30</v>
      </c>
      <c r="Q55" s="161" t="s">
        <v>2326</v>
      </c>
      <c r="R55" s="161" t="s">
        <v>2046</v>
      </c>
      <c r="S55" s="162" t="s">
        <v>2066</v>
      </c>
      <c r="T55" s="161" t="s">
        <v>2067</v>
      </c>
      <c r="U55" s="161" t="s">
        <v>174</v>
      </c>
      <c r="V55" s="166"/>
      <c r="W55" s="71" t="s">
        <v>2033</v>
      </c>
      <c r="X55" s="83"/>
      <c r="Y55" s="83" t="s">
        <v>1490</v>
      </c>
      <c r="Z55" s="83"/>
      <c r="AA55" s="159" t="str">
        <f t="shared" si="0"/>
        <v>406E4Sáng3</v>
      </c>
      <c r="AB55" s="83" t="s">
        <v>2326</v>
      </c>
      <c r="AC55" s="83" t="s">
        <v>2326</v>
      </c>
      <c r="AD55" s="265" t="str">
        <f>VLOOKUP(E55,'[2]TKB26-11-2018 (lan 1)'!$E:$K,2,0)</f>
        <v>ThS.Nguyễn Thị Thanh Mai; ThS.Nguyễn Thị Phương Linh</v>
      </c>
      <c r="AE55" s="265">
        <f t="shared" si="1"/>
        <v>8</v>
      </c>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2"/>
      <c r="BS55" s="72"/>
      <c r="BT55" s="72"/>
      <c r="BU55" s="72"/>
      <c r="BV55" s="72"/>
      <c r="BW55" s="72"/>
      <c r="BX55" s="72"/>
      <c r="BY55" s="72"/>
      <c r="BZ55" s="72"/>
      <c r="CA55" s="72"/>
      <c r="CB55" s="72"/>
      <c r="CC55" s="72"/>
      <c r="CD55" s="72"/>
      <c r="CE55" s="72"/>
      <c r="CF55" s="72"/>
      <c r="CG55" s="72"/>
      <c r="CH55" s="72"/>
      <c r="CI55" s="72"/>
      <c r="CJ55" s="72"/>
      <c r="CK55" s="72"/>
      <c r="CL55" s="72"/>
      <c r="CM55" s="72"/>
      <c r="CN55" s="72"/>
      <c r="CO55" s="72"/>
      <c r="CP55" s="72"/>
      <c r="CQ55" s="72"/>
      <c r="CR55" s="72"/>
      <c r="CS55" s="72"/>
      <c r="CT55" s="72"/>
      <c r="CU55" s="72"/>
      <c r="CV55" s="72"/>
      <c r="CW55" s="72"/>
      <c r="CX55" s="72"/>
      <c r="CY55" s="72"/>
      <c r="CZ55" s="72"/>
      <c r="DA55" s="72"/>
      <c r="DB55" s="72"/>
      <c r="DC55" s="72"/>
      <c r="DD55" s="72"/>
      <c r="DE55" s="72"/>
      <c r="DF55" s="72"/>
      <c r="DG55" s="72"/>
      <c r="DH55" s="72"/>
      <c r="DI55" s="72"/>
      <c r="DJ55" s="72"/>
      <c r="DK55" s="72"/>
      <c r="DL55" s="72"/>
      <c r="DM55" s="72"/>
      <c r="DN55" s="72"/>
      <c r="DO55" s="72"/>
      <c r="DP55" s="72"/>
      <c r="DQ55" s="72"/>
      <c r="DR55" s="72"/>
      <c r="DS55" s="72"/>
      <c r="DT55" s="72"/>
      <c r="DU55" s="72"/>
      <c r="DV55" s="72"/>
      <c r="DW55" s="72"/>
      <c r="DX55" s="72"/>
      <c r="DY55" s="72"/>
      <c r="DZ55" s="72"/>
      <c r="EA55" s="72"/>
      <c r="EB55" s="72"/>
      <c r="EC55" s="72"/>
      <c r="ED55" s="72"/>
      <c r="EE55" s="72"/>
      <c r="EF55" s="72"/>
      <c r="EG55" s="72"/>
      <c r="EH55" s="72"/>
      <c r="EI55" s="72"/>
      <c r="EJ55" s="72"/>
      <c r="EK55" s="72"/>
      <c r="EL55" s="72"/>
      <c r="EM55" s="72"/>
      <c r="EN55" s="72"/>
      <c r="EO55" s="72"/>
      <c r="EP55" s="72"/>
      <c r="EQ55" s="72"/>
      <c r="ER55" s="72"/>
      <c r="ES55" s="72"/>
      <c r="ET55" s="72"/>
      <c r="EU55" s="72"/>
      <c r="EV55" s="72"/>
      <c r="EW55" s="72"/>
      <c r="EX55" s="72"/>
      <c r="EY55" s="72"/>
      <c r="EZ55" s="72"/>
      <c r="FA55" s="72"/>
      <c r="FB55" s="72"/>
      <c r="FC55" s="72"/>
      <c r="FD55" s="72"/>
      <c r="FE55" s="72"/>
      <c r="FF55" s="72"/>
      <c r="FG55" s="72"/>
      <c r="FH55" s="72"/>
      <c r="FI55" s="72"/>
      <c r="FJ55" s="72"/>
      <c r="FK55" s="72"/>
      <c r="FL55" s="72"/>
      <c r="FM55" s="72"/>
      <c r="FN55" s="72"/>
      <c r="FO55" s="72"/>
      <c r="FP55" s="72"/>
      <c r="FQ55" s="72"/>
      <c r="FR55" s="72"/>
      <c r="FS55" s="72"/>
      <c r="FT55" s="72"/>
      <c r="FU55" s="72"/>
      <c r="FV55" s="72"/>
      <c r="FW55" s="72"/>
      <c r="FX55" s="72"/>
      <c r="FY55" s="72"/>
      <c r="FZ55" s="72"/>
      <c r="GA55" s="72"/>
      <c r="GB55" s="72"/>
      <c r="GC55" s="72"/>
      <c r="GD55" s="72"/>
      <c r="GE55" s="72"/>
      <c r="GF55" s="72"/>
      <c r="GG55" s="72"/>
      <c r="GH55" s="72"/>
      <c r="GI55" s="72"/>
      <c r="GJ55" s="72"/>
      <c r="GK55" s="72"/>
      <c r="GL55" s="72"/>
      <c r="GM55" s="72"/>
      <c r="GN55" s="72"/>
      <c r="GO55" s="72"/>
      <c r="GP55" s="72"/>
      <c r="GQ55" s="72"/>
      <c r="GR55" s="72"/>
      <c r="GS55" s="72"/>
      <c r="GT55" s="72"/>
      <c r="GU55" s="72"/>
      <c r="GV55" s="72"/>
      <c r="GW55" s="72"/>
      <c r="GX55" s="72"/>
      <c r="GY55" s="72"/>
    </row>
    <row r="56" spans="1:207" ht="39.75" customHeight="1" x14ac:dyDescent="0.2">
      <c r="A56" s="74">
        <v>47</v>
      </c>
      <c r="B56" s="83" t="s">
        <v>1696</v>
      </c>
      <c r="C56" s="83" t="s">
        <v>2308</v>
      </c>
      <c r="D56" s="83" t="s">
        <v>205</v>
      </c>
      <c r="E56" s="83" t="s">
        <v>2307</v>
      </c>
      <c r="F56" s="83">
        <v>3</v>
      </c>
      <c r="G56" s="83" t="s">
        <v>192</v>
      </c>
      <c r="H56" s="71" t="s">
        <v>2269</v>
      </c>
      <c r="I56" s="83">
        <v>38</v>
      </c>
      <c r="J56" s="161">
        <v>2</v>
      </c>
      <c r="K56" s="159" t="s">
        <v>186</v>
      </c>
      <c r="L56" s="159" t="s">
        <v>1919</v>
      </c>
      <c r="M56" s="159" t="s">
        <v>336</v>
      </c>
      <c r="N56" s="159" t="s">
        <v>1958</v>
      </c>
      <c r="O56" s="167">
        <f>VLOOKUP(N56,'Giang duong'!A:H,3,0)</f>
        <v>40</v>
      </c>
      <c r="P56" s="183">
        <f>VLOOKUP(E56,'[1]DSLHP_3-12-2018'!$B:$K,6,0)</f>
        <v>33</v>
      </c>
      <c r="Q56" s="161" t="s">
        <v>2327</v>
      </c>
      <c r="R56" s="161" t="s">
        <v>2046</v>
      </c>
      <c r="S56" s="162" t="s">
        <v>2069</v>
      </c>
      <c r="T56" s="161" t="s">
        <v>2070</v>
      </c>
      <c r="U56" s="161" t="s">
        <v>174</v>
      </c>
      <c r="V56" s="166"/>
      <c r="W56" s="71" t="s">
        <v>2033</v>
      </c>
      <c r="X56" s="83"/>
      <c r="Y56" s="83" t="s">
        <v>1490</v>
      </c>
      <c r="Z56" s="83"/>
      <c r="AA56" s="159" t="str">
        <f t="shared" si="0"/>
        <v>508E4Sáng3</v>
      </c>
      <c r="AB56" s="83" t="s">
        <v>2327</v>
      </c>
      <c r="AC56" s="83" t="s">
        <v>2327</v>
      </c>
      <c r="AD56" s="265" t="str">
        <f>VLOOKUP(E56,'[2]TKB26-11-2018 (lan 1)'!$E:$K,2,0)</f>
        <v>PGS.TS.Nguyễn Việt Khôi; ThS.Nguyễn Thị Phương Linh</v>
      </c>
      <c r="AE56" s="265">
        <f t="shared" si="1"/>
        <v>5</v>
      </c>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c r="BR56" s="72"/>
      <c r="BS56" s="72"/>
      <c r="BT56" s="72"/>
      <c r="BU56" s="72"/>
      <c r="BV56" s="72"/>
      <c r="BW56" s="72"/>
      <c r="BX56" s="72"/>
      <c r="BY56" s="72"/>
      <c r="BZ56" s="72"/>
      <c r="CA56" s="72"/>
      <c r="CB56" s="72"/>
      <c r="CC56" s="72"/>
      <c r="CD56" s="72"/>
      <c r="CE56" s="72"/>
      <c r="CF56" s="72"/>
      <c r="CG56" s="72"/>
      <c r="CH56" s="72"/>
      <c r="CI56" s="72"/>
      <c r="CJ56" s="72"/>
      <c r="CK56" s="72"/>
      <c r="CL56" s="72"/>
      <c r="CM56" s="72"/>
      <c r="CN56" s="72"/>
      <c r="CO56" s="72"/>
      <c r="CP56" s="72"/>
      <c r="CQ56" s="72"/>
      <c r="CR56" s="72"/>
      <c r="CS56" s="72"/>
      <c r="CT56" s="72"/>
      <c r="CU56" s="72"/>
      <c r="CV56" s="72"/>
      <c r="CW56" s="72"/>
      <c r="CX56" s="72"/>
      <c r="CY56" s="72"/>
      <c r="CZ56" s="72"/>
      <c r="DA56" s="72"/>
      <c r="DB56" s="72"/>
      <c r="DC56" s="72"/>
      <c r="DD56" s="72"/>
      <c r="DE56" s="72"/>
      <c r="DF56" s="72"/>
      <c r="DG56" s="72"/>
      <c r="DH56" s="72"/>
      <c r="DI56" s="72"/>
      <c r="DJ56" s="72"/>
      <c r="DK56" s="72"/>
      <c r="DL56" s="72"/>
      <c r="DM56" s="72"/>
      <c r="DN56" s="72"/>
      <c r="DO56" s="72"/>
      <c r="DP56" s="72"/>
      <c r="DQ56" s="72"/>
      <c r="DR56" s="72"/>
      <c r="DS56" s="72"/>
      <c r="DT56" s="72"/>
      <c r="DU56" s="72"/>
      <c r="DV56" s="72"/>
      <c r="DW56" s="72"/>
      <c r="DX56" s="72"/>
      <c r="DY56" s="72"/>
      <c r="DZ56" s="72"/>
      <c r="EA56" s="72"/>
      <c r="EB56" s="72"/>
      <c r="EC56" s="72"/>
      <c r="ED56" s="72"/>
      <c r="EE56" s="72"/>
      <c r="EF56" s="72"/>
      <c r="EG56" s="72"/>
      <c r="EH56" s="72"/>
      <c r="EI56" s="72"/>
      <c r="EJ56" s="72"/>
      <c r="EK56" s="72"/>
      <c r="EL56" s="72"/>
      <c r="EM56" s="72"/>
      <c r="EN56" s="72"/>
      <c r="EO56" s="72"/>
      <c r="EP56" s="72"/>
      <c r="EQ56" s="72"/>
      <c r="ER56" s="72"/>
      <c r="ES56" s="72"/>
      <c r="ET56" s="72"/>
      <c r="EU56" s="72"/>
      <c r="EV56" s="72"/>
      <c r="EW56" s="72"/>
      <c r="EX56" s="72"/>
      <c r="EY56" s="72"/>
      <c r="EZ56" s="72"/>
      <c r="FA56" s="72"/>
      <c r="FB56" s="72"/>
      <c r="FC56" s="72"/>
      <c r="FD56" s="72"/>
      <c r="FE56" s="72"/>
      <c r="FF56" s="72"/>
      <c r="FG56" s="72"/>
      <c r="FH56" s="72"/>
      <c r="FI56" s="72"/>
      <c r="FJ56" s="72"/>
      <c r="FK56" s="72"/>
      <c r="FL56" s="72"/>
      <c r="FM56" s="72"/>
      <c r="FN56" s="72"/>
      <c r="FO56" s="72"/>
      <c r="FP56" s="72"/>
      <c r="FQ56" s="72"/>
      <c r="FR56" s="72"/>
      <c r="FS56" s="72"/>
      <c r="FT56" s="72"/>
      <c r="FU56" s="72"/>
      <c r="FV56" s="72"/>
      <c r="FW56" s="72"/>
      <c r="FX56" s="72"/>
      <c r="FY56" s="72"/>
      <c r="FZ56" s="72"/>
      <c r="GA56" s="72"/>
      <c r="GB56" s="72"/>
      <c r="GC56" s="72"/>
      <c r="GD56" s="72"/>
      <c r="GE56" s="72"/>
      <c r="GF56" s="72"/>
      <c r="GG56" s="72"/>
      <c r="GH56" s="72"/>
      <c r="GI56" s="72"/>
      <c r="GJ56" s="72"/>
      <c r="GK56" s="72"/>
      <c r="GL56" s="72"/>
      <c r="GM56" s="72"/>
      <c r="GN56" s="72"/>
      <c r="GO56" s="72"/>
      <c r="GP56" s="72"/>
      <c r="GQ56" s="72"/>
      <c r="GR56" s="72"/>
      <c r="GS56" s="72"/>
      <c r="GT56" s="72"/>
      <c r="GU56" s="72"/>
      <c r="GV56" s="72"/>
      <c r="GW56" s="72"/>
      <c r="GX56" s="72"/>
      <c r="GY56" s="72"/>
    </row>
    <row r="57" spans="1:207" ht="42.75" customHeight="1" x14ac:dyDescent="0.2">
      <c r="A57" s="74">
        <v>48</v>
      </c>
      <c r="B57" s="83" t="s">
        <v>149</v>
      </c>
      <c r="C57" s="83" t="s">
        <v>119</v>
      </c>
      <c r="D57" s="83" t="s">
        <v>75</v>
      </c>
      <c r="E57" s="83" t="s">
        <v>119</v>
      </c>
      <c r="F57" s="83">
        <v>3</v>
      </c>
      <c r="G57" s="83" t="s">
        <v>192</v>
      </c>
      <c r="H57" s="83" t="s">
        <v>57</v>
      </c>
      <c r="I57" s="83">
        <v>91</v>
      </c>
      <c r="J57" s="161">
        <v>1</v>
      </c>
      <c r="K57" s="161" t="s">
        <v>186</v>
      </c>
      <c r="L57" s="161" t="s">
        <v>1918</v>
      </c>
      <c r="M57" s="161" t="s">
        <v>301</v>
      </c>
      <c r="N57" s="161" t="s">
        <v>2320</v>
      </c>
      <c r="O57" s="167">
        <f>VLOOKUP(N57,'Giang duong'!A:H,3,0)</f>
        <v>80</v>
      </c>
      <c r="P57" s="183">
        <f>VLOOKUP(E57,'[1]DSLHP_3-12-2018'!$B:$K,6,0)</f>
        <v>53</v>
      </c>
      <c r="Q57" s="161" t="s">
        <v>660</v>
      </c>
      <c r="R57" s="210" t="s">
        <v>170</v>
      </c>
      <c r="S57" s="161" t="s">
        <v>2226</v>
      </c>
      <c r="T57" s="161"/>
      <c r="U57" s="161" t="s">
        <v>170</v>
      </c>
      <c r="V57" s="166"/>
      <c r="W57" s="71" t="s">
        <v>2033</v>
      </c>
      <c r="X57" s="83"/>
      <c r="Y57" s="83" t="s">
        <v>1490</v>
      </c>
      <c r="Z57" s="83"/>
      <c r="AA57" s="159" t="str">
        <f t="shared" si="0"/>
        <v>102CSSSáng2</v>
      </c>
      <c r="AB57" s="83" t="s">
        <v>660</v>
      </c>
      <c r="AC57" s="83" t="s">
        <v>660</v>
      </c>
      <c r="AD57" s="265" t="str">
        <f>VLOOKUP(E57,'[2]TKB26-11-2018 (lan 1)'!$E:$K,2,0)</f>
        <v>TS.Nguyễn Thùy Anh</v>
      </c>
      <c r="AE57" s="265">
        <f t="shared" si="1"/>
        <v>38</v>
      </c>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2"/>
      <c r="BR57" s="72"/>
      <c r="BS57" s="72"/>
      <c r="BT57" s="72"/>
      <c r="BU57" s="72"/>
      <c r="BV57" s="72"/>
      <c r="BW57" s="72"/>
      <c r="BX57" s="72"/>
      <c r="BY57" s="72"/>
      <c r="BZ57" s="72"/>
      <c r="CA57" s="72"/>
      <c r="CB57" s="72"/>
      <c r="CC57" s="72"/>
      <c r="CD57" s="72"/>
      <c r="CE57" s="72"/>
      <c r="CF57" s="72"/>
      <c r="CG57" s="72"/>
      <c r="CH57" s="72"/>
      <c r="CI57" s="72"/>
      <c r="CJ57" s="72"/>
      <c r="CK57" s="72"/>
      <c r="CL57" s="72"/>
      <c r="CM57" s="72"/>
      <c r="CN57" s="72"/>
      <c r="CO57" s="72"/>
      <c r="CP57" s="72"/>
      <c r="CQ57" s="72"/>
      <c r="CR57" s="72"/>
      <c r="CS57" s="72"/>
      <c r="CT57" s="72"/>
      <c r="CU57" s="72"/>
      <c r="CV57" s="72"/>
      <c r="CW57" s="72"/>
      <c r="CX57" s="72"/>
      <c r="CY57" s="72"/>
      <c r="CZ57" s="72"/>
      <c r="DA57" s="72"/>
      <c r="DB57" s="72"/>
      <c r="DC57" s="72"/>
      <c r="DD57" s="72"/>
      <c r="DE57" s="72"/>
      <c r="DF57" s="72"/>
      <c r="DG57" s="72"/>
      <c r="DH57" s="72"/>
      <c r="DI57" s="72"/>
      <c r="DJ57" s="72"/>
      <c r="DK57" s="72"/>
      <c r="DL57" s="72"/>
      <c r="DM57" s="72"/>
      <c r="DN57" s="72"/>
      <c r="DO57" s="72"/>
      <c r="DP57" s="72"/>
      <c r="DQ57" s="72"/>
      <c r="DR57" s="72"/>
      <c r="DS57" s="72"/>
      <c r="DT57" s="72"/>
      <c r="DU57" s="72"/>
      <c r="DV57" s="72"/>
      <c r="DW57" s="72"/>
      <c r="DX57" s="72"/>
      <c r="DY57" s="72"/>
      <c r="DZ57" s="72"/>
      <c r="EA57" s="72"/>
      <c r="EB57" s="72"/>
      <c r="EC57" s="72"/>
      <c r="ED57" s="72"/>
      <c r="EE57" s="72"/>
      <c r="EF57" s="72"/>
      <c r="EG57" s="72"/>
      <c r="EH57" s="72"/>
      <c r="EI57" s="72"/>
      <c r="EJ57" s="72"/>
      <c r="EK57" s="72"/>
      <c r="EL57" s="72"/>
      <c r="EM57" s="72"/>
      <c r="EN57" s="72"/>
      <c r="EO57" s="72"/>
      <c r="EP57" s="72"/>
      <c r="EQ57" s="72"/>
      <c r="ER57" s="72"/>
      <c r="ES57" s="72"/>
      <c r="ET57" s="72"/>
      <c r="EU57" s="72"/>
      <c r="EV57" s="72"/>
      <c r="EW57" s="72"/>
      <c r="EX57" s="72"/>
      <c r="EY57" s="72"/>
      <c r="EZ57" s="72"/>
      <c r="FA57" s="72"/>
      <c r="FB57" s="72"/>
      <c r="FC57" s="72"/>
      <c r="FD57" s="72"/>
      <c r="FE57" s="72"/>
      <c r="FF57" s="72"/>
      <c r="FG57" s="72"/>
      <c r="FH57" s="72"/>
      <c r="FI57" s="72"/>
      <c r="FJ57" s="72"/>
      <c r="FK57" s="72"/>
      <c r="FL57" s="72"/>
      <c r="FM57" s="72"/>
      <c r="FN57" s="72"/>
      <c r="FO57" s="72"/>
      <c r="FP57" s="72"/>
      <c r="FQ57" s="72"/>
      <c r="FR57" s="72"/>
      <c r="FS57" s="72"/>
      <c r="FT57" s="72"/>
      <c r="FU57" s="72"/>
      <c r="FV57" s="72"/>
      <c r="FW57" s="72"/>
      <c r="FX57" s="72"/>
      <c r="FY57" s="72"/>
      <c r="FZ57" s="72"/>
      <c r="GA57" s="72"/>
      <c r="GB57" s="72"/>
      <c r="GC57" s="72"/>
      <c r="GD57" s="72"/>
      <c r="GE57" s="72"/>
      <c r="GF57" s="72"/>
      <c r="GG57" s="72"/>
      <c r="GH57" s="72"/>
      <c r="GI57" s="72"/>
      <c r="GJ57" s="72"/>
      <c r="GK57" s="72"/>
      <c r="GL57" s="72"/>
      <c r="GM57" s="72"/>
      <c r="GN57" s="72"/>
      <c r="GO57" s="72"/>
      <c r="GP57" s="72"/>
      <c r="GQ57" s="72"/>
      <c r="GR57" s="72"/>
      <c r="GS57" s="72"/>
      <c r="GT57" s="72"/>
      <c r="GU57" s="72"/>
      <c r="GV57" s="72"/>
      <c r="GW57" s="72"/>
      <c r="GX57" s="72"/>
      <c r="GY57" s="72"/>
    </row>
    <row r="58" spans="1:207" ht="42.75" customHeight="1" x14ac:dyDescent="0.25">
      <c r="A58" s="74">
        <v>49</v>
      </c>
      <c r="B58" s="83" t="s">
        <v>151</v>
      </c>
      <c r="C58" s="83" t="s">
        <v>150</v>
      </c>
      <c r="D58" s="83" t="s">
        <v>75</v>
      </c>
      <c r="E58" s="83" t="s">
        <v>150</v>
      </c>
      <c r="F58" s="83">
        <v>3</v>
      </c>
      <c r="G58" s="83" t="s">
        <v>192</v>
      </c>
      <c r="H58" s="83" t="s">
        <v>57</v>
      </c>
      <c r="I58" s="83">
        <v>91</v>
      </c>
      <c r="J58" s="161">
        <v>1</v>
      </c>
      <c r="K58" s="161" t="s">
        <v>186</v>
      </c>
      <c r="L58" s="161" t="s">
        <v>1918</v>
      </c>
      <c r="M58" s="161" t="s">
        <v>336</v>
      </c>
      <c r="N58" s="161" t="s">
        <v>2320</v>
      </c>
      <c r="O58" s="167">
        <f>VLOOKUP(N58,'Giang duong'!A:H,3,0)</f>
        <v>80</v>
      </c>
      <c r="P58" s="183">
        <f>VLOOKUP(E58,'[1]DSLHP_3-12-2018'!$B:$K,6,0)</f>
        <v>42</v>
      </c>
      <c r="Q58" s="161" t="s">
        <v>662</v>
      </c>
      <c r="R58" s="210" t="s">
        <v>170</v>
      </c>
      <c r="S58" s="216" t="s">
        <v>982</v>
      </c>
      <c r="T58" s="216" t="s">
        <v>983</v>
      </c>
      <c r="U58" s="161" t="s">
        <v>170</v>
      </c>
      <c r="V58" s="166"/>
      <c r="W58" s="71" t="s">
        <v>2033</v>
      </c>
      <c r="X58" s="83"/>
      <c r="Y58" s="83" t="s">
        <v>1490</v>
      </c>
      <c r="Z58" s="83"/>
      <c r="AA58" s="159" t="str">
        <f t="shared" si="0"/>
        <v>102CSSSáng2</v>
      </c>
      <c r="AB58" s="83" t="s">
        <v>662</v>
      </c>
      <c r="AC58" s="83" t="s">
        <v>662</v>
      </c>
      <c r="AD58" s="265" t="str">
        <f>VLOOKUP(E58,'[2]TKB26-11-2018 (lan 1)'!$E:$K,2,0)</f>
        <v>TS.Nguyễn Thị Thu Hoài</v>
      </c>
      <c r="AE58" s="265">
        <f t="shared" si="1"/>
        <v>49</v>
      </c>
    </row>
    <row r="59" spans="1:207" ht="42.75" customHeight="1" x14ac:dyDescent="0.2">
      <c r="A59" s="74">
        <v>50</v>
      </c>
      <c r="B59" s="83" t="s">
        <v>47</v>
      </c>
      <c r="C59" s="83" t="s">
        <v>48</v>
      </c>
      <c r="D59" s="83" t="s">
        <v>43</v>
      </c>
      <c r="E59" s="83" t="s">
        <v>48</v>
      </c>
      <c r="F59" s="83">
        <v>3</v>
      </c>
      <c r="G59" s="83" t="s">
        <v>1729</v>
      </c>
      <c r="H59" s="83" t="s">
        <v>44</v>
      </c>
      <c r="I59" s="83" t="s">
        <v>1730</v>
      </c>
      <c r="J59" s="161">
        <v>1</v>
      </c>
      <c r="K59" s="161" t="s">
        <v>186</v>
      </c>
      <c r="L59" s="161" t="s">
        <v>1918</v>
      </c>
      <c r="M59" s="161" t="s">
        <v>336</v>
      </c>
      <c r="N59" s="161" t="s">
        <v>358</v>
      </c>
      <c r="O59" s="167">
        <f>VLOOKUP(N59,'Giang duong'!A:H,3,0)</f>
        <v>85</v>
      </c>
      <c r="P59" s="183">
        <f>VLOOKUP(E59,'[1]DSLHP_3-12-2018'!$B:$K,6,0)</f>
        <v>85</v>
      </c>
      <c r="Q59" s="222" t="s">
        <v>2488</v>
      </c>
      <c r="R59" s="83" t="s">
        <v>933</v>
      </c>
      <c r="S59" s="199" t="s">
        <v>2202</v>
      </c>
      <c r="T59" s="161"/>
      <c r="U59" s="161" t="s">
        <v>173</v>
      </c>
      <c r="V59" s="166"/>
      <c r="W59" s="71" t="s">
        <v>2033</v>
      </c>
      <c r="X59" s="83"/>
      <c r="Y59" s="83" t="s">
        <v>1490</v>
      </c>
      <c r="Z59" s="83"/>
      <c r="AA59" s="159" t="str">
        <f t="shared" si="0"/>
        <v>702VUSáng2</v>
      </c>
      <c r="AB59" s="83" t="s">
        <v>2182</v>
      </c>
      <c r="AC59" s="83" t="s">
        <v>2182</v>
      </c>
      <c r="AD59" s="265" t="str">
        <f>VLOOKUP(E59,'[2]TKB26-11-2018 (lan 1)'!$E:$K,2,0)</f>
        <v>ThS.Lương Thị Ngọc Hà</v>
      </c>
      <c r="AE59" s="265" t="e">
        <f t="shared" si="1"/>
        <v>#VALUE!</v>
      </c>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S59" s="72"/>
      <c r="BT59" s="72"/>
      <c r="BU59" s="72"/>
      <c r="BV59" s="72"/>
      <c r="BW59" s="72"/>
      <c r="BX59" s="72"/>
      <c r="BY59" s="72"/>
      <c r="BZ59" s="72"/>
      <c r="CA59" s="72"/>
      <c r="CB59" s="72"/>
      <c r="CC59" s="72"/>
      <c r="CD59" s="72"/>
      <c r="CE59" s="72"/>
      <c r="CF59" s="72"/>
      <c r="CG59" s="72"/>
      <c r="CH59" s="72"/>
      <c r="CI59" s="72"/>
      <c r="CJ59" s="72"/>
      <c r="CK59" s="72"/>
      <c r="CL59" s="72"/>
      <c r="CM59" s="72"/>
      <c r="CN59" s="72"/>
      <c r="CO59" s="72"/>
      <c r="CP59" s="72"/>
      <c r="CQ59" s="72"/>
      <c r="CR59" s="72"/>
      <c r="CS59" s="72"/>
      <c r="CT59" s="72"/>
      <c r="CU59" s="72"/>
      <c r="CV59" s="72"/>
      <c r="CW59" s="72"/>
      <c r="CX59" s="72"/>
      <c r="CY59" s="72"/>
      <c r="CZ59" s="72"/>
      <c r="DA59" s="72"/>
      <c r="DB59" s="72"/>
      <c r="DC59" s="72"/>
      <c r="DD59" s="72"/>
      <c r="DE59" s="72"/>
      <c r="DF59" s="72"/>
      <c r="DG59" s="72"/>
      <c r="DH59" s="72"/>
      <c r="DI59" s="72"/>
      <c r="DJ59" s="72"/>
      <c r="DK59" s="72"/>
      <c r="DL59" s="72"/>
      <c r="DM59" s="72"/>
      <c r="DN59" s="72"/>
      <c r="DO59" s="72"/>
      <c r="DP59" s="72"/>
      <c r="DQ59" s="72"/>
      <c r="DR59" s="72"/>
      <c r="DS59" s="72"/>
      <c r="DT59" s="72"/>
      <c r="DU59" s="72"/>
      <c r="DV59" s="72"/>
      <c r="DW59" s="72"/>
      <c r="DX59" s="72"/>
      <c r="DY59" s="72"/>
      <c r="DZ59" s="72"/>
      <c r="EA59" s="72"/>
      <c r="EB59" s="72"/>
      <c r="EC59" s="72"/>
      <c r="ED59" s="72"/>
      <c r="EE59" s="72"/>
      <c r="EF59" s="72"/>
      <c r="EG59" s="72"/>
      <c r="EH59" s="72"/>
      <c r="EI59" s="72"/>
      <c r="EJ59" s="72"/>
      <c r="EK59" s="72"/>
      <c r="EL59" s="72"/>
      <c r="EM59" s="72"/>
      <c r="EN59" s="72"/>
      <c r="EO59" s="72"/>
      <c r="EP59" s="72"/>
      <c r="EQ59" s="72"/>
      <c r="ER59" s="72"/>
      <c r="ES59" s="72"/>
      <c r="ET59" s="72"/>
      <c r="EU59" s="72"/>
      <c r="EV59" s="72"/>
      <c r="EW59" s="72"/>
      <c r="EX59" s="72"/>
      <c r="EY59" s="72"/>
      <c r="EZ59" s="72"/>
      <c r="FA59" s="72"/>
      <c r="FB59" s="72"/>
      <c r="FC59" s="72"/>
      <c r="FD59" s="72"/>
      <c r="FE59" s="72"/>
      <c r="FF59" s="72"/>
      <c r="FG59" s="72"/>
      <c r="FH59" s="72"/>
      <c r="FI59" s="72"/>
      <c r="FJ59" s="72"/>
      <c r="FK59" s="72"/>
      <c r="FL59" s="72"/>
      <c r="FM59" s="72"/>
      <c r="FN59" s="72"/>
      <c r="FO59" s="72"/>
      <c r="FP59" s="72"/>
      <c r="FQ59" s="72"/>
      <c r="FR59" s="72"/>
      <c r="FS59" s="72"/>
      <c r="FT59" s="72"/>
      <c r="FU59" s="72"/>
      <c r="FV59" s="72"/>
      <c r="FW59" s="72"/>
      <c r="FX59" s="72"/>
      <c r="FY59" s="72"/>
      <c r="FZ59" s="72"/>
      <c r="GA59" s="72"/>
      <c r="GB59" s="72"/>
      <c r="GC59" s="72"/>
      <c r="GD59" s="72"/>
      <c r="GE59" s="72"/>
      <c r="GF59" s="72"/>
      <c r="GG59" s="72"/>
      <c r="GH59" s="72"/>
      <c r="GI59" s="72"/>
      <c r="GJ59" s="72"/>
      <c r="GK59" s="72"/>
      <c r="GL59" s="72"/>
      <c r="GM59" s="72"/>
      <c r="GN59" s="72"/>
      <c r="GO59" s="72"/>
      <c r="GP59" s="72"/>
      <c r="GQ59" s="72"/>
      <c r="GR59" s="72"/>
      <c r="GS59" s="72"/>
      <c r="GT59" s="72"/>
      <c r="GU59" s="72"/>
      <c r="GV59" s="72"/>
      <c r="GW59" s="72"/>
      <c r="GX59" s="72"/>
      <c r="GY59" s="72"/>
    </row>
    <row r="60" spans="1:207" ht="42.75" customHeight="1" x14ac:dyDescent="0.25">
      <c r="A60" s="74">
        <v>51</v>
      </c>
      <c r="B60" s="83" t="s">
        <v>1517</v>
      </c>
      <c r="C60" s="83" t="s">
        <v>1518</v>
      </c>
      <c r="D60" s="83"/>
      <c r="E60" s="83" t="s">
        <v>1518</v>
      </c>
      <c r="F60" s="83">
        <v>3</v>
      </c>
      <c r="G60" s="83" t="s">
        <v>192</v>
      </c>
      <c r="H60" s="83" t="s">
        <v>57</v>
      </c>
      <c r="I60" s="83">
        <v>91</v>
      </c>
      <c r="J60" s="161">
        <v>1</v>
      </c>
      <c r="K60" s="161" t="s">
        <v>186</v>
      </c>
      <c r="L60" s="161" t="s">
        <v>1956</v>
      </c>
      <c r="M60" s="161" t="s">
        <v>336</v>
      </c>
      <c r="N60" s="161" t="s">
        <v>2320</v>
      </c>
      <c r="O60" s="167">
        <f>VLOOKUP(N60,'Giang duong'!A:H,3,0)</f>
        <v>80</v>
      </c>
      <c r="P60" s="183">
        <f>VLOOKUP(E60,'[1]DSLHP_3-12-2018'!$B:$K,6,0)</f>
        <v>80</v>
      </c>
      <c r="Q60" s="161" t="s">
        <v>2227</v>
      </c>
      <c r="R60" s="210" t="s">
        <v>170</v>
      </c>
      <c r="S60" s="216" t="s">
        <v>1130</v>
      </c>
      <c r="T60" s="216" t="s">
        <v>1131</v>
      </c>
      <c r="U60" s="161" t="s">
        <v>170</v>
      </c>
      <c r="V60" s="166"/>
      <c r="W60" s="71" t="s">
        <v>2033</v>
      </c>
      <c r="X60" s="83"/>
      <c r="Y60" s="83" t="s">
        <v>1490</v>
      </c>
      <c r="Z60" s="83"/>
      <c r="AA60" s="159" t="str">
        <f t="shared" si="0"/>
        <v>102CSSSáng5</v>
      </c>
      <c r="AB60" s="83" t="s">
        <v>2227</v>
      </c>
      <c r="AC60" s="83" t="s">
        <v>2227</v>
      </c>
      <c r="AD60" s="265" t="str">
        <f>VLOOKUP(E60,'[2]TKB26-11-2018 (lan 1)'!$E:$K,2,0)</f>
        <v>PGS. TS.Trần Đức Hiệp</v>
      </c>
      <c r="AE60" s="265">
        <f t="shared" si="1"/>
        <v>11</v>
      </c>
    </row>
    <row r="61" spans="1:207" s="72" customFormat="1" ht="42" customHeight="1" x14ac:dyDescent="0.2">
      <c r="A61" s="74">
        <v>52</v>
      </c>
      <c r="B61" s="83" t="s">
        <v>61</v>
      </c>
      <c r="C61" s="83" t="s">
        <v>62</v>
      </c>
      <c r="D61" s="83" t="s">
        <v>63</v>
      </c>
      <c r="E61" s="83" t="s">
        <v>389</v>
      </c>
      <c r="F61" s="83">
        <v>3</v>
      </c>
      <c r="G61" s="83" t="s">
        <v>240</v>
      </c>
      <c r="H61" s="83" t="s">
        <v>44</v>
      </c>
      <c r="I61" s="83">
        <v>84</v>
      </c>
      <c r="J61" s="161">
        <v>1</v>
      </c>
      <c r="K61" s="161" t="s">
        <v>186</v>
      </c>
      <c r="L61" s="161" t="s">
        <v>1919</v>
      </c>
      <c r="M61" s="161" t="s">
        <v>301</v>
      </c>
      <c r="N61" s="161" t="s">
        <v>358</v>
      </c>
      <c r="O61" s="167">
        <f>VLOOKUP(N61,'Giang duong'!A:H,3,0)</f>
        <v>85</v>
      </c>
      <c r="P61" s="183">
        <f>VLOOKUP(E61,'[1]DSLHP_3-12-2018'!$B:$K,6,0)</f>
        <v>85</v>
      </c>
      <c r="Q61" s="195" t="s">
        <v>2328</v>
      </c>
      <c r="R61" s="195" t="s">
        <v>2183</v>
      </c>
      <c r="S61" s="161"/>
      <c r="T61" s="161"/>
      <c r="U61" s="161" t="s">
        <v>173</v>
      </c>
      <c r="V61" s="166"/>
      <c r="W61" s="71" t="s">
        <v>2033</v>
      </c>
      <c r="X61" s="83" t="s">
        <v>1734</v>
      </c>
      <c r="Y61" s="83" t="s">
        <v>1490</v>
      </c>
      <c r="Z61" s="83"/>
      <c r="AA61" s="159" t="str">
        <f t="shared" si="0"/>
        <v>702VUSáng3</v>
      </c>
      <c r="AB61" s="83" t="s">
        <v>2328</v>
      </c>
      <c r="AC61" s="83" t="s">
        <v>2328</v>
      </c>
      <c r="AD61" s="265" t="str">
        <f>VLOOKUP(E61,'[2]TKB26-11-2018 (lan 1)'!$E:$K,2,0)</f>
        <v>TS.Phạm Văn Khánh; ThS.Nguyễn Thị Phan Thu; TS.Nguyễn Thế Kiên</v>
      </c>
      <c r="AE61" s="265">
        <f t="shared" si="1"/>
        <v>-1</v>
      </c>
      <c r="AF61" s="265"/>
      <c r="AG61" s="265"/>
      <c r="AH61" s="265"/>
      <c r="AI61" s="265"/>
      <c r="AJ61" s="265"/>
      <c r="AK61" s="265"/>
      <c r="AL61" s="265"/>
      <c r="AM61" s="265"/>
      <c r="AN61" s="265"/>
      <c r="AO61" s="265"/>
      <c r="AP61" s="265"/>
      <c r="AQ61" s="265"/>
      <c r="AR61" s="265"/>
      <c r="AS61" s="265"/>
      <c r="AT61" s="265"/>
      <c r="AU61" s="265"/>
      <c r="AV61" s="265"/>
      <c r="AW61" s="265"/>
      <c r="AX61" s="265"/>
      <c r="AY61" s="265"/>
      <c r="AZ61" s="265"/>
      <c r="BA61" s="265"/>
      <c r="BB61" s="265"/>
      <c r="BC61" s="265"/>
      <c r="BD61" s="265"/>
      <c r="BE61" s="265"/>
      <c r="BF61" s="265"/>
      <c r="BG61" s="265"/>
      <c r="BH61" s="265"/>
      <c r="BI61" s="265"/>
      <c r="BJ61" s="265"/>
      <c r="BK61" s="265"/>
      <c r="BL61" s="265"/>
      <c r="BM61" s="265"/>
      <c r="BN61" s="265"/>
      <c r="BO61" s="265"/>
      <c r="BP61" s="265"/>
      <c r="BQ61" s="265"/>
      <c r="BR61" s="265"/>
      <c r="BS61" s="265"/>
      <c r="BT61" s="265"/>
      <c r="BU61" s="265"/>
      <c r="BV61" s="265"/>
      <c r="BW61" s="265"/>
      <c r="BX61" s="265"/>
      <c r="BY61" s="265"/>
      <c r="BZ61" s="265"/>
      <c r="CA61" s="265"/>
      <c r="CB61" s="265"/>
      <c r="CC61" s="265"/>
      <c r="CD61" s="265"/>
      <c r="CE61" s="265"/>
      <c r="CF61" s="265"/>
      <c r="CG61" s="265"/>
      <c r="CH61" s="265"/>
      <c r="CI61" s="265"/>
      <c r="CJ61" s="265"/>
      <c r="CK61" s="265"/>
      <c r="CL61" s="265"/>
      <c r="CM61" s="265"/>
      <c r="CN61" s="265"/>
      <c r="CO61" s="265"/>
      <c r="CP61" s="265"/>
      <c r="CQ61" s="265"/>
      <c r="CR61" s="265"/>
      <c r="CS61" s="265"/>
      <c r="CT61" s="265"/>
      <c r="CU61" s="265"/>
      <c r="CV61" s="265"/>
      <c r="CW61" s="265"/>
      <c r="CX61" s="265"/>
      <c r="CY61" s="265"/>
      <c r="CZ61" s="265"/>
      <c r="DA61" s="265"/>
      <c r="DB61" s="265"/>
      <c r="DC61" s="265"/>
      <c r="DD61" s="265"/>
      <c r="DE61" s="265"/>
      <c r="DF61" s="265"/>
      <c r="DG61" s="265"/>
      <c r="DH61" s="265"/>
      <c r="DI61" s="265"/>
      <c r="DJ61" s="265"/>
      <c r="DK61" s="265"/>
      <c r="DL61" s="265"/>
      <c r="DM61" s="265"/>
      <c r="DN61" s="265"/>
      <c r="DO61" s="265"/>
      <c r="DP61" s="265"/>
      <c r="DQ61" s="265"/>
      <c r="DR61" s="265"/>
      <c r="DS61" s="265"/>
      <c r="DT61" s="265"/>
      <c r="DU61" s="265"/>
      <c r="DV61" s="265"/>
      <c r="DW61" s="265"/>
      <c r="DX61" s="265"/>
      <c r="DY61" s="265"/>
      <c r="DZ61" s="265"/>
      <c r="EA61" s="265"/>
      <c r="EB61" s="265"/>
      <c r="EC61" s="265"/>
      <c r="ED61" s="265"/>
      <c r="EE61" s="265"/>
      <c r="EF61" s="265"/>
      <c r="EG61" s="265"/>
      <c r="EH61" s="265"/>
      <c r="EI61" s="265"/>
      <c r="EJ61" s="265"/>
      <c r="EK61" s="265"/>
      <c r="EL61" s="265"/>
      <c r="EM61" s="265"/>
      <c r="EN61" s="265"/>
      <c r="EO61" s="265"/>
      <c r="EP61" s="265"/>
      <c r="EQ61" s="265"/>
      <c r="ER61" s="265"/>
      <c r="ES61" s="265"/>
      <c r="ET61" s="265"/>
      <c r="EU61" s="265"/>
      <c r="EV61" s="265"/>
      <c r="EW61" s="265"/>
      <c r="EX61" s="265"/>
      <c r="EY61" s="265"/>
      <c r="EZ61" s="265"/>
      <c r="FA61" s="265"/>
      <c r="FB61" s="265"/>
      <c r="FC61" s="265"/>
      <c r="FD61" s="265"/>
      <c r="FE61" s="265"/>
      <c r="FF61" s="265"/>
      <c r="FG61" s="265"/>
      <c r="FH61" s="265"/>
      <c r="FI61" s="265"/>
      <c r="FJ61" s="265"/>
      <c r="FK61" s="265"/>
      <c r="FL61" s="265"/>
      <c r="FM61" s="265"/>
      <c r="FN61" s="265"/>
      <c r="FO61" s="265"/>
      <c r="FP61" s="265"/>
      <c r="FQ61" s="265"/>
      <c r="FR61" s="265"/>
      <c r="FS61" s="265"/>
      <c r="FT61" s="265"/>
      <c r="FU61" s="265"/>
      <c r="FV61" s="265"/>
      <c r="FW61" s="265"/>
      <c r="FX61" s="265"/>
      <c r="FY61" s="265"/>
      <c r="FZ61" s="265"/>
      <c r="GA61" s="265"/>
      <c r="GB61" s="265"/>
      <c r="GC61" s="265"/>
      <c r="GD61" s="265"/>
      <c r="GE61" s="265"/>
      <c r="GF61" s="265"/>
      <c r="GG61" s="265"/>
      <c r="GH61" s="265"/>
      <c r="GI61" s="265"/>
      <c r="GJ61" s="265"/>
      <c r="GK61" s="265"/>
      <c r="GL61" s="265"/>
      <c r="GM61" s="265"/>
      <c r="GN61" s="265"/>
      <c r="GO61" s="265"/>
      <c r="GP61" s="265"/>
      <c r="GQ61" s="265"/>
      <c r="GR61" s="265"/>
      <c r="GS61" s="265"/>
      <c r="GT61" s="265"/>
      <c r="GU61" s="265"/>
      <c r="GV61" s="265"/>
      <c r="GW61" s="265"/>
      <c r="GX61" s="265"/>
      <c r="GY61" s="265"/>
    </row>
    <row r="62" spans="1:207" s="72" customFormat="1" ht="42" customHeight="1" x14ac:dyDescent="0.2">
      <c r="A62" s="74">
        <v>53</v>
      </c>
      <c r="B62" s="83" t="s">
        <v>61</v>
      </c>
      <c r="C62" s="83" t="s">
        <v>62</v>
      </c>
      <c r="D62" s="83" t="s">
        <v>63</v>
      </c>
      <c r="E62" s="83" t="s">
        <v>390</v>
      </c>
      <c r="F62" s="83">
        <v>3</v>
      </c>
      <c r="G62" s="83" t="s">
        <v>240</v>
      </c>
      <c r="H62" s="83" t="s">
        <v>1589</v>
      </c>
      <c r="I62" s="83">
        <v>121</v>
      </c>
      <c r="J62" s="161" t="s">
        <v>1957</v>
      </c>
      <c r="K62" s="161" t="s">
        <v>296</v>
      </c>
      <c r="L62" s="161" t="s">
        <v>1919</v>
      </c>
      <c r="M62" s="161" t="s">
        <v>297</v>
      </c>
      <c r="N62" s="161" t="s">
        <v>357</v>
      </c>
      <c r="O62" s="167">
        <f>VLOOKUP(N62,'Giang duong'!A:H,3,0)</f>
        <v>100</v>
      </c>
      <c r="P62" s="183">
        <f>VLOOKUP(E62,'[1]DSLHP_3-12-2018'!$B:$K,6,0)</f>
        <v>100</v>
      </c>
      <c r="Q62" s="195" t="s">
        <v>1184</v>
      </c>
      <c r="R62" s="195" t="s">
        <v>2185</v>
      </c>
      <c r="S62" s="161"/>
      <c r="T62" s="161"/>
      <c r="U62" s="161" t="s">
        <v>173</v>
      </c>
      <c r="V62" s="166"/>
      <c r="W62" s="71" t="s">
        <v>2033</v>
      </c>
      <c r="X62" s="83" t="s">
        <v>1734</v>
      </c>
      <c r="Y62" s="83" t="s">
        <v>1490</v>
      </c>
      <c r="Z62" s="83"/>
      <c r="AA62" s="159" t="str">
        <f t="shared" si="0"/>
        <v>706VUChiều3</v>
      </c>
      <c r="AB62" s="83" t="s">
        <v>1184</v>
      </c>
      <c r="AC62" s="83" t="s">
        <v>1184</v>
      </c>
      <c r="AD62" s="265" t="str">
        <f>VLOOKUP(E62,'[2]TKB26-11-2018 (lan 1)'!$E:$K,2,0)</f>
        <v>TS.Nguyễn Thế Kiên; ThS.Nguyễn Thị Phan Thu</v>
      </c>
      <c r="AE62" s="265">
        <f t="shared" si="1"/>
        <v>21</v>
      </c>
      <c r="AF62" s="265"/>
      <c r="AG62" s="265"/>
      <c r="AH62" s="265"/>
      <c r="AI62" s="265"/>
      <c r="AJ62" s="265"/>
      <c r="AK62" s="265"/>
      <c r="AL62" s="265"/>
      <c r="AM62" s="265"/>
      <c r="AN62" s="265"/>
      <c r="AO62" s="265"/>
      <c r="AP62" s="265"/>
      <c r="AQ62" s="265"/>
      <c r="AR62" s="265"/>
      <c r="AS62" s="265"/>
      <c r="AT62" s="265"/>
      <c r="AU62" s="265"/>
      <c r="AV62" s="265"/>
      <c r="AW62" s="265"/>
      <c r="AX62" s="265"/>
      <c r="AY62" s="265"/>
      <c r="AZ62" s="265"/>
      <c r="BA62" s="265"/>
      <c r="BB62" s="265"/>
      <c r="BC62" s="265"/>
      <c r="BD62" s="265"/>
      <c r="BE62" s="265"/>
      <c r="BF62" s="265"/>
      <c r="BG62" s="265"/>
      <c r="BH62" s="265"/>
      <c r="BI62" s="265"/>
      <c r="BJ62" s="265"/>
      <c r="BK62" s="265"/>
      <c r="BL62" s="265"/>
      <c r="BM62" s="265"/>
      <c r="BN62" s="265"/>
      <c r="BO62" s="265"/>
      <c r="BP62" s="265"/>
      <c r="BQ62" s="265"/>
      <c r="BR62" s="265"/>
      <c r="BS62" s="265"/>
      <c r="BT62" s="265"/>
      <c r="BU62" s="265"/>
      <c r="BV62" s="265"/>
      <c r="BW62" s="265"/>
      <c r="BX62" s="265"/>
      <c r="BY62" s="265"/>
      <c r="BZ62" s="265"/>
      <c r="CA62" s="265"/>
      <c r="CB62" s="265"/>
      <c r="CC62" s="265"/>
      <c r="CD62" s="265"/>
      <c r="CE62" s="265"/>
      <c r="CF62" s="265"/>
      <c r="CG62" s="265"/>
      <c r="CH62" s="265"/>
      <c r="CI62" s="265"/>
      <c r="CJ62" s="265"/>
      <c r="CK62" s="265"/>
      <c r="CL62" s="265"/>
      <c r="CM62" s="265"/>
      <c r="CN62" s="265"/>
      <c r="CO62" s="265"/>
      <c r="CP62" s="265"/>
      <c r="CQ62" s="265"/>
      <c r="CR62" s="265"/>
      <c r="CS62" s="265"/>
      <c r="CT62" s="265"/>
      <c r="CU62" s="265"/>
      <c r="CV62" s="265"/>
      <c r="CW62" s="265"/>
      <c r="CX62" s="265"/>
      <c r="CY62" s="265"/>
      <c r="CZ62" s="265"/>
      <c r="DA62" s="265"/>
      <c r="DB62" s="265"/>
      <c r="DC62" s="265"/>
      <c r="DD62" s="265"/>
      <c r="DE62" s="265"/>
      <c r="DF62" s="265"/>
      <c r="DG62" s="265"/>
      <c r="DH62" s="265"/>
      <c r="DI62" s="265"/>
      <c r="DJ62" s="265"/>
      <c r="DK62" s="265"/>
      <c r="DL62" s="265"/>
      <c r="DM62" s="265"/>
      <c r="DN62" s="265"/>
      <c r="DO62" s="265"/>
      <c r="DP62" s="265"/>
      <c r="DQ62" s="265"/>
      <c r="DR62" s="265"/>
      <c r="DS62" s="265"/>
      <c r="DT62" s="265"/>
      <c r="DU62" s="265"/>
      <c r="DV62" s="265"/>
      <c r="DW62" s="265"/>
      <c r="DX62" s="265"/>
      <c r="DY62" s="265"/>
      <c r="DZ62" s="265"/>
      <c r="EA62" s="265"/>
      <c r="EB62" s="265"/>
      <c r="EC62" s="265"/>
      <c r="ED62" s="265"/>
      <c r="EE62" s="265"/>
      <c r="EF62" s="265"/>
      <c r="EG62" s="265"/>
      <c r="EH62" s="265"/>
      <c r="EI62" s="265"/>
      <c r="EJ62" s="265"/>
      <c r="EK62" s="265"/>
      <c r="EL62" s="265"/>
      <c r="EM62" s="265"/>
      <c r="EN62" s="265"/>
      <c r="EO62" s="265"/>
      <c r="EP62" s="265"/>
      <c r="EQ62" s="265"/>
      <c r="ER62" s="265"/>
      <c r="ES62" s="265"/>
      <c r="ET62" s="265"/>
      <c r="EU62" s="265"/>
      <c r="EV62" s="265"/>
      <c r="EW62" s="265"/>
      <c r="EX62" s="265"/>
      <c r="EY62" s="265"/>
      <c r="EZ62" s="265"/>
      <c r="FA62" s="265"/>
      <c r="FB62" s="265"/>
      <c r="FC62" s="265"/>
      <c r="FD62" s="265"/>
      <c r="FE62" s="265"/>
      <c r="FF62" s="265"/>
      <c r="FG62" s="265"/>
      <c r="FH62" s="265"/>
      <c r="FI62" s="265"/>
      <c r="FJ62" s="265"/>
      <c r="FK62" s="265"/>
      <c r="FL62" s="265"/>
      <c r="FM62" s="265"/>
      <c r="FN62" s="265"/>
      <c r="FO62" s="265"/>
      <c r="FP62" s="265"/>
      <c r="FQ62" s="265"/>
      <c r="FR62" s="265"/>
      <c r="FS62" s="265"/>
      <c r="FT62" s="265"/>
      <c r="FU62" s="265"/>
      <c r="FV62" s="265"/>
      <c r="FW62" s="265"/>
      <c r="FX62" s="265"/>
      <c r="FY62" s="265"/>
      <c r="FZ62" s="265"/>
      <c r="GA62" s="265"/>
      <c r="GB62" s="265"/>
      <c r="GC62" s="265"/>
      <c r="GD62" s="265"/>
      <c r="GE62" s="265"/>
      <c r="GF62" s="265"/>
      <c r="GG62" s="265"/>
      <c r="GH62" s="265"/>
      <c r="GI62" s="265"/>
      <c r="GJ62" s="265"/>
      <c r="GK62" s="265"/>
      <c r="GL62" s="265"/>
      <c r="GM62" s="265"/>
      <c r="GN62" s="265"/>
      <c r="GO62" s="265"/>
      <c r="GP62" s="265"/>
      <c r="GQ62" s="265"/>
      <c r="GR62" s="265"/>
      <c r="GS62" s="265"/>
      <c r="GT62" s="265"/>
      <c r="GU62" s="265"/>
      <c r="GV62" s="265"/>
      <c r="GW62" s="265"/>
      <c r="GX62" s="265"/>
      <c r="GY62" s="265"/>
    </row>
    <row r="63" spans="1:207" ht="42" customHeight="1" x14ac:dyDescent="0.2">
      <c r="A63" s="74">
        <v>54</v>
      </c>
      <c r="B63" s="83" t="s">
        <v>61</v>
      </c>
      <c r="C63" s="83" t="s">
        <v>62</v>
      </c>
      <c r="D63" s="83" t="s">
        <v>63</v>
      </c>
      <c r="E63" s="83" t="s">
        <v>393</v>
      </c>
      <c r="F63" s="83">
        <v>3</v>
      </c>
      <c r="G63" s="83" t="s">
        <v>240</v>
      </c>
      <c r="H63" s="83" t="s">
        <v>1658</v>
      </c>
      <c r="I63" s="83">
        <v>79</v>
      </c>
      <c r="J63" s="161">
        <v>1</v>
      </c>
      <c r="K63" s="159" t="s">
        <v>186</v>
      </c>
      <c r="L63" s="159" t="s">
        <v>1919</v>
      </c>
      <c r="M63" s="159" t="s">
        <v>301</v>
      </c>
      <c r="N63" s="159" t="s">
        <v>335</v>
      </c>
      <c r="O63" s="167">
        <f>VLOOKUP(N63,'Giang duong'!A:H,3,0)</f>
        <v>70</v>
      </c>
      <c r="P63" s="183">
        <f>VLOOKUP(E63,'[1]DSLHP_3-12-2018'!$B:$K,6,0)</f>
        <v>70</v>
      </c>
      <c r="Q63" s="195" t="s">
        <v>2331</v>
      </c>
      <c r="R63" s="195" t="s">
        <v>2187</v>
      </c>
      <c r="S63" s="161"/>
      <c r="T63" s="161"/>
      <c r="U63" s="161" t="s">
        <v>173</v>
      </c>
      <c r="V63" s="166"/>
      <c r="W63" s="71" t="s">
        <v>2033</v>
      </c>
      <c r="X63" s="83" t="s">
        <v>1734</v>
      </c>
      <c r="Y63" s="83" t="s">
        <v>1490</v>
      </c>
      <c r="Z63" s="83"/>
      <c r="AA63" s="159" t="str">
        <f t="shared" si="0"/>
        <v>707VUSáng3</v>
      </c>
      <c r="AB63" s="83" t="s">
        <v>2331</v>
      </c>
      <c r="AC63" s="83" t="s">
        <v>2331</v>
      </c>
      <c r="AD63" s="265" t="str">
        <f>VLOOKUP(E63,'[2]TKB26-11-2018 (lan 1)'!$E:$K,2,0)</f>
        <v>ThS.Nguyễn Thanh Hằng; ThS.Nguyễn Thị Phan Thu; TS.Nguyễn Thế Kiên</v>
      </c>
      <c r="AE63" s="265">
        <f t="shared" si="1"/>
        <v>9</v>
      </c>
    </row>
    <row r="64" spans="1:207" ht="42" customHeight="1" x14ac:dyDescent="0.2">
      <c r="A64" s="74">
        <v>55</v>
      </c>
      <c r="B64" s="83" t="s">
        <v>61</v>
      </c>
      <c r="C64" s="83" t="s">
        <v>62</v>
      </c>
      <c r="D64" s="83" t="s">
        <v>63</v>
      </c>
      <c r="E64" s="83" t="s">
        <v>394</v>
      </c>
      <c r="F64" s="83">
        <v>3</v>
      </c>
      <c r="G64" s="83" t="s">
        <v>240</v>
      </c>
      <c r="H64" s="83" t="s">
        <v>1611</v>
      </c>
      <c r="I64" s="83">
        <v>80</v>
      </c>
      <c r="J64" s="161">
        <v>1</v>
      </c>
      <c r="K64" s="161" t="s">
        <v>296</v>
      </c>
      <c r="L64" s="161" t="s">
        <v>1919</v>
      </c>
      <c r="M64" s="161" t="s">
        <v>297</v>
      </c>
      <c r="N64" s="161" t="s">
        <v>356</v>
      </c>
      <c r="O64" s="167">
        <f>VLOOKUP(N64,'Giang duong'!A:H,3,0)</f>
        <v>85</v>
      </c>
      <c r="P64" s="183">
        <f>VLOOKUP(E64,'[1]DSLHP_3-12-2018'!$B:$K,6,0)</f>
        <v>85</v>
      </c>
      <c r="Q64" s="195" t="s">
        <v>1203</v>
      </c>
      <c r="R64" s="195" t="s">
        <v>2185</v>
      </c>
      <c r="S64" s="161"/>
      <c r="T64" s="161"/>
      <c r="U64" s="161" t="s">
        <v>173</v>
      </c>
      <c r="V64" s="166"/>
      <c r="W64" s="71" t="s">
        <v>2033</v>
      </c>
      <c r="X64" s="83" t="s">
        <v>1734</v>
      </c>
      <c r="Y64" s="83" t="s">
        <v>1490</v>
      </c>
      <c r="Z64" s="83"/>
      <c r="AA64" s="159" t="str">
        <f t="shared" si="0"/>
        <v>705VUChiều3</v>
      </c>
      <c r="AB64" s="83" t="s">
        <v>1203</v>
      </c>
      <c r="AC64" s="83" t="s">
        <v>1203</v>
      </c>
      <c r="AD64" s="265" t="str">
        <f>VLOOKUP(E64,'[2]TKB26-11-2018 (lan 1)'!$E:$K,2,0)</f>
        <v>ThS.Nguyễn Thanh Hằng; ThS.Nguyễn Thị Phan Thu</v>
      </c>
      <c r="AE64" s="265">
        <f t="shared" si="1"/>
        <v>-5</v>
      </c>
    </row>
    <row r="65" spans="1:207" s="72" customFormat="1" ht="42" customHeight="1" x14ac:dyDescent="0.2">
      <c r="A65" s="74">
        <v>56</v>
      </c>
      <c r="B65" s="83" t="s">
        <v>61</v>
      </c>
      <c r="C65" s="83" t="s">
        <v>62</v>
      </c>
      <c r="D65" s="83" t="s">
        <v>234</v>
      </c>
      <c r="E65" s="83" t="s">
        <v>1763</v>
      </c>
      <c r="F65" s="83">
        <v>3</v>
      </c>
      <c r="G65" s="83" t="s">
        <v>240</v>
      </c>
      <c r="H65" s="83" t="s">
        <v>1610</v>
      </c>
      <c r="I65" s="83">
        <v>54</v>
      </c>
      <c r="J65" s="161">
        <v>1</v>
      </c>
      <c r="K65" s="161" t="s">
        <v>296</v>
      </c>
      <c r="L65" s="161" t="s">
        <v>1918</v>
      </c>
      <c r="M65" s="161" t="s">
        <v>297</v>
      </c>
      <c r="N65" s="161" t="s">
        <v>184</v>
      </c>
      <c r="O65" s="167">
        <f>VLOOKUP(N65,'Giang duong'!A:H,3,0)</f>
        <v>50</v>
      </c>
      <c r="P65" s="183">
        <f>VLOOKUP(E65,'[1]DSLHP_3-12-2018'!$B:$K,6,0)</f>
        <v>50</v>
      </c>
      <c r="Q65" s="195" t="s">
        <v>2332</v>
      </c>
      <c r="R65" s="195" t="s">
        <v>2188</v>
      </c>
      <c r="S65" s="161"/>
      <c r="T65" s="161"/>
      <c r="U65" s="161" t="s">
        <v>173</v>
      </c>
      <c r="V65" s="166"/>
      <c r="W65" s="71" t="s">
        <v>2033</v>
      </c>
      <c r="X65" s="83" t="s">
        <v>1734</v>
      </c>
      <c r="Y65" s="83" t="s">
        <v>1490</v>
      </c>
      <c r="Z65" s="83"/>
      <c r="AA65" s="159" t="str">
        <f t="shared" si="0"/>
        <v>511E4Chiều2</v>
      </c>
      <c r="AB65" s="83" t="s">
        <v>2332</v>
      </c>
      <c r="AC65" s="83" t="s">
        <v>2332</v>
      </c>
      <c r="AD65" s="265" t="str">
        <f>VLOOKUP(E65,'[2]TKB26-11-2018 (lan 1)'!$E:$K,2,0)</f>
        <v>ThS.Hoàng Thị Thu Hà; ThS.Nguyễn Thanh Hằng; ThS.Nguyễn Thị Phan Thu</v>
      </c>
      <c r="AE65" s="265">
        <f t="shared" si="1"/>
        <v>4</v>
      </c>
      <c r="AF65" s="265"/>
      <c r="AG65" s="265"/>
      <c r="AH65" s="265"/>
      <c r="AI65" s="265"/>
      <c r="AJ65" s="265"/>
      <c r="AK65" s="265"/>
      <c r="AL65" s="265"/>
      <c r="AM65" s="265"/>
      <c r="AN65" s="265"/>
      <c r="AO65" s="265"/>
      <c r="AP65" s="265"/>
      <c r="AQ65" s="265"/>
      <c r="AR65" s="265"/>
      <c r="AS65" s="265"/>
      <c r="AT65" s="265"/>
      <c r="AU65" s="265"/>
      <c r="AV65" s="265"/>
      <c r="AW65" s="265"/>
      <c r="AX65" s="265"/>
      <c r="AY65" s="265"/>
      <c r="AZ65" s="265"/>
      <c r="BA65" s="265"/>
      <c r="BB65" s="265"/>
      <c r="BC65" s="265"/>
      <c r="BD65" s="265"/>
      <c r="BE65" s="265"/>
      <c r="BF65" s="265"/>
      <c r="BG65" s="265"/>
      <c r="BH65" s="265"/>
      <c r="BI65" s="265"/>
      <c r="BJ65" s="265"/>
      <c r="BK65" s="265"/>
      <c r="BL65" s="265"/>
      <c r="BM65" s="265"/>
      <c r="BN65" s="265"/>
      <c r="BO65" s="265"/>
      <c r="BP65" s="265"/>
      <c r="BQ65" s="265"/>
      <c r="BR65" s="265"/>
      <c r="BS65" s="265"/>
      <c r="BT65" s="265"/>
      <c r="BU65" s="265"/>
      <c r="BV65" s="265"/>
      <c r="BW65" s="265"/>
      <c r="BX65" s="265"/>
      <c r="BY65" s="265"/>
      <c r="BZ65" s="265"/>
      <c r="CA65" s="265"/>
      <c r="CB65" s="265"/>
      <c r="CC65" s="265"/>
      <c r="CD65" s="265"/>
      <c r="CE65" s="265"/>
      <c r="CF65" s="265"/>
      <c r="CG65" s="265"/>
      <c r="CH65" s="265"/>
      <c r="CI65" s="265"/>
      <c r="CJ65" s="265"/>
      <c r="CK65" s="265"/>
      <c r="CL65" s="265"/>
      <c r="CM65" s="265"/>
      <c r="CN65" s="265"/>
      <c r="CO65" s="265"/>
      <c r="CP65" s="265"/>
      <c r="CQ65" s="265"/>
      <c r="CR65" s="265"/>
      <c r="CS65" s="265"/>
      <c r="CT65" s="265"/>
      <c r="CU65" s="265"/>
      <c r="CV65" s="265"/>
      <c r="CW65" s="265"/>
      <c r="CX65" s="265"/>
      <c r="CY65" s="265"/>
      <c r="CZ65" s="265"/>
      <c r="DA65" s="265"/>
      <c r="DB65" s="265"/>
      <c r="DC65" s="265"/>
      <c r="DD65" s="265"/>
      <c r="DE65" s="265"/>
      <c r="DF65" s="265"/>
      <c r="DG65" s="265"/>
      <c r="DH65" s="265"/>
      <c r="DI65" s="265"/>
      <c r="DJ65" s="265"/>
      <c r="DK65" s="265"/>
      <c r="DL65" s="265"/>
      <c r="DM65" s="265"/>
      <c r="DN65" s="265"/>
      <c r="DO65" s="265"/>
      <c r="DP65" s="265"/>
      <c r="DQ65" s="265"/>
      <c r="DR65" s="265"/>
      <c r="DS65" s="265"/>
      <c r="DT65" s="265"/>
      <c r="DU65" s="265"/>
      <c r="DV65" s="265"/>
      <c r="DW65" s="265"/>
      <c r="DX65" s="265"/>
      <c r="DY65" s="265"/>
      <c r="DZ65" s="265"/>
      <c r="EA65" s="265"/>
      <c r="EB65" s="265"/>
      <c r="EC65" s="265"/>
      <c r="ED65" s="265"/>
      <c r="EE65" s="265"/>
      <c r="EF65" s="265"/>
      <c r="EG65" s="265"/>
      <c r="EH65" s="265"/>
      <c r="EI65" s="265"/>
      <c r="EJ65" s="265"/>
      <c r="EK65" s="265"/>
      <c r="EL65" s="265"/>
      <c r="EM65" s="265"/>
      <c r="EN65" s="265"/>
      <c r="EO65" s="265"/>
      <c r="EP65" s="265"/>
      <c r="EQ65" s="265"/>
      <c r="ER65" s="265"/>
      <c r="ES65" s="265"/>
      <c r="ET65" s="265"/>
      <c r="EU65" s="265"/>
      <c r="EV65" s="265"/>
      <c r="EW65" s="265"/>
      <c r="EX65" s="265"/>
      <c r="EY65" s="265"/>
      <c r="EZ65" s="265"/>
      <c r="FA65" s="265"/>
      <c r="FB65" s="265"/>
      <c r="FC65" s="265"/>
      <c r="FD65" s="265"/>
      <c r="FE65" s="265"/>
      <c r="FF65" s="265"/>
      <c r="FG65" s="265"/>
      <c r="FH65" s="265"/>
      <c r="FI65" s="265"/>
      <c r="FJ65" s="265"/>
      <c r="FK65" s="265"/>
      <c r="FL65" s="265"/>
      <c r="FM65" s="265"/>
      <c r="FN65" s="265"/>
      <c r="FO65" s="265"/>
      <c r="FP65" s="265"/>
      <c r="FQ65" s="265"/>
      <c r="FR65" s="265"/>
      <c r="FS65" s="265"/>
      <c r="FT65" s="265"/>
      <c r="FU65" s="265"/>
      <c r="FV65" s="265"/>
      <c r="FW65" s="265"/>
      <c r="FX65" s="265"/>
      <c r="FY65" s="265"/>
      <c r="FZ65" s="265"/>
      <c r="GA65" s="265"/>
      <c r="GB65" s="265"/>
      <c r="GC65" s="265"/>
      <c r="GD65" s="265"/>
      <c r="GE65" s="265"/>
      <c r="GF65" s="265"/>
      <c r="GG65" s="265"/>
      <c r="GH65" s="265"/>
      <c r="GI65" s="265"/>
      <c r="GJ65" s="265"/>
      <c r="GK65" s="265"/>
      <c r="GL65" s="265"/>
      <c r="GM65" s="265"/>
      <c r="GN65" s="265"/>
      <c r="GO65" s="265"/>
      <c r="GP65" s="265"/>
      <c r="GQ65" s="265"/>
      <c r="GR65" s="265"/>
      <c r="GS65" s="265"/>
      <c r="GT65" s="265"/>
      <c r="GU65" s="265"/>
      <c r="GV65" s="265"/>
      <c r="GW65" s="265"/>
      <c r="GX65" s="265"/>
      <c r="GY65" s="265"/>
    </row>
    <row r="66" spans="1:207" s="72" customFormat="1" ht="42" customHeight="1" x14ac:dyDescent="0.2">
      <c r="A66" s="74">
        <v>57</v>
      </c>
      <c r="B66" s="83" t="s">
        <v>61</v>
      </c>
      <c r="C66" s="83" t="s">
        <v>62</v>
      </c>
      <c r="D66" s="83" t="s">
        <v>63</v>
      </c>
      <c r="E66" s="83" t="s">
        <v>1764</v>
      </c>
      <c r="F66" s="83">
        <v>3</v>
      </c>
      <c r="G66" s="83" t="s">
        <v>240</v>
      </c>
      <c r="H66" s="83" t="s">
        <v>1643</v>
      </c>
      <c r="I66" s="83">
        <v>26</v>
      </c>
      <c r="J66" s="161">
        <v>1</v>
      </c>
      <c r="K66" s="161" t="s">
        <v>296</v>
      </c>
      <c r="L66" s="161" t="s">
        <v>1918</v>
      </c>
      <c r="M66" s="161" t="s">
        <v>297</v>
      </c>
      <c r="N66" s="161" t="s">
        <v>1958</v>
      </c>
      <c r="O66" s="167">
        <f>VLOOKUP(N66,'Giang duong'!A:H,3,0)</f>
        <v>40</v>
      </c>
      <c r="P66" s="183">
        <f>VLOOKUP(E66,'[1]DSLHP_3-12-2018'!$B:$K,6,0)</f>
        <v>39</v>
      </c>
      <c r="Q66" s="195" t="s">
        <v>2333</v>
      </c>
      <c r="R66" s="195" t="s">
        <v>2187</v>
      </c>
      <c r="S66" s="161"/>
      <c r="T66" s="161"/>
      <c r="U66" s="161" t="s">
        <v>173</v>
      </c>
      <c r="V66" s="166"/>
      <c r="W66" s="71" t="s">
        <v>2033</v>
      </c>
      <c r="X66" s="83" t="s">
        <v>1734</v>
      </c>
      <c r="Y66" s="83" t="s">
        <v>1490</v>
      </c>
      <c r="Z66" s="83"/>
      <c r="AA66" s="159" t="str">
        <f t="shared" si="0"/>
        <v>508E4Chiều2</v>
      </c>
      <c r="AB66" s="83" t="s">
        <v>2333</v>
      </c>
      <c r="AC66" s="83" t="s">
        <v>2333</v>
      </c>
      <c r="AD66" s="265" t="str">
        <f>VLOOKUP(E66,'[2]TKB26-11-2018 (lan 1)'!$E:$K,2,0)</f>
        <v>TS.Nguyễn Thế Kiên; ThS.Nguyễn Thanh Hằng; ThS.Nguyễn Thị Phan Thu</v>
      </c>
      <c r="AE66" s="265">
        <f t="shared" si="1"/>
        <v>-13</v>
      </c>
      <c r="AF66" s="265"/>
      <c r="AG66" s="265"/>
      <c r="AH66" s="265"/>
      <c r="AI66" s="265"/>
      <c r="AJ66" s="265"/>
      <c r="AK66" s="265"/>
      <c r="AL66" s="265"/>
      <c r="AM66" s="265"/>
      <c r="AN66" s="265"/>
      <c r="AO66" s="265"/>
      <c r="AP66" s="265"/>
      <c r="AQ66" s="265"/>
      <c r="AR66" s="265"/>
      <c r="AS66" s="265"/>
      <c r="AT66" s="265"/>
      <c r="AU66" s="265"/>
      <c r="AV66" s="265"/>
      <c r="AW66" s="265"/>
      <c r="AX66" s="265"/>
      <c r="AY66" s="265"/>
      <c r="AZ66" s="265"/>
      <c r="BA66" s="265"/>
      <c r="BB66" s="265"/>
      <c r="BC66" s="265"/>
      <c r="BD66" s="265"/>
      <c r="BE66" s="265"/>
      <c r="BF66" s="265"/>
      <c r="BG66" s="265"/>
      <c r="BH66" s="265"/>
      <c r="BI66" s="265"/>
      <c r="BJ66" s="265"/>
      <c r="BK66" s="265"/>
      <c r="BL66" s="265"/>
      <c r="BM66" s="265"/>
      <c r="BN66" s="265"/>
      <c r="BO66" s="265"/>
      <c r="BP66" s="265"/>
      <c r="BQ66" s="265"/>
      <c r="BR66" s="265"/>
      <c r="BS66" s="265"/>
      <c r="BT66" s="265"/>
      <c r="BU66" s="265"/>
      <c r="BV66" s="265"/>
      <c r="BW66" s="265"/>
      <c r="BX66" s="265"/>
      <c r="BY66" s="265"/>
      <c r="BZ66" s="265"/>
      <c r="CA66" s="265"/>
      <c r="CB66" s="265"/>
      <c r="CC66" s="265"/>
      <c r="CD66" s="265"/>
      <c r="CE66" s="265"/>
      <c r="CF66" s="265"/>
      <c r="CG66" s="265"/>
      <c r="CH66" s="265"/>
      <c r="CI66" s="265"/>
      <c r="CJ66" s="265"/>
      <c r="CK66" s="265"/>
      <c r="CL66" s="265"/>
      <c r="CM66" s="265"/>
      <c r="CN66" s="265"/>
      <c r="CO66" s="265"/>
      <c r="CP66" s="265"/>
      <c r="CQ66" s="265"/>
      <c r="CR66" s="265"/>
      <c r="CS66" s="265"/>
      <c r="CT66" s="265"/>
      <c r="CU66" s="265"/>
      <c r="CV66" s="265"/>
      <c r="CW66" s="265"/>
      <c r="CX66" s="265"/>
      <c r="CY66" s="265"/>
      <c r="CZ66" s="265"/>
      <c r="DA66" s="265"/>
      <c r="DB66" s="265"/>
      <c r="DC66" s="265"/>
      <c r="DD66" s="265"/>
      <c r="DE66" s="265"/>
      <c r="DF66" s="265"/>
      <c r="DG66" s="265"/>
      <c r="DH66" s="265"/>
      <c r="DI66" s="265"/>
      <c r="DJ66" s="265"/>
      <c r="DK66" s="265"/>
      <c r="DL66" s="265"/>
      <c r="DM66" s="265"/>
      <c r="DN66" s="265"/>
      <c r="DO66" s="265"/>
      <c r="DP66" s="265"/>
      <c r="DQ66" s="265"/>
      <c r="DR66" s="265"/>
      <c r="DS66" s="265"/>
      <c r="DT66" s="265"/>
      <c r="DU66" s="265"/>
      <c r="DV66" s="265"/>
      <c r="DW66" s="265"/>
      <c r="DX66" s="265"/>
      <c r="DY66" s="265"/>
      <c r="DZ66" s="265"/>
      <c r="EA66" s="265"/>
      <c r="EB66" s="265"/>
      <c r="EC66" s="265"/>
      <c r="ED66" s="265"/>
      <c r="EE66" s="265"/>
      <c r="EF66" s="265"/>
      <c r="EG66" s="265"/>
      <c r="EH66" s="265"/>
      <c r="EI66" s="265"/>
      <c r="EJ66" s="265"/>
      <c r="EK66" s="265"/>
      <c r="EL66" s="265"/>
      <c r="EM66" s="265"/>
      <c r="EN66" s="265"/>
      <c r="EO66" s="265"/>
      <c r="EP66" s="265"/>
      <c r="EQ66" s="265"/>
      <c r="ER66" s="265"/>
      <c r="ES66" s="265"/>
      <c r="ET66" s="265"/>
      <c r="EU66" s="265"/>
      <c r="EV66" s="265"/>
      <c r="EW66" s="265"/>
      <c r="EX66" s="265"/>
      <c r="EY66" s="265"/>
      <c r="EZ66" s="265"/>
      <c r="FA66" s="265"/>
      <c r="FB66" s="265"/>
      <c r="FC66" s="265"/>
      <c r="FD66" s="265"/>
      <c r="FE66" s="265"/>
      <c r="FF66" s="265"/>
      <c r="FG66" s="265"/>
      <c r="FH66" s="265"/>
      <c r="FI66" s="265"/>
      <c r="FJ66" s="265"/>
      <c r="FK66" s="265"/>
      <c r="FL66" s="265"/>
      <c r="FM66" s="265"/>
      <c r="FN66" s="265"/>
      <c r="FO66" s="265"/>
      <c r="FP66" s="265"/>
      <c r="FQ66" s="265"/>
      <c r="FR66" s="265"/>
      <c r="FS66" s="265"/>
      <c r="FT66" s="265"/>
      <c r="FU66" s="265"/>
      <c r="FV66" s="265"/>
      <c r="FW66" s="265"/>
      <c r="FX66" s="265"/>
      <c r="FY66" s="265"/>
      <c r="FZ66" s="265"/>
      <c r="GA66" s="265"/>
      <c r="GB66" s="265"/>
      <c r="GC66" s="265"/>
      <c r="GD66" s="265"/>
      <c r="GE66" s="265"/>
      <c r="GF66" s="265"/>
      <c r="GG66" s="265"/>
      <c r="GH66" s="265"/>
      <c r="GI66" s="265"/>
      <c r="GJ66" s="265"/>
      <c r="GK66" s="265"/>
      <c r="GL66" s="265"/>
      <c r="GM66" s="265"/>
      <c r="GN66" s="265"/>
      <c r="GO66" s="265"/>
      <c r="GP66" s="265"/>
      <c r="GQ66" s="265"/>
      <c r="GR66" s="265"/>
      <c r="GS66" s="265"/>
      <c r="GT66" s="265"/>
      <c r="GU66" s="265"/>
      <c r="GV66" s="265"/>
      <c r="GW66" s="265"/>
      <c r="GX66" s="265"/>
      <c r="GY66" s="265"/>
    </row>
    <row r="67" spans="1:207" s="72" customFormat="1" ht="41.25" customHeight="1" x14ac:dyDescent="0.2">
      <c r="A67" s="74">
        <v>58</v>
      </c>
      <c r="B67" s="83" t="s">
        <v>82</v>
      </c>
      <c r="C67" s="83" t="s">
        <v>81</v>
      </c>
      <c r="D67" s="83" t="s">
        <v>43</v>
      </c>
      <c r="E67" s="83" t="s">
        <v>81</v>
      </c>
      <c r="F67" s="83">
        <v>3</v>
      </c>
      <c r="G67" s="83" t="s">
        <v>240</v>
      </c>
      <c r="H67" s="83" t="s">
        <v>44</v>
      </c>
      <c r="I67" s="83">
        <v>84</v>
      </c>
      <c r="J67" s="161">
        <v>1</v>
      </c>
      <c r="K67" s="161" t="s">
        <v>186</v>
      </c>
      <c r="L67" s="161" t="s">
        <v>1919</v>
      </c>
      <c r="M67" s="161" t="s">
        <v>336</v>
      </c>
      <c r="N67" s="161" t="s">
        <v>358</v>
      </c>
      <c r="O67" s="167">
        <f>VLOOKUP(N67,'Giang duong'!A:H,3,0)</f>
        <v>85</v>
      </c>
      <c r="P67" s="183">
        <f>VLOOKUP(E67,'[1]DSLHP_3-12-2018'!$B:$K,6,0)</f>
        <v>85</v>
      </c>
      <c r="Q67" s="259" t="s">
        <v>829</v>
      </c>
      <c r="R67" s="161" t="s">
        <v>933</v>
      </c>
      <c r="S67" s="198" t="s">
        <v>1013</v>
      </c>
      <c r="T67" s="161"/>
      <c r="U67" s="161" t="s">
        <v>173</v>
      </c>
      <c r="V67" s="166"/>
      <c r="W67" s="71" t="s">
        <v>2033</v>
      </c>
      <c r="X67" s="83"/>
      <c r="Y67" s="83" t="s">
        <v>1490</v>
      </c>
      <c r="Z67" s="83"/>
      <c r="AA67" s="159" t="str">
        <f t="shared" si="0"/>
        <v>702VUSáng3</v>
      </c>
      <c r="AB67" s="83" t="s">
        <v>829</v>
      </c>
      <c r="AC67" s="83" t="s">
        <v>829</v>
      </c>
      <c r="AD67" s="265" t="str">
        <f>VLOOKUP(E67,'[2]TKB26-11-2018 (lan 1)'!$E:$K,2,0)</f>
        <v>ThS.Nguyễn Thị Vĩnh Hà</v>
      </c>
      <c r="AE67" s="265">
        <f t="shared" si="1"/>
        <v>-1</v>
      </c>
      <c r="AF67" s="265"/>
      <c r="AG67" s="265"/>
      <c r="AH67" s="265"/>
      <c r="AI67" s="265"/>
      <c r="AJ67" s="265"/>
      <c r="AK67" s="265"/>
      <c r="AL67" s="265"/>
      <c r="AM67" s="265"/>
      <c r="AN67" s="265"/>
      <c r="AO67" s="265"/>
      <c r="AP67" s="265"/>
      <c r="AQ67" s="265"/>
      <c r="AR67" s="265"/>
      <c r="AS67" s="265"/>
      <c r="AT67" s="265"/>
      <c r="AU67" s="265"/>
      <c r="AV67" s="265"/>
      <c r="AW67" s="265"/>
      <c r="AX67" s="265"/>
      <c r="AY67" s="265"/>
      <c r="AZ67" s="265"/>
      <c r="BA67" s="265"/>
      <c r="BB67" s="265"/>
      <c r="BC67" s="265"/>
      <c r="BD67" s="265"/>
      <c r="BE67" s="265"/>
      <c r="BF67" s="265"/>
      <c r="BG67" s="265"/>
      <c r="BH67" s="265"/>
      <c r="BI67" s="265"/>
      <c r="BJ67" s="265"/>
      <c r="BK67" s="265"/>
      <c r="BL67" s="265"/>
      <c r="BM67" s="265"/>
      <c r="BN67" s="265"/>
      <c r="BO67" s="265"/>
      <c r="BP67" s="265"/>
      <c r="BQ67" s="265"/>
      <c r="BR67" s="265"/>
      <c r="BS67" s="265"/>
      <c r="BT67" s="265"/>
      <c r="BU67" s="265"/>
      <c r="BV67" s="265"/>
      <c r="BW67" s="265"/>
      <c r="BX67" s="265"/>
      <c r="BY67" s="265"/>
      <c r="BZ67" s="265"/>
      <c r="CA67" s="265"/>
      <c r="CB67" s="265"/>
      <c r="CC67" s="265"/>
      <c r="CD67" s="265"/>
      <c r="CE67" s="265"/>
      <c r="CF67" s="265"/>
      <c r="CG67" s="265"/>
      <c r="CH67" s="265"/>
      <c r="CI67" s="265"/>
      <c r="CJ67" s="265"/>
      <c r="CK67" s="265"/>
      <c r="CL67" s="265"/>
      <c r="CM67" s="265"/>
      <c r="CN67" s="265"/>
      <c r="CO67" s="265"/>
      <c r="CP67" s="265"/>
      <c r="CQ67" s="265"/>
      <c r="CR67" s="265"/>
      <c r="CS67" s="265"/>
      <c r="CT67" s="265"/>
      <c r="CU67" s="265"/>
      <c r="CV67" s="265"/>
      <c r="CW67" s="265"/>
      <c r="CX67" s="265"/>
      <c r="CY67" s="265"/>
      <c r="CZ67" s="265"/>
      <c r="DA67" s="265"/>
      <c r="DB67" s="265"/>
      <c r="DC67" s="265"/>
      <c r="DD67" s="265"/>
      <c r="DE67" s="265"/>
      <c r="DF67" s="265"/>
      <c r="DG67" s="265"/>
      <c r="DH67" s="265"/>
      <c r="DI67" s="265"/>
      <c r="DJ67" s="265"/>
      <c r="DK67" s="265"/>
      <c r="DL67" s="265"/>
      <c r="DM67" s="265"/>
      <c r="DN67" s="265"/>
      <c r="DO67" s="265"/>
      <c r="DP67" s="265"/>
      <c r="DQ67" s="265"/>
      <c r="DR67" s="265"/>
      <c r="DS67" s="265"/>
      <c r="DT67" s="265"/>
      <c r="DU67" s="265"/>
      <c r="DV67" s="265"/>
      <c r="DW67" s="265"/>
      <c r="DX67" s="265"/>
      <c r="DY67" s="265"/>
      <c r="DZ67" s="265"/>
      <c r="EA67" s="265"/>
      <c r="EB67" s="265"/>
      <c r="EC67" s="265"/>
      <c r="ED67" s="265"/>
      <c r="EE67" s="265"/>
      <c r="EF67" s="265"/>
      <c r="EG67" s="265"/>
      <c r="EH67" s="265"/>
      <c r="EI67" s="265"/>
      <c r="EJ67" s="265"/>
      <c r="EK67" s="265"/>
      <c r="EL67" s="265"/>
      <c r="EM67" s="265"/>
      <c r="EN67" s="265"/>
      <c r="EO67" s="265"/>
      <c r="EP67" s="265"/>
      <c r="EQ67" s="265"/>
      <c r="ER67" s="265"/>
      <c r="ES67" s="265"/>
      <c r="ET67" s="265"/>
      <c r="EU67" s="265"/>
      <c r="EV67" s="265"/>
      <c r="EW67" s="265"/>
      <c r="EX67" s="265"/>
      <c r="EY67" s="265"/>
      <c r="EZ67" s="265"/>
      <c r="FA67" s="265"/>
      <c r="FB67" s="265"/>
      <c r="FC67" s="265"/>
      <c r="FD67" s="265"/>
      <c r="FE67" s="265"/>
      <c r="FF67" s="265"/>
      <c r="FG67" s="265"/>
      <c r="FH67" s="265"/>
      <c r="FI67" s="265"/>
      <c r="FJ67" s="265"/>
      <c r="FK67" s="265"/>
      <c r="FL67" s="265"/>
      <c r="FM67" s="265"/>
      <c r="FN67" s="265"/>
      <c r="FO67" s="265"/>
      <c r="FP67" s="265"/>
      <c r="FQ67" s="265"/>
      <c r="FR67" s="265"/>
      <c r="FS67" s="265"/>
      <c r="FT67" s="265"/>
      <c r="FU67" s="265"/>
      <c r="FV67" s="265"/>
      <c r="FW67" s="265"/>
      <c r="FX67" s="265"/>
      <c r="FY67" s="265"/>
      <c r="FZ67" s="265"/>
      <c r="GA67" s="265"/>
      <c r="GB67" s="265"/>
      <c r="GC67" s="265"/>
      <c r="GD67" s="265"/>
      <c r="GE67" s="265"/>
      <c r="GF67" s="265"/>
      <c r="GG67" s="265"/>
      <c r="GH67" s="265"/>
      <c r="GI67" s="265"/>
      <c r="GJ67" s="265"/>
      <c r="GK67" s="265"/>
      <c r="GL67" s="265"/>
      <c r="GM67" s="265"/>
      <c r="GN67" s="265"/>
      <c r="GO67" s="265"/>
      <c r="GP67" s="265"/>
      <c r="GQ67" s="265"/>
      <c r="GR67" s="265"/>
      <c r="GS67" s="265"/>
      <c r="GT67" s="265"/>
      <c r="GU67" s="265"/>
      <c r="GV67" s="265"/>
      <c r="GW67" s="265"/>
      <c r="GX67" s="265"/>
      <c r="GY67" s="265"/>
    </row>
    <row r="68" spans="1:207" ht="41.25" customHeight="1" x14ac:dyDescent="0.2">
      <c r="A68" s="74">
        <v>59</v>
      </c>
      <c r="B68" s="83" t="s">
        <v>44</v>
      </c>
      <c r="C68" s="83" t="s">
        <v>45</v>
      </c>
      <c r="D68" s="83" t="s">
        <v>43</v>
      </c>
      <c r="E68" s="83" t="s">
        <v>397</v>
      </c>
      <c r="F68" s="83">
        <v>3</v>
      </c>
      <c r="G68" s="83" t="s">
        <v>240</v>
      </c>
      <c r="H68" s="83" t="s">
        <v>44</v>
      </c>
      <c r="I68" s="83">
        <v>84</v>
      </c>
      <c r="J68" s="161">
        <v>1</v>
      </c>
      <c r="K68" s="161" t="s">
        <v>186</v>
      </c>
      <c r="L68" s="161" t="s">
        <v>1920</v>
      </c>
      <c r="M68" s="161" t="s">
        <v>301</v>
      </c>
      <c r="N68" s="161" t="s">
        <v>358</v>
      </c>
      <c r="O68" s="167">
        <f>VLOOKUP(N68,'Giang duong'!A:H,3,0)</f>
        <v>85</v>
      </c>
      <c r="P68" s="183">
        <f>VLOOKUP(E68,'[1]DSLHP_3-12-2018'!$B:$K,6,0)</f>
        <v>85</v>
      </c>
      <c r="Q68" s="259" t="s">
        <v>829</v>
      </c>
      <c r="R68" s="161" t="s">
        <v>933</v>
      </c>
      <c r="S68" s="198" t="s">
        <v>1013</v>
      </c>
      <c r="T68" s="161"/>
      <c r="U68" s="161" t="s">
        <v>173</v>
      </c>
      <c r="V68" s="166"/>
      <c r="W68" s="71" t="s">
        <v>2033</v>
      </c>
      <c r="X68" s="83"/>
      <c r="Y68" s="83" t="s">
        <v>1490</v>
      </c>
      <c r="Z68" s="83"/>
      <c r="AA68" s="159" t="str">
        <f t="shared" si="0"/>
        <v>702VUSáng4</v>
      </c>
      <c r="AB68" s="83" t="s">
        <v>829</v>
      </c>
      <c r="AC68" s="83" t="s">
        <v>829</v>
      </c>
      <c r="AD68" s="265" t="str">
        <f>VLOOKUP(E68,'[2]TKB26-11-2018 (lan 1)'!$E:$K,2,0)</f>
        <v>ThS.Nguyễn Thị Vĩnh Hà</v>
      </c>
      <c r="AE68" s="265">
        <f t="shared" si="1"/>
        <v>-1</v>
      </c>
    </row>
    <row r="69" spans="1:207" ht="41.25" customHeight="1" x14ac:dyDescent="0.2">
      <c r="A69" s="74">
        <v>60</v>
      </c>
      <c r="B69" s="83" t="s">
        <v>44</v>
      </c>
      <c r="C69" s="83" t="s">
        <v>45</v>
      </c>
      <c r="D69" s="83" t="s">
        <v>43</v>
      </c>
      <c r="E69" s="83" t="s">
        <v>398</v>
      </c>
      <c r="F69" s="83">
        <v>3</v>
      </c>
      <c r="G69" s="83" t="s">
        <v>240</v>
      </c>
      <c r="H69" s="83" t="s">
        <v>1589</v>
      </c>
      <c r="I69" s="83">
        <v>121</v>
      </c>
      <c r="J69" s="161" t="s">
        <v>1957</v>
      </c>
      <c r="K69" s="161" t="s">
        <v>296</v>
      </c>
      <c r="L69" s="161" t="s">
        <v>1919</v>
      </c>
      <c r="M69" s="161" t="s">
        <v>298</v>
      </c>
      <c r="N69" s="161" t="s">
        <v>357</v>
      </c>
      <c r="O69" s="167">
        <f>VLOOKUP(N69,'Giang duong'!A:H,3,0)</f>
        <v>100</v>
      </c>
      <c r="P69" s="183">
        <f>VLOOKUP(E69,'[1]DSLHP_3-12-2018'!$B:$K,6,0)</f>
        <v>100</v>
      </c>
      <c r="Q69" s="259" t="s">
        <v>2189</v>
      </c>
      <c r="R69" s="161" t="s">
        <v>933</v>
      </c>
      <c r="S69" s="198" t="s">
        <v>2190</v>
      </c>
      <c r="T69" s="161"/>
      <c r="U69" s="161" t="s">
        <v>173</v>
      </c>
      <c r="V69" s="166"/>
      <c r="W69" s="71" t="s">
        <v>2033</v>
      </c>
      <c r="X69" s="83"/>
      <c r="Y69" s="83" t="s">
        <v>1490</v>
      </c>
      <c r="Z69" s="83"/>
      <c r="AA69" s="159" t="str">
        <f t="shared" si="0"/>
        <v>706VUChiều3</v>
      </c>
      <c r="AB69" s="83" t="s">
        <v>2189</v>
      </c>
      <c r="AC69" s="83" t="s">
        <v>2189</v>
      </c>
      <c r="AD69" s="265" t="str">
        <f>VLOOKUP(E69,'[2]TKB26-11-2018 (lan 1)'!$E:$K,2,0)</f>
        <v>TS.Nguyễn Xuân Đông</v>
      </c>
      <c r="AE69" s="265">
        <f t="shared" si="1"/>
        <v>21</v>
      </c>
    </row>
    <row r="70" spans="1:207" ht="41.25" customHeight="1" x14ac:dyDescent="0.2">
      <c r="A70" s="74">
        <v>61</v>
      </c>
      <c r="B70" s="83" t="s">
        <v>229</v>
      </c>
      <c r="C70" s="83" t="s">
        <v>46</v>
      </c>
      <c r="D70" s="83" t="s">
        <v>45</v>
      </c>
      <c r="E70" s="83" t="s">
        <v>46</v>
      </c>
      <c r="F70" s="83">
        <v>3</v>
      </c>
      <c r="G70" s="83" t="s">
        <v>1732</v>
      </c>
      <c r="H70" s="83" t="s">
        <v>44</v>
      </c>
      <c r="I70" s="83" t="s">
        <v>1733</v>
      </c>
      <c r="J70" s="161">
        <v>1</v>
      </c>
      <c r="K70" s="161" t="s">
        <v>296</v>
      </c>
      <c r="L70" s="161" t="s">
        <v>1955</v>
      </c>
      <c r="M70" s="161" t="s">
        <v>297</v>
      </c>
      <c r="N70" s="161" t="s">
        <v>335</v>
      </c>
      <c r="O70" s="167">
        <f>VLOOKUP(N70,'Giang duong'!A:H,3,0)</f>
        <v>70</v>
      </c>
      <c r="P70" s="183">
        <f>VLOOKUP(E70,'[1]DSLHP_3-12-2018'!$B:$K,6,0)</f>
        <v>44</v>
      </c>
      <c r="Q70" s="259" t="s">
        <v>2189</v>
      </c>
      <c r="R70" s="161" t="s">
        <v>933</v>
      </c>
      <c r="S70" s="198" t="s">
        <v>2190</v>
      </c>
      <c r="T70" s="161"/>
      <c r="U70" s="161" t="s">
        <v>173</v>
      </c>
      <c r="V70" s="166"/>
      <c r="W70" s="71" t="s">
        <v>2033</v>
      </c>
      <c r="X70" s="83"/>
      <c r="Y70" s="83" t="s">
        <v>1490</v>
      </c>
      <c r="Z70" s="83"/>
      <c r="AA70" s="159" t="str">
        <f t="shared" ref="AA70:AA129" si="4">N70&amp;K70&amp;L70</f>
        <v>707VUChiều6</v>
      </c>
      <c r="AB70" s="83" t="s">
        <v>2189</v>
      </c>
      <c r="AC70" s="83" t="s">
        <v>2189</v>
      </c>
      <c r="AD70" s="265" t="e">
        <f>VLOOKUP(E70,'[2]TKB26-11-2018 (lan 1)'!$E:$K,2,0)</f>
        <v>#REF!</v>
      </c>
      <c r="AE70" s="265" t="e">
        <f t="shared" si="1"/>
        <v>#VALUE!</v>
      </c>
    </row>
    <row r="71" spans="1:207" ht="51.75" customHeight="1" x14ac:dyDescent="0.2">
      <c r="A71" s="74">
        <v>62</v>
      </c>
      <c r="B71" s="83" t="s">
        <v>2074</v>
      </c>
      <c r="C71" s="83" t="s">
        <v>2309</v>
      </c>
      <c r="D71" s="83" t="s">
        <v>205</v>
      </c>
      <c r="E71" s="83" t="s">
        <v>2310</v>
      </c>
      <c r="F71" s="83">
        <v>3</v>
      </c>
      <c r="G71" s="83" t="s">
        <v>240</v>
      </c>
      <c r="H71" s="83" t="s">
        <v>2268</v>
      </c>
      <c r="I71" s="83">
        <v>47</v>
      </c>
      <c r="J71" s="161">
        <v>2</v>
      </c>
      <c r="K71" s="161" t="s">
        <v>186</v>
      </c>
      <c r="L71" s="161" t="s">
        <v>1918</v>
      </c>
      <c r="M71" s="161" t="s">
        <v>336</v>
      </c>
      <c r="N71" s="161" t="s">
        <v>182</v>
      </c>
      <c r="O71" s="167">
        <f>VLOOKUP(N71,'Giang duong'!A:H,3,0)</f>
        <v>50</v>
      </c>
      <c r="P71" s="183">
        <f>VLOOKUP(E71,'[1]DSLHP_3-12-2018'!$B:$K,6,0)</f>
        <v>37</v>
      </c>
      <c r="Q71" s="83" t="s">
        <v>2334</v>
      </c>
      <c r="R71" s="161" t="s">
        <v>2046</v>
      </c>
      <c r="S71" s="162" t="s">
        <v>2072</v>
      </c>
      <c r="T71" s="161" t="s">
        <v>2073</v>
      </c>
      <c r="U71" s="161" t="s">
        <v>174</v>
      </c>
      <c r="V71" s="166"/>
      <c r="W71" s="71" t="s">
        <v>2033</v>
      </c>
      <c r="X71" s="83"/>
      <c r="Y71" s="83" t="s">
        <v>1490</v>
      </c>
      <c r="Z71" s="83"/>
      <c r="AA71" s="159" t="str">
        <f t="shared" si="4"/>
        <v>510E4Sáng2</v>
      </c>
      <c r="AB71" s="83" t="s">
        <v>2334</v>
      </c>
      <c r="AC71" s="83" t="s">
        <v>2334</v>
      </c>
      <c r="AD71" s="265" t="str">
        <f>VLOOKUP(E71,'[2]TKB26-11-2018 (lan 1)'!$E:$K,2,0)</f>
        <v>ThS.Vũ Thanh Hương; ThS.Nguyễn Thị Minh Phương; PGS. TS.Nguyễn Thị Kim Anh</v>
      </c>
      <c r="AE71" s="265">
        <f t="shared" si="1"/>
        <v>10</v>
      </c>
    </row>
    <row r="72" spans="1:207" ht="38.25" customHeight="1" x14ac:dyDescent="0.2">
      <c r="A72" s="74">
        <v>63</v>
      </c>
      <c r="B72" s="83" t="s">
        <v>2074</v>
      </c>
      <c r="C72" s="83" t="s">
        <v>2309</v>
      </c>
      <c r="D72" s="83" t="s">
        <v>205</v>
      </c>
      <c r="E72" s="83" t="s">
        <v>2311</v>
      </c>
      <c r="F72" s="83">
        <v>3</v>
      </c>
      <c r="G72" s="83" t="s">
        <v>240</v>
      </c>
      <c r="H72" s="83" t="s">
        <v>2269</v>
      </c>
      <c r="I72" s="83">
        <v>47</v>
      </c>
      <c r="J72" s="161">
        <v>2</v>
      </c>
      <c r="K72" s="161" t="s">
        <v>186</v>
      </c>
      <c r="L72" s="161" t="s">
        <v>1918</v>
      </c>
      <c r="M72" s="161" t="s">
        <v>336</v>
      </c>
      <c r="N72" s="161" t="s">
        <v>184</v>
      </c>
      <c r="O72" s="167">
        <f>VLOOKUP(N72,'Giang duong'!A:H,3,0)</f>
        <v>50</v>
      </c>
      <c r="P72" s="183">
        <f>VLOOKUP(E72,'[1]DSLHP_3-12-2018'!$B:$K,6,0)</f>
        <v>47</v>
      </c>
      <c r="Q72" s="83" t="s">
        <v>2335</v>
      </c>
      <c r="R72" s="161" t="s">
        <v>2046</v>
      </c>
      <c r="S72" s="162" t="s">
        <v>2075</v>
      </c>
      <c r="T72" s="161" t="s">
        <v>2076</v>
      </c>
      <c r="U72" s="161" t="s">
        <v>174</v>
      </c>
      <c r="V72" s="166"/>
      <c r="W72" s="71" t="s">
        <v>2033</v>
      </c>
      <c r="X72" s="83"/>
      <c r="Y72" s="83" t="s">
        <v>1490</v>
      </c>
      <c r="Z72" s="83"/>
      <c r="AA72" s="159" t="str">
        <f t="shared" si="4"/>
        <v>511E4Sáng2</v>
      </c>
      <c r="AB72" s="83" t="s">
        <v>2335</v>
      </c>
      <c r="AC72" s="83" t="s">
        <v>2335</v>
      </c>
      <c r="AD72" s="265" t="str">
        <f>VLOOKUP(E72,'[2]TKB26-11-2018 (lan 1)'!$E:$K,2,0)</f>
        <v>ThS.Nguyễn Thị Minh Phương; TS.Hoàng Thị Bảo Thoa</v>
      </c>
      <c r="AE72" s="265">
        <f t="shared" ref="AE72:AE131" si="5">VALUE(I72)-VALUE(P72)</f>
        <v>0</v>
      </c>
    </row>
    <row r="73" spans="1:207" ht="38.25" customHeight="1" x14ac:dyDescent="0.2">
      <c r="A73" s="74">
        <v>64</v>
      </c>
      <c r="B73" s="83" t="s">
        <v>55</v>
      </c>
      <c r="C73" s="83" t="s">
        <v>26</v>
      </c>
      <c r="D73" s="83" t="s">
        <v>43</v>
      </c>
      <c r="E73" s="83" t="s">
        <v>26</v>
      </c>
      <c r="F73" s="83">
        <v>3</v>
      </c>
      <c r="G73" s="83" t="s">
        <v>240</v>
      </c>
      <c r="H73" s="83" t="s">
        <v>57</v>
      </c>
      <c r="I73" s="83">
        <v>100</v>
      </c>
      <c r="J73" s="161">
        <v>1</v>
      </c>
      <c r="K73" s="161" t="s">
        <v>296</v>
      </c>
      <c r="L73" s="161" t="s">
        <v>1956</v>
      </c>
      <c r="M73" s="162" t="s">
        <v>298</v>
      </c>
      <c r="N73" s="161" t="s">
        <v>343</v>
      </c>
      <c r="O73" s="167">
        <f>VLOOKUP(N73,'Giang duong'!A:H,3,0)</f>
        <v>100</v>
      </c>
      <c r="P73" s="183">
        <f>VLOOKUP(E73,'[1]DSLHP_3-12-2018'!$B:$K,6,0)</f>
        <v>100</v>
      </c>
      <c r="Q73" s="161" t="s">
        <v>676</v>
      </c>
      <c r="R73" s="161" t="s">
        <v>2046</v>
      </c>
      <c r="S73" s="162" t="s">
        <v>2077</v>
      </c>
      <c r="T73" s="190" t="s">
        <v>990</v>
      </c>
      <c r="U73" s="161" t="s">
        <v>174</v>
      </c>
      <c r="V73" s="166"/>
      <c r="W73" s="71" t="s">
        <v>2033</v>
      </c>
      <c r="X73" s="83"/>
      <c r="Y73" s="83" t="s">
        <v>1490</v>
      </c>
      <c r="Z73" s="83"/>
      <c r="AA73" s="159" t="str">
        <f t="shared" si="4"/>
        <v>704VUChiều5</v>
      </c>
      <c r="AB73" s="83" t="s">
        <v>676</v>
      </c>
      <c r="AC73" s="83" t="s">
        <v>676</v>
      </c>
      <c r="AD73" s="265" t="str">
        <f>VLOOKUP(E73,'[2]TKB26-11-2018 (lan 1)'!$E:$K,2,0)</f>
        <v>PGS. TS.Nguyễn Thị Kim Chi</v>
      </c>
      <c r="AE73" s="265">
        <f t="shared" si="5"/>
        <v>0</v>
      </c>
    </row>
    <row r="74" spans="1:207" ht="38.25" customHeight="1" x14ac:dyDescent="0.2">
      <c r="A74" s="74">
        <v>65</v>
      </c>
      <c r="B74" s="83" t="s">
        <v>121</v>
      </c>
      <c r="C74" s="83" t="s">
        <v>33</v>
      </c>
      <c r="D74" s="83" t="s">
        <v>43</v>
      </c>
      <c r="E74" s="83" t="s">
        <v>33</v>
      </c>
      <c r="F74" s="83">
        <v>3</v>
      </c>
      <c r="G74" s="83" t="s">
        <v>240</v>
      </c>
      <c r="H74" s="83" t="s">
        <v>57</v>
      </c>
      <c r="I74" s="83">
        <v>100</v>
      </c>
      <c r="J74" s="161">
        <v>1</v>
      </c>
      <c r="K74" s="161" t="s">
        <v>186</v>
      </c>
      <c r="L74" s="161" t="s">
        <v>1919</v>
      </c>
      <c r="M74" s="162" t="s">
        <v>301</v>
      </c>
      <c r="N74" s="161" t="s">
        <v>357</v>
      </c>
      <c r="O74" s="167">
        <f>VLOOKUP(N74,'Giang duong'!A:H,3,0)</f>
        <v>100</v>
      </c>
      <c r="P74" s="183">
        <f>VLOOKUP(E74,'[1]DSLHP_3-12-2018'!$B:$K,6,0)</f>
        <v>100</v>
      </c>
      <c r="Q74" s="161" t="s">
        <v>801</v>
      </c>
      <c r="R74" s="161" t="s">
        <v>2108</v>
      </c>
      <c r="S74" s="161" t="s">
        <v>2121</v>
      </c>
      <c r="T74" s="161" t="s">
        <v>1023</v>
      </c>
      <c r="U74" s="161" t="s">
        <v>175</v>
      </c>
      <c r="V74" s="166"/>
      <c r="W74" s="71" t="s">
        <v>2033</v>
      </c>
      <c r="X74" s="83"/>
      <c r="Y74" s="83" t="s">
        <v>1490</v>
      </c>
      <c r="Z74" s="83"/>
      <c r="AA74" s="159" t="str">
        <f t="shared" si="4"/>
        <v>706VUSáng3</v>
      </c>
      <c r="AB74" s="83" t="s">
        <v>801</v>
      </c>
      <c r="AC74" s="83" t="s">
        <v>801</v>
      </c>
      <c r="AD74" s="265" t="str">
        <f>VLOOKUP(E74,'[2]TKB26-11-2018 (lan 1)'!$E:$K,2,0)</f>
        <v>ThS.Lê Thị Ngọc Phượng</v>
      </c>
      <c r="AE74" s="265">
        <f t="shared" si="5"/>
        <v>0</v>
      </c>
    </row>
    <row r="75" spans="1:207" ht="38.25" customHeight="1" x14ac:dyDescent="0.2">
      <c r="A75" s="74">
        <v>66</v>
      </c>
      <c r="B75" s="83" t="s">
        <v>1687</v>
      </c>
      <c r="C75" s="83" t="s">
        <v>1913</v>
      </c>
      <c r="D75" s="83" t="s">
        <v>43</v>
      </c>
      <c r="E75" s="83" t="s">
        <v>1913</v>
      </c>
      <c r="F75" s="83">
        <v>3</v>
      </c>
      <c r="G75" s="83" t="s">
        <v>240</v>
      </c>
      <c r="H75" s="83" t="s">
        <v>1643</v>
      </c>
      <c r="I75" s="83">
        <v>26</v>
      </c>
      <c r="J75" s="161">
        <v>1</v>
      </c>
      <c r="K75" s="161" t="s">
        <v>296</v>
      </c>
      <c r="L75" s="161" t="s">
        <v>1918</v>
      </c>
      <c r="M75" s="161" t="s">
        <v>298</v>
      </c>
      <c r="N75" s="161" t="s">
        <v>1958</v>
      </c>
      <c r="O75" s="167">
        <f>VLOOKUP(N75,'Giang duong'!A:H,3,0)</f>
        <v>40</v>
      </c>
      <c r="P75" s="183">
        <f>VLOOKUP(E75,'[1]DSLHP_3-12-2018'!$B:$K,6,0)</f>
        <v>30</v>
      </c>
      <c r="Q75" s="161" t="s">
        <v>2122</v>
      </c>
      <c r="R75" s="161" t="s">
        <v>2123</v>
      </c>
      <c r="S75" s="161" t="s">
        <v>2124</v>
      </c>
      <c r="T75" s="161" t="s">
        <v>2125</v>
      </c>
      <c r="U75" s="161" t="s">
        <v>175</v>
      </c>
      <c r="V75" s="166"/>
      <c r="W75" s="71" t="s">
        <v>2033</v>
      </c>
      <c r="X75" s="83"/>
      <c r="Y75" s="83" t="s">
        <v>1490</v>
      </c>
      <c r="Z75" s="83"/>
      <c r="AA75" s="159" t="str">
        <f t="shared" si="4"/>
        <v>508E4Chiều2</v>
      </c>
      <c r="AB75" s="83" t="s">
        <v>2122</v>
      </c>
      <c r="AC75" s="83" t="s">
        <v>2122</v>
      </c>
      <c r="AD75" s="265" t="str">
        <f>VLOOKUP(E75,'[2]TKB26-11-2018 (lan 1)'!$E:$K,2,0)</f>
        <v>GS.Dick Beason</v>
      </c>
      <c r="AE75" s="265">
        <f t="shared" si="5"/>
        <v>-4</v>
      </c>
    </row>
    <row r="76" spans="1:207" ht="32.25" customHeight="1" x14ac:dyDescent="0.2">
      <c r="A76" s="74">
        <v>67</v>
      </c>
      <c r="B76" s="83" t="s">
        <v>1548</v>
      </c>
      <c r="C76" s="83" t="s">
        <v>43</v>
      </c>
      <c r="D76" s="83" t="s">
        <v>29</v>
      </c>
      <c r="E76" s="83" t="s">
        <v>1767</v>
      </c>
      <c r="F76" s="83">
        <v>3</v>
      </c>
      <c r="G76" s="83" t="s">
        <v>262</v>
      </c>
      <c r="H76" s="83" t="s">
        <v>2265</v>
      </c>
      <c r="I76" s="83">
        <v>37</v>
      </c>
      <c r="J76" s="161">
        <v>3</v>
      </c>
      <c r="K76" s="161" t="s">
        <v>186</v>
      </c>
      <c r="L76" s="159" t="s">
        <v>1955</v>
      </c>
      <c r="M76" s="168" t="s">
        <v>301</v>
      </c>
      <c r="N76" s="160" t="s">
        <v>1954</v>
      </c>
      <c r="O76" s="167">
        <v>60</v>
      </c>
      <c r="P76" s="183">
        <f>VLOOKUP(E76,'[1]DSLHP_3-12-2018'!$B:$K,6,0)</f>
        <v>40</v>
      </c>
      <c r="Q76" s="259" t="s">
        <v>2189</v>
      </c>
      <c r="R76" s="161" t="s">
        <v>933</v>
      </c>
      <c r="S76" s="198" t="s">
        <v>2190</v>
      </c>
      <c r="T76" s="161"/>
      <c r="U76" s="161" t="s">
        <v>173</v>
      </c>
      <c r="V76" s="164" t="s">
        <v>2031</v>
      </c>
      <c r="W76" s="71" t="s">
        <v>2032</v>
      </c>
      <c r="X76" s="83"/>
      <c r="Y76" s="83" t="s">
        <v>1490</v>
      </c>
      <c r="Z76" s="83"/>
      <c r="AA76" s="159" t="str">
        <f t="shared" si="4"/>
        <v>810VUSáng6</v>
      </c>
      <c r="AB76" s="83" t="s">
        <v>2189</v>
      </c>
      <c r="AC76" s="83" t="s">
        <v>2189</v>
      </c>
      <c r="AD76" s="265" t="str">
        <f>VLOOKUP(E76,'[2]TKB26-11-2018 (lan 1)'!$E:$K,2,0)</f>
        <v>TS.Nguyễn Xuân Đông</v>
      </c>
      <c r="AE76" s="265">
        <f t="shared" si="5"/>
        <v>-3</v>
      </c>
    </row>
    <row r="77" spans="1:207" ht="32.25" customHeight="1" x14ac:dyDescent="0.2">
      <c r="A77" s="74">
        <v>68</v>
      </c>
      <c r="B77" s="83" t="s">
        <v>1548</v>
      </c>
      <c r="C77" s="83" t="s">
        <v>43</v>
      </c>
      <c r="D77" s="83" t="s">
        <v>29</v>
      </c>
      <c r="E77" s="83" t="s">
        <v>1768</v>
      </c>
      <c r="F77" s="83">
        <v>3</v>
      </c>
      <c r="G77" s="83" t="s">
        <v>262</v>
      </c>
      <c r="H77" s="83" t="s">
        <v>2266</v>
      </c>
      <c r="I77" s="83">
        <v>37</v>
      </c>
      <c r="J77" s="161">
        <v>3</v>
      </c>
      <c r="K77" s="161" t="s">
        <v>186</v>
      </c>
      <c r="L77" s="159" t="s">
        <v>1955</v>
      </c>
      <c r="M77" s="160" t="s">
        <v>301</v>
      </c>
      <c r="N77" s="160" t="s">
        <v>334</v>
      </c>
      <c r="O77" s="167">
        <v>60</v>
      </c>
      <c r="P77" s="183">
        <f>VLOOKUP(E77,'[1]DSLHP_3-12-2018'!$B:$K,6,0)</f>
        <v>39</v>
      </c>
      <c r="Q77" s="219" t="s">
        <v>2193</v>
      </c>
      <c r="R77" s="83" t="s">
        <v>933</v>
      </c>
      <c r="S77" s="199" t="s">
        <v>2194</v>
      </c>
      <c r="T77" s="161"/>
      <c r="U77" s="161" t="s">
        <v>173</v>
      </c>
      <c r="V77" s="164" t="s">
        <v>2031</v>
      </c>
      <c r="W77" s="71" t="s">
        <v>2032</v>
      </c>
      <c r="X77" s="83"/>
      <c r="Y77" s="83" t="s">
        <v>1490</v>
      </c>
      <c r="Z77" s="83"/>
      <c r="AA77" s="159" t="str">
        <f t="shared" si="4"/>
        <v>809VUSáng6</v>
      </c>
      <c r="AB77" s="83" t="s">
        <v>2193</v>
      </c>
      <c r="AC77" s="83" t="s">
        <v>2193</v>
      </c>
      <c r="AD77" s="265" t="str">
        <f>VLOOKUP(E77,'[2]TKB26-11-2018 (lan 1)'!$E:$K,2,0)</f>
        <v>TS.Hoàng Khắc Lịch</v>
      </c>
      <c r="AE77" s="265">
        <f t="shared" si="5"/>
        <v>-2</v>
      </c>
    </row>
    <row r="78" spans="1:207" ht="32.25" customHeight="1" x14ac:dyDescent="0.2">
      <c r="A78" s="74">
        <v>69</v>
      </c>
      <c r="B78" s="83" t="s">
        <v>1548</v>
      </c>
      <c r="C78" s="83" t="s">
        <v>43</v>
      </c>
      <c r="D78" s="83" t="s">
        <v>29</v>
      </c>
      <c r="E78" s="83" t="s">
        <v>1769</v>
      </c>
      <c r="F78" s="83">
        <v>3</v>
      </c>
      <c r="G78" s="83" t="s">
        <v>262</v>
      </c>
      <c r="H78" s="83" t="s">
        <v>2267</v>
      </c>
      <c r="I78" s="83">
        <v>36</v>
      </c>
      <c r="J78" s="161">
        <v>3</v>
      </c>
      <c r="K78" s="161" t="s">
        <v>186</v>
      </c>
      <c r="L78" s="159" t="s">
        <v>1955</v>
      </c>
      <c r="M78" s="160" t="s">
        <v>336</v>
      </c>
      <c r="N78" s="161" t="s">
        <v>1954</v>
      </c>
      <c r="O78" s="167">
        <v>60</v>
      </c>
      <c r="P78" s="183">
        <f>VLOOKUP(E78,'[1]DSLHP_3-12-2018'!$B:$K,6,0)</f>
        <v>40</v>
      </c>
      <c r="Q78" s="222" t="s">
        <v>2195</v>
      </c>
      <c r="R78" s="83" t="s">
        <v>933</v>
      </c>
      <c r="S78" s="198" t="s">
        <v>2196</v>
      </c>
      <c r="T78" s="161"/>
      <c r="U78" s="161" t="s">
        <v>173</v>
      </c>
      <c r="V78" s="164" t="s">
        <v>2031</v>
      </c>
      <c r="W78" s="71" t="s">
        <v>2032</v>
      </c>
      <c r="X78" s="83"/>
      <c r="Y78" s="83" t="s">
        <v>1490</v>
      </c>
      <c r="Z78" s="83"/>
      <c r="AA78" s="159" t="str">
        <f t="shared" si="4"/>
        <v>810VUSáng6</v>
      </c>
      <c r="AB78" s="83" t="s">
        <v>2195</v>
      </c>
      <c r="AC78" s="83" t="s">
        <v>2195</v>
      </c>
      <c r="AD78" s="265" t="str">
        <f>VLOOKUP(E78,'[2]TKB26-11-2018 (lan 1)'!$E:$K,2,0)</f>
        <v>TS.Phạm Quang Vinh</v>
      </c>
      <c r="AE78" s="265">
        <f t="shared" si="5"/>
        <v>-4</v>
      </c>
    </row>
    <row r="79" spans="1:207" ht="32.25" customHeight="1" x14ac:dyDescent="0.2">
      <c r="A79" s="74">
        <v>70</v>
      </c>
      <c r="B79" s="83" t="s">
        <v>1548</v>
      </c>
      <c r="C79" s="83" t="s">
        <v>43</v>
      </c>
      <c r="D79" s="83" t="s">
        <v>29</v>
      </c>
      <c r="E79" s="83" t="s">
        <v>1774</v>
      </c>
      <c r="F79" s="83">
        <v>3</v>
      </c>
      <c r="G79" s="83" t="s">
        <v>262</v>
      </c>
      <c r="H79" s="83" t="s">
        <v>344</v>
      </c>
      <c r="I79" s="83">
        <v>93</v>
      </c>
      <c r="J79" s="161">
        <v>2</v>
      </c>
      <c r="K79" s="161" t="s">
        <v>186</v>
      </c>
      <c r="L79" s="161" t="s">
        <v>1918</v>
      </c>
      <c r="M79" s="161" t="s">
        <v>301</v>
      </c>
      <c r="N79" s="161" t="s">
        <v>342</v>
      </c>
      <c r="O79" s="167">
        <f>VLOOKUP(N79,'Giang duong'!A:H,3,0)</f>
        <v>100</v>
      </c>
      <c r="P79" s="183">
        <f>VLOOKUP(E79,'[1]DSLHP_3-12-2018'!$B:$K,6,0)</f>
        <v>100</v>
      </c>
      <c r="Q79" s="219" t="s">
        <v>2336</v>
      </c>
      <c r="R79" s="83" t="s">
        <v>2198</v>
      </c>
      <c r="S79" s="199" t="s">
        <v>2199</v>
      </c>
      <c r="T79" s="161"/>
      <c r="U79" s="161" t="s">
        <v>173</v>
      </c>
      <c r="V79" s="164" t="s">
        <v>2031</v>
      </c>
      <c r="W79" s="71" t="s">
        <v>2032</v>
      </c>
      <c r="X79" s="83"/>
      <c r="Y79" s="83" t="s">
        <v>1490</v>
      </c>
      <c r="Z79" s="83"/>
      <c r="AA79" s="159" t="str">
        <f t="shared" si="4"/>
        <v>703VUSáng2</v>
      </c>
      <c r="AB79" s="83" t="s">
        <v>2336</v>
      </c>
      <c r="AC79" s="83" t="s">
        <v>2336</v>
      </c>
      <c r="AD79" s="265" t="str">
        <f>VLOOKUP(E79,'[2]TKB26-11-2018 (lan 1)'!$E:$K,2,0)</f>
        <v>TS.Đào Thị Thu Trang</v>
      </c>
      <c r="AE79" s="265">
        <f t="shared" si="5"/>
        <v>-7</v>
      </c>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c r="BL79" s="72"/>
      <c r="BM79" s="72"/>
      <c r="BN79" s="72"/>
      <c r="BO79" s="72"/>
      <c r="BP79" s="72"/>
      <c r="BQ79" s="72"/>
      <c r="BR79" s="72"/>
      <c r="BS79" s="72"/>
      <c r="BT79" s="72"/>
      <c r="BU79" s="72"/>
      <c r="BV79" s="72"/>
      <c r="BW79" s="72"/>
      <c r="BX79" s="72"/>
      <c r="BY79" s="72"/>
      <c r="BZ79" s="72"/>
      <c r="CA79" s="72"/>
      <c r="CB79" s="72"/>
      <c r="CC79" s="72"/>
      <c r="CD79" s="72"/>
      <c r="CE79" s="72"/>
      <c r="CF79" s="72"/>
      <c r="CG79" s="72"/>
      <c r="CH79" s="72"/>
      <c r="CI79" s="72"/>
      <c r="CJ79" s="72"/>
      <c r="CK79" s="72"/>
      <c r="CL79" s="72"/>
      <c r="CM79" s="72"/>
      <c r="CN79" s="72"/>
      <c r="CO79" s="72"/>
      <c r="CP79" s="72"/>
      <c r="CQ79" s="72"/>
      <c r="CR79" s="72"/>
      <c r="CS79" s="72"/>
      <c r="CT79" s="72"/>
      <c r="CU79" s="72"/>
      <c r="CV79" s="72"/>
      <c r="CW79" s="72"/>
      <c r="CX79" s="72"/>
      <c r="CY79" s="72"/>
      <c r="CZ79" s="72"/>
      <c r="DA79" s="72"/>
      <c r="DB79" s="72"/>
      <c r="DC79" s="72"/>
      <c r="DD79" s="72"/>
      <c r="DE79" s="72"/>
      <c r="DF79" s="72"/>
      <c r="DG79" s="72"/>
      <c r="DH79" s="72"/>
      <c r="DI79" s="72"/>
      <c r="DJ79" s="72"/>
      <c r="DK79" s="72"/>
      <c r="DL79" s="72"/>
      <c r="DM79" s="72"/>
      <c r="DN79" s="72"/>
      <c r="DO79" s="72"/>
      <c r="DP79" s="72"/>
      <c r="DQ79" s="72"/>
      <c r="DR79" s="72"/>
      <c r="DS79" s="72"/>
      <c r="DT79" s="72"/>
      <c r="DU79" s="72"/>
      <c r="DV79" s="72"/>
      <c r="DW79" s="72"/>
      <c r="DX79" s="72"/>
      <c r="DY79" s="72"/>
      <c r="DZ79" s="72"/>
      <c r="EA79" s="72"/>
      <c r="EB79" s="72"/>
      <c r="EC79" s="72"/>
      <c r="ED79" s="72"/>
      <c r="EE79" s="72"/>
      <c r="EF79" s="72"/>
      <c r="EG79" s="72"/>
      <c r="EH79" s="72"/>
      <c r="EI79" s="72"/>
      <c r="EJ79" s="72"/>
      <c r="EK79" s="72"/>
      <c r="EL79" s="72"/>
      <c r="EM79" s="72"/>
      <c r="EN79" s="72"/>
      <c r="EO79" s="72"/>
      <c r="EP79" s="72"/>
      <c r="EQ79" s="72"/>
      <c r="ER79" s="72"/>
      <c r="ES79" s="72"/>
      <c r="ET79" s="72"/>
      <c r="EU79" s="72"/>
      <c r="EV79" s="72"/>
      <c r="EW79" s="72"/>
      <c r="EX79" s="72"/>
      <c r="EY79" s="72"/>
      <c r="EZ79" s="72"/>
      <c r="FA79" s="72"/>
      <c r="FB79" s="72"/>
      <c r="FC79" s="72"/>
      <c r="FD79" s="72"/>
      <c r="FE79" s="72"/>
      <c r="FF79" s="72"/>
      <c r="FG79" s="72"/>
      <c r="FH79" s="72"/>
      <c r="FI79" s="72"/>
      <c r="FJ79" s="72"/>
      <c r="FK79" s="72"/>
      <c r="FL79" s="72"/>
      <c r="FM79" s="72"/>
      <c r="FN79" s="72"/>
      <c r="FO79" s="72"/>
      <c r="FP79" s="72"/>
      <c r="FQ79" s="72"/>
      <c r="FR79" s="72"/>
      <c r="FS79" s="72"/>
      <c r="FT79" s="72"/>
      <c r="FU79" s="72"/>
      <c r="FV79" s="72"/>
      <c r="FW79" s="72"/>
      <c r="FX79" s="72"/>
      <c r="FY79" s="72"/>
      <c r="FZ79" s="72"/>
      <c r="GA79" s="72"/>
      <c r="GB79" s="72"/>
      <c r="GC79" s="72"/>
      <c r="GD79" s="72"/>
      <c r="GE79" s="72"/>
      <c r="GF79" s="72"/>
      <c r="GG79" s="72"/>
      <c r="GH79" s="72"/>
      <c r="GI79" s="72"/>
      <c r="GJ79" s="72"/>
      <c r="GK79" s="72"/>
      <c r="GL79" s="72"/>
      <c r="GM79" s="72"/>
      <c r="GN79" s="72"/>
      <c r="GO79" s="72"/>
      <c r="GP79" s="72"/>
      <c r="GQ79" s="72"/>
      <c r="GR79" s="72"/>
      <c r="GS79" s="72"/>
      <c r="GT79" s="72"/>
      <c r="GU79" s="72"/>
      <c r="GV79" s="72"/>
      <c r="GW79" s="72"/>
      <c r="GX79" s="72"/>
      <c r="GY79" s="72"/>
    </row>
    <row r="80" spans="1:207" ht="32.25" customHeight="1" x14ac:dyDescent="0.2">
      <c r="A80" s="74">
        <v>71</v>
      </c>
      <c r="B80" s="83" t="s">
        <v>1548</v>
      </c>
      <c r="C80" s="83" t="s">
        <v>43</v>
      </c>
      <c r="D80" s="83" t="s">
        <v>29</v>
      </c>
      <c r="E80" s="83" t="s">
        <v>1775</v>
      </c>
      <c r="F80" s="83">
        <v>3</v>
      </c>
      <c r="G80" s="83" t="s">
        <v>262</v>
      </c>
      <c r="H80" s="83" t="s">
        <v>345</v>
      </c>
      <c r="I80" s="83">
        <v>93</v>
      </c>
      <c r="J80" s="161">
        <v>2</v>
      </c>
      <c r="K80" s="161" t="s">
        <v>186</v>
      </c>
      <c r="L80" s="161" t="s">
        <v>1918</v>
      </c>
      <c r="M80" s="161" t="s">
        <v>301</v>
      </c>
      <c r="N80" s="161" t="s">
        <v>343</v>
      </c>
      <c r="O80" s="167">
        <f>VLOOKUP(N80,'Giang duong'!A:H,3,0)</f>
        <v>100</v>
      </c>
      <c r="P80" s="183">
        <f>VLOOKUP(E80,'[1]DSLHP_3-12-2018'!$B:$K,6,0)</f>
        <v>100</v>
      </c>
      <c r="Q80" s="219" t="s">
        <v>1026</v>
      </c>
      <c r="R80" s="83" t="s">
        <v>933</v>
      </c>
      <c r="S80" s="220" t="s">
        <v>2200</v>
      </c>
      <c r="T80" s="161"/>
      <c r="U80" s="161" t="s">
        <v>173</v>
      </c>
      <c r="V80" s="164" t="s">
        <v>2031</v>
      </c>
      <c r="W80" s="71" t="s">
        <v>2032</v>
      </c>
      <c r="X80" s="83"/>
      <c r="Y80" s="83" t="s">
        <v>1490</v>
      </c>
      <c r="Z80" s="83"/>
      <c r="AA80" s="159" t="str">
        <f t="shared" si="4"/>
        <v>704VUSáng2</v>
      </c>
      <c r="AB80" s="83" t="s">
        <v>1026</v>
      </c>
      <c r="AC80" s="83" t="s">
        <v>1026</v>
      </c>
      <c r="AD80" s="265" t="str">
        <f>VLOOKUP(E80,'[2]TKB26-11-2018 (lan 1)'!$E:$K,2,0)</f>
        <v>TS.Phan Trung Chính</v>
      </c>
      <c r="AE80" s="265">
        <f t="shared" si="5"/>
        <v>-7</v>
      </c>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72"/>
      <c r="FE80" s="72"/>
      <c r="FF80" s="72"/>
      <c r="FG80" s="72"/>
      <c r="FH80" s="72"/>
      <c r="FI80" s="72"/>
      <c r="FJ80" s="72"/>
      <c r="FK80" s="72"/>
      <c r="FL80" s="72"/>
      <c r="FM80" s="72"/>
      <c r="FN80" s="72"/>
      <c r="FO80" s="72"/>
      <c r="FP80" s="72"/>
      <c r="FQ80" s="72"/>
      <c r="FR80" s="72"/>
      <c r="FS80" s="72"/>
      <c r="FT80" s="72"/>
      <c r="FU80" s="72"/>
      <c r="FV80" s="72"/>
      <c r="FW80" s="72"/>
      <c r="FX80" s="72"/>
      <c r="FY80" s="72"/>
      <c r="FZ80" s="72"/>
      <c r="GA80" s="72"/>
      <c r="GB80" s="72"/>
      <c r="GC80" s="72"/>
      <c r="GD80" s="72"/>
      <c r="GE80" s="72"/>
      <c r="GF80" s="72"/>
      <c r="GG80" s="72"/>
      <c r="GH80" s="72"/>
      <c r="GI80" s="72"/>
      <c r="GJ80" s="72"/>
      <c r="GK80" s="72"/>
      <c r="GL80" s="72"/>
      <c r="GM80" s="72"/>
      <c r="GN80" s="72"/>
      <c r="GO80" s="72"/>
      <c r="GP80" s="72"/>
      <c r="GQ80" s="72"/>
      <c r="GR80" s="72"/>
      <c r="GS80" s="72"/>
      <c r="GT80" s="72"/>
      <c r="GU80" s="72"/>
      <c r="GV80" s="72"/>
      <c r="GW80" s="72"/>
      <c r="GX80" s="72"/>
      <c r="GY80" s="72"/>
    </row>
    <row r="81" spans="1:207" ht="32.25" customHeight="1" x14ac:dyDescent="0.2">
      <c r="A81" s="74">
        <v>72</v>
      </c>
      <c r="B81" s="83" t="s">
        <v>1548</v>
      </c>
      <c r="C81" s="83" t="s">
        <v>43</v>
      </c>
      <c r="D81" s="83" t="s">
        <v>29</v>
      </c>
      <c r="E81" s="83" t="s">
        <v>1776</v>
      </c>
      <c r="F81" s="83">
        <v>3</v>
      </c>
      <c r="G81" s="83" t="s">
        <v>262</v>
      </c>
      <c r="H81" s="83" t="s">
        <v>2281</v>
      </c>
      <c r="I81" s="83">
        <v>89</v>
      </c>
      <c r="J81" s="161">
        <v>2</v>
      </c>
      <c r="K81" s="161" t="s">
        <v>296</v>
      </c>
      <c r="L81" s="161" t="s">
        <v>1918</v>
      </c>
      <c r="M81" s="162" t="s">
        <v>297</v>
      </c>
      <c r="N81" s="161" t="s">
        <v>342</v>
      </c>
      <c r="O81" s="167">
        <f>VLOOKUP(N81,'Giang duong'!A:H,3,0)</f>
        <v>100</v>
      </c>
      <c r="P81" s="183">
        <f>VLOOKUP(E81,'[1]DSLHP_3-12-2018'!$B:$K,6,0)</f>
        <v>100</v>
      </c>
      <c r="Q81" s="219" t="s">
        <v>2201</v>
      </c>
      <c r="R81" s="83" t="s">
        <v>1156</v>
      </c>
      <c r="S81" s="199" t="s">
        <v>2202</v>
      </c>
      <c r="T81" s="161"/>
      <c r="U81" s="161" t="s">
        <v>173</v>
      </c>
      <c r="V81" s="164" t="s">
        <v>2031</v>
      </c>
      <c r="W81" s="71" t="s">
        <v>2032</v>
      </c>
      <c r="X81" s="83"/>
      <c r="Y81" s="83" t="s">
        <v>1490</v>
      </c>
      <c r="Z81" s="83"/>
      <c r="AA81" s="159" t="str">
        <f t="shared" si="4"/>
        <v>703VUChiều2</v>
      </c>
      <c r="AB81" s="83" t="s">
        <v>2201</v>
      </c>
      <c r="AC81" s="83" t="s">
        <v>2201</v>
      </c>
      <c r="AD81" s="265" t="str">
        <f>VLOOKUP(E81,'[2]TKB26-11-2018 (lan 1)'!$E:$K,2,0)</f>
        <v>PGS.TS.Nguyễn Đức Thành</v>
      </c>
      <c r="AE81" s="265">
        <f t="shared" si="5"/>
        <v>-11</v>
      </c>
    </row>
    <row r="82" spans="1:207" ht="32.25" customHeight="1" x14ac:dyDescent="0.2">
      <c r="A82" s="74">
        <v>73</v>
      </c>
      <c r="B82" s="83" t="s">
        <v>1548</v>
      </c>
      <c r="C82" s="83" t="s">
        <v>43</v>
      </c>
      <c r="D82" s="83" t="s">
        <v>29</v>
      </c>
      <c r="E82" s="83" t="s">
        <v>1777</v>
      </c>
      <c r="F82" s="83">
        <v>3</v>
      </c>
      <c r="G82" s="83" t="s">
        <v>262</v>
      </c>
      <c r="H82" s="83" t="s">
        <v>2282</v>
      </c>
      <c r="I82" s="83">
        <v>89</v>
      </c>
      <c r="J82" s="161">
        <v>2</v>
      </c>
      <c r="K82" s="161" t="s">
        <v>296</v>
      </c>
      <c r="L82" s="161" t="s">
        <v>1918</v>
      </c>
      <c r="M82" s="162" t="s">
        <v>297</v>
      </c>
      <c r="N82" s="161" t="s">
        <v>343</v>
      </c>
      <c r="O82" s="167">
        <f>VLOOKUP(N82,'Giang duong'!A:H,3,0)</f>
        <v>100</v>
      </c>
      <c r="P82" s="183">
        <f>VLOOKUP(E82,'[1]DSLHP_3-12-2018'!$B:$K,6,0)</f>
        <v>81</v>
      </c>
      <c r="Q82" s="219" t="s">
        <v>2203</v>
      </c>
      <c r="R82" s="197" t="s">
        <v>2204</v>
      </c>
      <c r="S82" s="199" t="s">
        <v>2205</v>
      </c>
      <c r="T82" s="161"/>
      <c r="U82" s="161" t="s">
        <v>173</v>
      </c>
      <c r="V82" s="164" t="s">
        <v>2031</v>
      </c>
      <c r="W82" s="71" t="s">
        <v>2032</v>
      </c>
      <c r="X82" s="83"/>
      <c r="Y82" s="83" t="s">
        <v>1490</v>
      </c>
      <c r="Z82" s="83"/>
      <c r="AA82" s="159" t="str">
        <f t="shared" si="4"/>
        <v>704VUChiều2</v>
      </c>
      <c r="AB82" s="83" t="s">
        <v>2203</v>
      </c>
      <c r="AC82" s="83" t="s">
        <v>2203</v>
      </c>
      <c r="AD82" s="265" t="str">
        <f>VLOOKUP(E82,'[2]TKB26-11-2018 (lan 1)'!$E:$K,2,0)</f>
        <v>TS.Nguyễn Viết Hãnh</v>
      </c>
      <c r="AE82" s="265">
        <f t="shared" si="5"/>
        <v>8</v>
      </c>
    </row>
    <row r="83" spans="1:207" ht="32.25" customHeight="1" x14ac:dyDescent="0.2">
      <c r="A83" s="74">
        <v>74</v>
      </c>
      <c r="B83" s="83" t="s">
        <v>1548</v>
      </c>
      <c r="C83" s="83" t="s">
        <v>43</v>
      </c>
      <c r="D83" s="83" t="s">
        <v>29</v>
      </c>
      <c r="E83" s="83" t="s">
        <v>1779</v>
      </c>
      <c r="F83" s="83">
        <v>3</v>
      </c>
      <c r="G83" s="83" t="s">
        <v>262</v>
      </c>
      <c r="H83" s="83" t="s">
        <v>2278</v>
      </c>
      <c r="I83" s="83">
        <v>37</v>
      </c>
      <c r="J83" s="161">
        <v>3</v>
      </c>
      <c r="K83" s="161" t="s">
        <v>186</v>
      </c>
      <c r="L83" s="159" t="s">
        <v>1955</v>
      </c>
      <c r="M83" s="162" t="s">
        <v>336</v>
      </c>
      <c r="N83" s="161" t="s">
        <v>333</v>
      </c>
      <c r="O83" s="167">
        <f>VLOOKUP(N83,'Giang duong'!A:H,3,0)</f>
        <v>60</v>
      </c>
      <c r="P83" s="183">
        <f>VLOOKUP(E83,'[1]DSLHP_3-12-2018'!$B:$K,6,0)</f>
        <v>38</v>
      </c>
      <c r="Q83" s="219" t="s">
        <v>2550</v>
      </c>
      <c r="R83" s="83" t="s">
        <v>2198</v>
      </c>
      <c r="S83" s="199" t="s">
        <v>2199</v>
      </c>
      <c r="T83" s="161"/>
      <c r="U83" s="161" t="s">
        <v>173</v>
      </c>
      <c r="V83" s="164" t="s">
        <v>2031</v>
      </c>
      <c r="W83" s="71" t="s">
        <v>2032</v>
      </c>
      <c r="X83" s="83"/>
      <c r="Y83" s="83" t="s">
        <v>1490</v>
      </c>
      <c r="Z83" s="83"/>
      <c r="AA83" s="159" t="str">
        <f t="shared" si="4"/>
        <v>808VUSáng6</v>
      </c>
      <c r="AB83" s="83" t="s">
        <v>2336</v>
      </c>
      <c r="AC83" s="83" t="s">
        <v>2336</v>
      </c>
      <c r="AD83" s="265" t="str">
        <f>VLOOKUP(E83,'[2]TKB26-11-2018 (lan 1)'!$E:$K,2,0)</f>
        <v>TS.Đào Thị Thu Trang</v>
      </c>
      <c r="AE83" s="265">
        <f t="shared" si="5"/>
        <v>-1</v>
      </c>
    </row>
    <row r="84" spans="1:207" ht="32.25" customHeight="1" x14ac:dyDescent="0.2">
      <c r="A84" s="74">
        <v>75</v>
      </c>
      <c r="B84" s="83" t="s">
        <v>1548</v>
      </c>
      <c r="C84" s="83" t="s">
        <v>43</v>
      </c>
      <c r="D84" s="83" t="s">
        <v>29</v>
      </c>
      <c r="E84" s="83" t="s">
        <v>1780</v>
      </c>
      <c r="F84" s="83">
        <v>3</v>
      </c>
      <c r="G84" s="83" t="s">
        <v>262</v>
      </c>
      <c r="H84" s="83" t="s">
        <v>2279</v>
      </c>
      <c r="I84" s="83">
        <v>37</v>
      </c>
      <c r="J84" s="161">
        <v>3</v>
      </c>
      <c r="K84" s="161" t="s">
        <v>186</v>
      </c>
      <c r="L84" s="159" t="s">
        <v>1955</v>
      </c>
      <c r="M84" s="162" t="s">
        <v>301</v>
      </c>
      <c r="N84" s="161" t="s">
        <v>333</v>
      </c>
      <c r="O84" s="167">
        <f>VLOOKUP(N84,'Giang duong'!A:H,3,0)</f>
        <v>60</v>
      </c>
      <c r="P84" s="183">
        <f>VLOOKUP(E84,'[1]DSLHP_3-12-2018'!$B:$K,6,0)</f>
        <v>44</v>
      </c>
      <c r="Q84" s="219" t="s">
        <v>2209</v>
      </c>
      <c r="R84" s="83" t="s">
        <v>933</v>
      </c>
      <c r="S84" s="199" t="s">
        <v>2210</v>
      </c>
      <c r="T84" s="161"/>
      <c r="U84" s="161" t="s">
        <v>173</v>
      </c>
      <c r="V84" s="164" t="s">
        <v>2031</v>
      </c>
      <c r="W84" s="71" t="s">
        <v>2032</v>
      </c>
      <c r="X84" s="83"/>
      <c r="Y84" s="83" t="s">
        <v>1490</v>
      </c>
      <c r="Z84" s="83"/>
      <c r="AA84" s="159" t="str">
        <f t="shared" si="4"/>
        <v>808VUSáng6</v>
      </c>
      <c r="AB84" s="83" t="s">
        <v>2209</v>
      </c>
      <c r="AC84" s="83" t="s">
        <v>2209</v>
      </c>
      <c r="AD84" s="265" t="str">
        <f>VLOOKUP(E84,'[2]TKB26-11-2018 (lan 1)'!$E:$K,2,0)</f>
        <v>ThS.Trịnh Thị Thu Hằng</v>
      </c>
      <c r="AE84" s="265">
        <f t="shared" si="5"/>
        <v>-7</v>
      </c>
    </row>
    <row r="85" spans="1:207" ht="32.25" customHeight="1" x14ac:dyDescent="0.2">
      <c r="A85" s="74">
        <v>76</v>
      </c>
      <c r="B85" s="83" t="s">
        <v>1548</v>
      </c>
      <c r="C85" s="83" t="s">
        <v>43</v>
      </c>
      <c r="D85" s="83" t="s">
        <v>29</v>
      </c>
      <c r="E85" s="83" t="s">
        <v>1781</v>
      </c>
      <c r="F85" s="83">
        <v>3</v>
      </c>
      <c r="G85" s="83" t="s">
        <v>262</v>
      </c>
      <c r="H85" s="83" t="s">
        <v>2280</v>
      </c>
      <c r="I85" s="83">
        <v>36</v>
      </c>
      <c r="J85" s="161">
        <v>3</v>
      </c>
      <c r="K85" s="161" t="s">
        <v>186</v>
      </c>
      <c r="L85" s="159" t="s">
        <v>1955</v>
      </c>
      <c r="M85" s="162" t="s">
        <v>336</v>
      </c>
      <c r="N85" s="161" t="s">
        <v>334</v>
      </c>
      <c r="O85" s="167">
        <f>VLOOKUP(N85,'Giang duong'!A:H,3,0)</f>
        <v>60</v>
      </c>
      <c r="P85" s="183">
        <f>VLOOKUP(E85,'[1]DSLHP_3-12-2018'!$B:$K,6,0)</f>
        <v>42</v>
      </c>
      <c r="Q85" s="219" t="s">
        <v>2490</v>
      </c>
      <c r="R85" s="83" t="s">
        <v>2198</v>
      </c>
      <c r="S85" s="199" t="s">
        <v>2212</v>
      </c>
      <c r="T85" s="161"/>
      <c r="U85" s="161" t="s">
        <v>173</v>
      </c>
      <c r="V85" s="164" t="s">
        <v>2031</v>
      </c>
      <c r="W85" s="71" t="s">
        <v>2032</v>
      </c>
      <c r="X85" s="83"/>
      <c r="Y85" s="83" t="s">
        <v>1490</v>
      </c>
      <c r="Z85" s="83"/>
      <c r="AA85" s="159" t="str">
        <f t="shared" si="4"/>
        <v>809VUSáng6</v>
      </c>
      <c r="AB85" s="83" t="s">
        <v>2211</v>
      </c>
      <c r="AC85" s="83" t="s">
        <v>2211</v>
      </c>
      <c r="AD85" s="265" t="str">
        <f>VLOOKUP(E85,'[2]TKB26-11-2018 (lan 1)'!$E:$K,2,0)</f>
        <v>PGS. TS.Vũ Đức Thanh</v>
      </c>
      <c r="AE85" s="265">
        <f t="shared" si="5"/>
        <v>-6</v>
      </c>
    </row>
    <row r="86" spans="1:207" ht="32.25" customHeight="1" x14ac:dyDescent="0.2">
      <c r="A86" s="74">
        <v>77</v>
      </c>
      <c r="B86" s="83" t="s">
        <v>1548</v>
      </c>
      <c r="C86" s="83" t="s">
        <v>43</v>
      </c>
      <c r="D86" s="83" t="s">
        <v>29</v>
      </c>
      <c r="E86" s="83" t="s">
        <v>1782</v>
      </c>
      <c r="F86" s="83">
        <v>3</v>
      </c>
      <c r="G86" s="83" t="s">
        <v>262</v>
      </c>
      <c r="H86" s="83" t="s">
        <v>1660</v>
      </c>
      <c r="I86" s="83">
        <v>14</v>
      </c>
      <c r="J86" s="161">
        <v>1</v>
      </c>
      <c r="K86" s="159" t="s">
        <v>296</v>
      </c>
      <c r="L86" s="159" t="s">
        <v>1955</v>
      </c>
      <c r="M86" s="159" t="s">
        <v>297</v>
      </c>
      <c r="N86" s="161" t="s">
        <v>2320</v>
      </c>
      <c r="O86" s="167">
        <f>VLOOKUP(N86,'Giang duong'!A:H,3,0)</f>
        <v>80</v>
      </c>
      <c r="P86" s="183">
        <f>VLOOKUP(E86,'[1]DSLHP_3-12-2018'!$B:$K,6,0)</f>
        <v>15</v>
      </c>
      <c r="Q86" s="222" t="s">
        <v>2195</v>
      </c>
      <c r="R86" s="83" t="s">
        <v>933</v>
      </c>
      <c r="S86" s="198" t="s">
        <v>2196</v>
      </c>
      <c r="T86" s="161"/>
      <c r="U86" s="161" t="s">
        <v>173</v>
      </c>
      <c r="V86" s="164"/>
      <c r="W86" s="71" t="s">
        <v>2032</v>
      </c>
      <c r="X86" s="83"/>
      <c r="Y86" s="83" t="s">
        <v>1490</v>
      </c>
      <c r="Z86" s="83"/>
      <c r="AA86" s="159" t="str">
        <f t="shared" si="4"/>
        <v>102CSSChiều6</v>
      </c>
      <c r="AB86" s="83" t="s">
        <v>2195</v>
      </c>
      <c r="AC86" s="83" t="s">
        <v>2195</v>
      </c>
      <c r="AD86" s="265" t="str">
        <f>VLOOKUP(E86,'[2]TKB26-11-2018 (lan 1)'!$E:$K,2,0)</f>
        <v>TS.Phạm Quang Vinh</v>
      </c>
      <c r="AE86" s="265">
        <f t="shared" si="5"/>
        <v>-1</v>
      </c>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2"/>
      <c r="BD86" s="72"/>
      <c r="BE86" s="72"/>
      <c r="BF86" s="72"/>
      <c r="BG86" s="72"/>
      <c r="BH86" s="72"/>
      <c r="BI86" s="72"/>
      <c r="BJ86" s="72"/>
      <c r="BK86" s="72"/>
      <c r="BL86" s="72"/>
      <c r="BM86" s="72"/>
      <c r="BN86" s="72"/>
      <c r="BO86" s="72"/>
      <c r="BP86" s="72"/>
      <c r="BQ86" s="72"/>
      <c r="BR86" s="72"/>
      <c r="BS86" s="72"/>
      <c r="BT86" s="72"/>
      <c r="BU86" s="72"/>
      <c r="BV86" s="72"/>
      <c r="BW86" s="72"/>
      <c r="BX86" s="72"/>
      <c r="BY86" s="72"/>
      <c r="BZ86" s="72"/>
      <c r="CA86" s="72"/>
      <c r="CB86" s="72"/>
      <c r="CC86" s="72"/>
      <c r="CD86" s="72"/>
      <c r="CE86" s="72"/>
      <c r="CF86" s="72"/>
      <c r="CG86" s="72"/>
      <c r="CH86" s="72"/>
      <c r="CI86" s="72"/>
      <c r="CJ86" s="72"/>
      <c r="CK86" s="72"/>
      <c r="CL86" s="72"/>
      <c r="CM86" s="72"/>
      <c r="CN86" s="72"/>
      <c r="CO86" s="72"/>
      <c r="CP86" s="72"/>
      <c r="CQ86" s="72"/>
      <c r="CR86" s="72"/>
      <c r="CS86" s="72"/>
      <c r="CT86" s="72"/>
      <c r="CU86" s="72"/>
      <c r="CV86" s="72"/>
      <c r="CW86" s="72"/>
      <c r="CX86" s="72"/>
      <c r="CY86" s="72"/>
      <c r="CZ86" s="72"/>
      <c r="DA86" s="72"/>
      <c r="DB86" s="72"/>
      <c r="DC86" s="72"/>
      <c r="DD86" s="72"/>
      <c r="DE86" s="72"/>
      <c r="DF86" s="72"/>
      <c r="DG86" s="72"/>
      <c r="DH86" s="72"/>
      <c r="DI86" s="72"/>
      <c r="DJ86" s="72"/>
      <c r="DK86" s="72"/>
      <c r="DL86" s="72"/>
      <c r="DM86" s="72"/>
      <c r="DN86" s="72"/>
      <c r="DO86" s="72"/>
      <c r="DP86" s="72"/>
      <c r="DQ86" s="72"/>
      <c r="DR86" s="72"/>
      <c r="DS86" s="72"/>
      <c r="DT86" s="72"/>
      <c r="DU86" s="72"/>
      <c r="DV86" s="72"/>
      <c r="DW86" s="72"/>
      <c r="DX86" s="72"/>
      <c r="DY86" s="72"/>
      <c r="DZ86" s="72"/>
      <c r="EA86" s="72"/>
      <c r="EB86" s="72"/>
      <c r="EC86" s="72"/>
      <c r="ED86" s="72"/>
      <c r="EE86" s="72"/>
      <c r="EF86" s="72"/>
      <c r="EG86" s="72"/>
      <c r="EH86" s="72"/>
      <c r="EI86" s="72"/>
      <c r="EJ86" s="72"/>
      <c r="EK86" s="72"/>
      <c r="EL86" s="72"/>
      <c r="EM86" s="72"/>
      <c r="EN86" s="72"/>
      <c r="EO86" s="72"/>
      <c r="EP86" s="72"/>
      <c r="EQ86" s="72"/>
      <c r="ER86" s="72"/>
      <c r="ES86" s="72"/>
      <c r="ET86" s="72"/>
      <c r="EU86" s="72"/>
      <c r="EV86" s="72"/>
      <c r="EW86" s="72"/>
      <c r="EX86" s="72"/>
      <c r="EY86" s="72"/>
      <c r="EZ86" s="72"/>
      <c r="FA86" s="72"/>
      <c r="FB86" s="72"/>
      <c r="FC86" s="72"/>
      <c r="FD86" s="72"/>
      <c r="FE86" s="72"/>
      <c r="FF86" s="72"/>
      <c r="FG86" s="72"/>
      <c r="FH86" s="72"/>
      <c r="FI86" s="72"/>
      <c r="FJ86" s="72"/>
      <c r="FK86" s="72"/>
      <c r="FL86" s="72"/>
      <c r="FM86" s="72"/>
      <c r="FN86" s="72"/>
      <c r="FO86" s="72"/>
      <c r="FP86" s="72"/>
      <c r="FQ86" s="72"/>
      <c r="FR86" s="72"/>
      <c r="FS86" s="72"/>
      <c r="FT86" s="72"/>
      <c r="FU86" s="72"/>
      <c r="FV86" s="72"/>
      <c r="FW86" s="72"/>
      <c r="FX86" s="72"/>
      <c r="FY86" s="72"/>
      <c r="FZ86" s="72"/>
      <c r="GA86" s="72"/>
      <c r="GB86" s="72"/>
      <c r="GC86" s="72"/>
      <c r="GD86" s="72"/>
      <c r="GE86" s="72"/>
      <c r="GF86" s="72"/>
      <c r="GG86" s="72"/>
      <c r="GH86" s="72"/>
      <c r="GI86" s="72"/>
      <c r="GJ86" s="72"/>
      <c r="GK86" s="72"/>
      <c r="GL86" s="72"/>
      <c r="GM86" s="72"/>
      <c r="GN86" s="72"/>
      <c r="GO86" s="72"/>
      <c r="GP86" s="72"/>
      <c r="GQ86" s="72"/>
      <c r="GR86" s="72"/>
      <c r="GS86" s="72"/>
      <c r="GT86" s="72"/>
      <c r="GU86" s="72"/>
      <c r="GV86" s="72"/>
      <c r="GW86" s="72"/>
      <c r="GX86" s="72"/>
      <c r="GY86" s="72"/>
    </row>
    <row r="87" spans="1:207" ht="32.25" customHeight="1" x14ac:dyDescent="0.2">
      <c r="A87" s="74">
        <v>78</v>
      </c>
      <c r="B87" s="83" t="s">
        <v>1726</v>
      </c>
      <c r="C87" s="83" t="s">
        <v>1725</v>
      </c>
      <c r="D87" s="83" t="s">
        <v>197</v>
      </c>
      <c r="E87" s="83" t="s">
        <v>1770</v>
      </c>
      <c r="F87" s="83">
        <v>4</v>
      </c>
      <c r="G87" s="83" t="s">
        <v>262</v>
      </c>
      <c r="H87" s="83" t="s">
        <v>2274</v>
      </c>
      <c r="I87" s="83">
        <v>40</v>
      </c>
      <c r="J87" s="161">
        <v>4</v>
      </c>
      <c r="K87" s="161" t="s">
        <v>296</v>
      </c>
      <c r="L87" s="161" t="s">
        <v>1918</v>
      </c>
      <c r="M87" s="162" t="s">
        <v>1989</v>
      </c>
      <c r="N87" s="161" t="s">
        <v>310</v>
      </c>
      <c r="O87" s="167">
        <f>VLOOKUP(N87,'Giang duong'!A:H,3,0)</f>
        <v>60</v>
      </c>
      <c r="P87" s="183">
        <f>VLOOKUP(E87,'[1]DSLHP_3-12-2018'!$B:$K,6,0)</f>
        <v>39</v>
      </c>
      <c r="Q87" s="219" t="s">
        <v>2213</v>
      </c>
      <c r="R87" s="83" t="s">
        <v>933</v>
      </c>
      <c r="S87" s="199" t="s">
        <v>2214</v>
      </c>
      <c r="T87" s="161"/>
      <c r="U87" s="161" t="s">
        <v>173</v>
      </c>
      <c r="V87" s="164" t="s">
        <v>2031</v>
      </c>
      <c r="W87" s="71" t="s">
        <v>2032</v>
      </c>
      <c r="X87" s="83"/>
      <c r="Y87" s="83" t="s">
        <v>1490</v>
      </c>
      <c r="Z87" s="83"/>
      <c r="AA87" s="159" t="str">
        <f t="shared" si="4"/>
        <v>801VUChiều2</v>
      </c>
      <c r="AB87" s="83" t="s">
        <v>2213</v>
      </c>
      <c r="AC87" s="83" t="s">
        <v>2213</v>
      </c>
      <c r="AD87" s="265" t="str">
        <f>VLOOKUP(E87,'[2]TKB26-11-2018 (lan 1)'!$E:$K,2,0)</f>
        <v>PGS. TS.Phí Mạnh Hồng</v>
      </c>
      <c r="AE87" s="265">
        <f t="shared" si="5"/>
        <v>1</v>
      </c>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2"/>
      <c r="BG87" s="72"/>
      <c r="BH87" s="72"/>
      <c r="BI87" s="72"/>
      <c r="BJ87" s="72"/>
      <c r="BK87" s="72"/>
      <c r="BL87" s="72"/>
      <c r="BM87" s="72"/>
      <c r="BN87" s="72"/>
      <c r="BO87" s="72"/>
      <c r="BP87" s="72"/>
      <c r="BQ87" s="72"/>
      <c r="BR87" s="72"/>
      <c r="BS87" s="72"/>
      <c r="BT87" s="72"/>
      <c r="BU87" s="72"/>
      <c r="BV87" s="72"/>
      <c r="BW87" s="72"/>
      <c r="BX87" s="72"/>
      <c r="BY87" s="72"/>
      <c r="BZ87" s="72"/>
      <c r="CA87" s="72"/>
      <c r="CB87" s="72"/>
      <c r="CC87" s="72"/>
      <c r="CD87" s="72"/>
      <c r="CE87" s="72"/>
      <c r="CF87" s="72"/>
      <c r="CG87" s="72"/>
      <c r="CH87" s="72"/>
      <c r="CI87" s="72"/>
      <c r="CJ87" s="72"/>
      <c r="CK87" s="72"/>
      <c r="CL87" s="72"/>
      <c r="CM87" s="72"/>
      <c r="CN87" s="72"/>
      <c r="CO87" s="72"/>
      <c r="CP87" s="72"/>
      <c r="CQ87" s="72"/>
      <c r="CR87" s="72"/>
      <c r="CS87" s="72"/>
      <c r="CT87" s="72"/>
      <c r="CU87" s="72"/>
      <c r="CV87" s="72"/>
      <c r="CW87" s="72"/>
      <c r="CX87" s="72"/>
      <c r="CY87" s="72"/>
      <c r="CZ87" s="72"/>
      <c r="DA87" s="72"/>
      <c r="DB87" s="72"/>
      <c r="DC87" s="72"/>
      <c r="DD87" s="72"/>
      <c r="DE87" s="72"/>
      <c r="DF87" s="72"/>
      <c r="DG87" s="72"/>
      <c r="DH87" s="72"/>
      <c r="DI87" s="72"/>
      <c r="DJ87" s="72"/>
      <c r="DK87" s="72"/>
      <c r="DL87" s="72"/>
      <c r="DM87" s="72"/>
      <c r="DN87" s="72"/>
      <c r="DO87" s="72"/>
      <c r="DP87" s="72"/>
      <c r="DQ87" s="72"/>
      <c r="DR87" s="72"/>
      <c r="DS87" s="72"/>
      <c r="DT87" s="72"/>
      <c r="DU87" s="72"/>
      <c r="DV87" s="72"/>
      <c r="DW87" s="72"/>
      <c r="DX87" s="72"/>
      <c r="DY87" s="72"/>
      <c r="DZ87" s="72"/>
      <c r="EA87" s="72"/>
      <c r="EB87" s="72"/>
      <c r="EC87" s="72"/>
      <c r="ED87" s="72"/>
      <c r="EE87" s="72"/>
      <c r="EF87" s="72"/>
      <c r="EG87" s="72"/>
      <c r="EH87" s="72"/>
      <c r="EI87" s="72"/>
      <c r="EJ87" s="72"/>
      <c r="EK87" s="72"/>
      <c r="EL87" s="72"/>
      <c r="EM87" s="72"/>
      <c r="EN87" s="72"/>
      <c r="EO87" s="72"/>
      <c r="EP87" s="72"/>
      <c r="EQ87" s="72"/>
      <c r="ER87" s="72"/>
      <c r="ES87" s="72"/>
      <c r="ET87" s="72"/>
      <c r="EU87" s="72"/>
      <c r="EV87" s="72"/>
      <c r="EW87" s="72"/>
      <c r="EX87" s="72"/>
      <c r="EY87" s="72"/>
      <c r="EZ87" s="72"/>
      <c r="FA87" s="72"/>
      <c r="FB87" s="72"/>
      <c r="FC87" s="72"/>
      <c r="FD87" s="72"/>
      <c r="FE87" s="72"/>
      <c r="FF87" s="72"/>
      <c r="FG87" s="72"/>
      <c r="FH87" s="72"/>
      <c r="FI87" s="72"/>
      <c r="FJ87" s="72"/>
      <c r="FK87" s="72"/>
      <c r="FL87" s="72"/>
      <c r="FM87" s="72"/>
      <c r="FN87" s="72"/>
      <c r="FO87" s="72"/>
      <c r="FP87" s="72"/>
      <c r="FQ87" s="72"/>
      <c r="FR87" s="72"/>
      <c r="FS87" s="72"/>
      <c r="FT87" s="72"/>
      <c r="FU87" s="72"/>
      <c r="FV87" s="72"/>
      <c r="FW87" s="72"/>
      <c r="FX87" s="72"/>
      <c r="FY87" s="72"/>
      <c r="FZ87" s="72"/>
      <c r="GA87" s="72"/>
      <c r="GB87" s="72"/>
      <c r="GC87" s="72"/>
      <c r="GD87" s="72"/>
      <c r="GE87" s="72"/>
      <c r="GF87" s="72"/>
      <c r="GG87" s="72"/>
      <c r="GH87" s="72"/>
      <c r="GI87" s="72"/>
      <c r="GJ87" s="72"/>
      <c r="GK87" s="72"/>
      <c r="GL87" s="72"/>
      <c r="GM87" s="72"/>
      <c r="GN87" s="72"/>
      <c r="GO87" s="72"/>
      <c r="GP87" s="72"/>
      <c r="GQ87" s="72"/>
      <c r="GR87" s="72"/>
      <c r="GS87" s="72"/>
      <c r="GT87" s="72"/>
      <c r="GU87" s="72"/>
      <c r="GV87" s="72"/>
      <c r="GW87" s="72"/>
      <c r="GX87" s="72"/>
      <c r="GY87" s="72"/>
    </row>
    <row r="88" spans="1:207" ht="32.25" customHeight="1" x14ac:dyDescent="0.2">
      <c r="A88" s="74">
        <v>79</v>
      </c>
      <c r="B88" s="83" t="s">
        <v>1726</v>
      </c>
      <c r="C88" s="83" t="s">
        <v>1725</v>
      </c>
      <c r="D88" s="83" t="s">
        <v>197</v>
      </c>
      <c r="E88" s="83" t="s">
        <v>1771</v>
      </c>
      <c r="F88" s="83">
        <v>4</v>
      </c>
      <c r="G88" s="83" t="s">
        <v>262</v>
      </c>
      <c r="H88" s="83" t="s">
        <v>2275</v>
      </c>
      <c r="I88" s="83">
        <v>40</v>
      </c>
      <c r="J88" s="161">
        <v>4</v>
      </c>
      <c r="K88" s="161" t="s">
        <v>186</v>
      </c>
      <c r="L88" s="161" t="s">
        <v>1956</v>
      </c>
      <c r="M88" s="162" t="s">
        <v>303</v>
      </c>
      <c r="N88" s="161" t="s">
        <v>332</v>
      </c>
      <c r="O88" s="167">
        <f>VLOOKUP(N88,'Giang duong'!A:H,3,0)</f>
        <v>60</v>
      </c>
      <c r="P88" s="183">
        <f>VLOOKUP(E88,'[1]DSLHP_3-12-2018'!$B:$K,6,0)</f>
        <v>27</v>
      </c>
      <c r="Q88" s="222" t="s">
        <v>2549</v>
      </c>
      <c r="R88" s="83" t="s">
        <v>933</v>
      </c>
      <c r="S88" s="198" t="s">
        <v>2216</v>
      </c>
      <c r="T88" s="161"/>
      <c r="U88" s="161" t="s">
        <v>173</v>
      </c>
      <c r="V88" s="164" t="s">
        <v>2031</v>
      </c>
      <c r="W88" s="71" t="s">
        <v>2032</v>
      </c>
      <c r="X88" s="83"/>
      <c r="Y88" s="83" t="s">
        <v>1490</v>
      </c>
      <c r="Z88" s="83"/>
      <c r="AA88" s="159" t="str">
        <f t="shared" si="4"/>
        <v>807VUSáng5</v>
      </c>
      <c r="AB88" s="83" t="s">
        <v>2337</v>
      </c>
      <c r="AC88" s="83" t="s">
        <v>2337</v>
      </c>
      <c r="AD88" s="265" t="str">
        <f>VLOOKUP(E88,'[2]TKB26-11-2018 (lan 1)'!$E:$K,2,0)</f>
        <v>TS.Phạm Quỳnh Anh</v>
      </c>
      <c r="AE88" s="265">
        <f t="shared" si="5"/>
        <v>13</v>
      </c>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72"/>
      <c r="BH88" s="72"/>
      <c r="BI88" s="72"/>
      <c r="BJ88" s="72"/>
      <c r="BK88" s="72"/>
      <c r="BL88" s="72"/>
      <c r="BM88" s="72"/>
      <c r="BN88" s="72"/>
      <c r="BO88" s="72"/>
      <c r="BP88" s="72"/>
      <c r="BQ88" s="72"/>
      <c r="BR88" s="72"/>
      <c r="BS88" s="72"/>
      <c r="BT88" s="72"/>
      <c r="BU88" s="72"/>
      <c r="BV88" s="72"/>
      <c r="BW88" s="72"/>
      <c r="BX88" s="72"/>
      <c r="BY88" s="72"/>
      <c r="BZ88" s="72"/>
      <c r="CA88" s="72"/>
      <c r="CB88" s="72"/>
      <c r="CC88" s="72"/>
      <c r="CD88" s="72"/>
      <c r="CE88" s="72"/>
      <c r="CF88" s="72"/>
      <c r="CG88" s="72"/>
      <c r="CH88" s="72"/>
      <c r="CI88" s="72"/>
      <c r="CJ88" s="72"/>
      <c r="CK88" s="72"/>
      <c r="CL88" s="72"/>
      <c r="CM88" s="72"/>
      <c r="CN88" s="72"/>
      <c r="CO88" s="72"/>
      <c r="CP88" s="72"/>
      <c r="CQ88" s="72"/>
      <c r="CR88" s="72"/>
      <c r="CS88" s="72"/>
      <c r="CT88" s="72"/>
      <c r="CU88" s="72"/>
      <c r="CV88" s="72"/>
      <c r="CW88" s="72"/>
      <c r="CX88" s="72"/>
      <c r="CY88" s="72"/>
      <c r="CZ88" s="72"/>
      <c r="DA88" s="72"/>
      <c r="DB88" s="72"/>
      <c r="DC88" s="72"/>
      <c r="DD88" s="72"/>
      <c r="DE88" s="72"/>
      <c r="DF88" s="72"/>
      <c r="DG88" s="72"/>
      <c r="DH88" s="72"/>
      <c r="DI88" s="72"/>
      <c r="DJ88" s="72"/>
      <c r="DK88" s="72"/>
      <c r="DL88" s="72"/>
      <c r="DM88" s="72"/>
      <c r="DN88" s="72"/>
      <c r="DO88" s="72"/>
      <c r="DP88" s="72"/>
      <c r="DQ88" s="72"/>
      <c r="DR88" s="72"/>
      <c r="DS88" s="72"/>
      <c r="DT88" s="72"/>
      <c r="DU88" s="72"/>
      <c r="DV88" s="72"/>
      <c r="DW88" s="72"/>
      <c r="DX88" s="72"/>
      <c r="DY88" s="72"/>
      <c r="DZ88" s="72"/>
      <c r="EA88" s="72"/>
      <c r="EB88" s="72"/>
      <c r="EC88" s="72"/>
      <c r="ED88" s="72"/>
      <c r="EE88" s="72"/>
      <c r="EF88" s="72"/>
      <c r="EG88" s="72"/>
      <c r="EH88" s="72"/>
      <c r="EI88" s="72"/>
      <c r="EJ88" s="72"/>
      <c r="EK88" s="72"/>
      <c r="EL88" s="72"/>
      <c r="EM88" s="72"/>
      <c r="EN88" s="72"/>
      <c r="EO88" s="72"/>
      <c r="EP88" s="72"/>
      <c r="EQ88" s="72"/>
      <c r="ER88" s="72"/>
      <c r="ES88" s="72"/>
      <c r="ET88" s="72"/>
      <c r="EU88" s="72"/>
      <c r="EV88" s="72"/>
      <c r="EW88" s="72"/>
      <c r="EX88" s="72"/>
      <c r="EY88" s="72"/>
      <c r="EZ88" s="72"/>
      <c r="FA88" s="72"/>
      <c r="FB88" s="72"/>
      <c r="FC88" s="72"/>
      <c r="FD88" s="72"/>
      <c r="FE88" s="72"/>
      <c r="FF88" s="72"/>
      <c r="FG88" s="72"/>
      <c r="FH88" s="72"/>
      <c r="FI88" s="72"/>
      <c r="FJ88" s="72"/>
      <c r="FK88" s="72"/>
      <c r="FL88" s="72"/>
      <c r="FM88" s="72"/>
      <c r="FN88" s="72"/>
      <c r="FO88" s="72"/>
      <c r="FP88" s="72"/>
      <c r="FQ88" s="72"/>
      <c r="FR88" s="72"/>
      <c r="FS88" s="72"/>
      <c r="FT88" s="72"/>
      <c r="FU88" s="72"/>
      <c r="FV88" s="72"/>
      <c r="FW88" s="72"/>
      <c r="FX88" s="72"/>
      <c r="FY88" s="72"/>
      <c r="FZ88" s="72"/>
      <c r="GA88" s="72"/>
      <c r="GB88" s="72"/>
      <c r="GC88" s="72"/>
      <c r="GD88" s="72"/>
      <c r="GE88" s="72"/>
      <c r="GF88" s="72"/>
      <c r="GG88" s="72"/>
      <c r="GH88" s="72"/>
      <c r="GI88" s="72"/>
      <c r="GJ88" s="72"/>
      <c r="GK88" s="72"/>
      <c r="GL88" s="72"/>
      <c r="GM88" s="72"/>
      <c r="GN88" s="72"/>
      <c r="GO88" s="72"/>
      <c r="GP88" s="72"/>
      <c r="GQ88" s="72"/>
      <c r="GR88" s="72"/>
      <c r="GS88" s="72"/>
      <c r="GT88" s="72"/>
      <c r="GU88" s="72"/>
      <c r="GV88" s="72"/>
      <c r="GW88" s="72"/>
      <c r="GX88" s="72"/>
      <c r="GY88" s="72"/>
    </row>
    <row r="89" spans="1:207" ht="32.25" customHeight="1" x14ac:dyDescent="0.2">
      <c r="A89" s="74">
        <v>80</v>
      </c>
      <c r="B89" s="83" t="s">
        <v>1726</v>
      </c>
      <c r="C89" s="83" t="s">
        <v>1725</v>
      </c>
      <c r="D89" s="83" t="s">
        <v>197</v>
      </c>
      <c r="E89" s="83" t="s">
        <v>1772</v>
      </c>
      <c r="F89" s="83">
        <v>4</v>
      </c>
      <c r="G89" s="83" t="s">
        <v>262</v>
      </c>
      <c r="H89" s="83" t="s">
        <v>2276</v>
      </c>
      <c r="I89" s="83">
        <v>40</v>
      </c>
      <c r="J89" s="161">
        <v>4</v>
      </c>
      <c r="K89" s="161" t="s">
        <v>296</v>
      </c>
      <c r="L89" s="161" t="s">
        <v>1918</v>
      </c>
      <c r="M89" s="162" t="s">
        <v>326</v>
      </c>
      <c r="N89" s="161" t="s">
        <v>312</v>
      </c>
      <c r="O89" s="167">
        <f>VLOOKUP(N89,'Giang duong'!A:H,3,0)</f>
        <v>60</v>
      </c>
      <c r="P89" s="183">
        <f>VLOOKUP(E89,'[1]DSLHP_3-12-2018'!$B:$K,6,0)</f>
        <v>49</v>
      </c>
      <c r="Q89" s="222" t="s">
        <v>2217</v>
      </c>
      <c r="R89" s="83" t="s">
        <v>933</v>
      </c>
      <c r="S89" s="198" t="s">
        <v>2218</v>
      </c>
      <c r="T89" s="161"/>
      <c r="U89" s="161" t="s">
        <v>173</v>
      </c>
      <c r="V89" s="164" t="s">
        <v>2031</v>
      </c>
      <c r="W89" s="71" t="s">
        <v>2032</v>
      </c>
      <c r="X89" s="83"/>
      <c r="Y89" s="83" t="s">
        <v>1490</v>
      </c>
      <c r="Z89" s="83"/>
      <c r="AA89" s="159" t="str">
        <f t="shared" si="4"/>
        <v>803VUChiều2</v>
      </c>
      <c r="AB89" s="83" t="s">
        <v>2217</v>
      </c>
      <c r="AC89" s="83" t="s">
        <v>2217</v>
      </c>
      <c r="AD89" s="265" t="str">
        <f>VLOOKUP(E89,'[2]TKB26-11-2018 (lan 1)'!$E:$K,2,0)</f>
        <v>TS.Đào Thị Bích Thủy</v>
      </c>
      <c r="AE89" s="265">
        <f t="shared" si="5"/>
        <v>-9</v>
      </c>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c r="BD89" s="72"/>
      <c r="BE89" s="72"/>
      <c r="BF89" s="72"/>
      <c r="BG89" s="72"/>
      <c r="BH89" s="72"/>
      <c r="BI89" s="72"/>
      <c r="BJ89" s="72"/>
      <c r="BK89" s="72"/>
      <c r="BL89" s="72"/>
      <c r="BM89" s="72"/>
      <c r="BN89" s="72"/>
      <c r="BO89" s="72"/>
      <c r="BP89" s="72"/>
      <c r="BQ89" s="72"/>
      <c r="BR89" s="72"/>
      <c r="BS89" s="72"/>
      <c r="BT89" s="72"/>
      <c r="BU89" s="72"/>
      <c r="BV89" s="72"/>
      <c r="BW89" s="72"/>
      <c r="BX89" s="72"/>
      <c r="BY89" s="72"/>
      <c r="BZ89" s="72"/>
      <c r="CA89" s="72"/>
      <c r="CB89" s="72"/>
      <c r="CC89" s="72"/>
      <c r="CD89" s="72"/>
      <c r="CE89" s="72"/>
      <c r="CF89" s="72"/>
      <c r="CG89" s="72"/>
      <c r="CH89" s="72"/>
      <c r="CI89" s="72"/>
      <c r="CJ89" s="72"/>
      <c r="CK89" s="72"/>
      <c r="CL89" s="72"/>
      <c r="CM89" s="72"/>
      <c r="CN89" s="72"/>
      <c r="CO89" s="72"/>
      <c r="CP89" s="72"/>
      <c r="CQ89" s="72"/>
      <c r="CR89" s="72"/>
      <c r="CS89" s="72"/>
      <c r="CT89" s="72"/>
      <c r="CU89" s="72"/>
      <c r="CV89" s="72"/>
      <c r="CW89" s="72"/>
      <c r="CX89" s="72"/>
      <c r="CY89" s="72"/>
      <c r="CZ89" s="72"/>
      <c r="DA89" s="72"/>
      <c r="DB89" s="72"/>
      <c r="DC89" s="72"/>
      <c r="DD89" s="72"/>
      <c r="DE89" s="72"/>
      <c r="DF89" s="72"/>
      <c r="DG89" s="72"/>
      <c r="DH89" s="72"/>
      <c r="DI89" s="72"/>
      <c r="DJ89" s="72"/>
      <c r="DK89" s="72"/>
      <c r="DL89" s="72"/>
      <c r="DM89" s="72"/>
      <c r="DN89" s="72"/>
      <c r="DO89" s="72"/>
      <c r="DP89" s="72"/>
      <c r="DQ89" s="72"/>
      <c r="DR89" s="72"/>
      <c r="DS89" s="72"/>
      <c r="DT89" s="72"/>
      <c r="DU89" s="72"/>
      <c r="DV89" s="72"/>
      <c r="DW89" s="72"/>
      <c r="DX89" s="72"/>
      <c r="DY89" s="72"/>
      <c r="DZ89" s="72"/>
      <c r="EA89" s="72"/>
      <c r="EB89" s="72"/>
      <c r="EC89" s="72"/>
      <c r="ED89" s="72"/>
      <c r="EE89" s="72"/>
      <c r="EF89" s="72"/>
      <c r="EG89" s="72"/>
      <c r="EH89" s="72"/>
      <c r="EI89" s="72"/>
      <c r="EJ89" s="72"/>
      <c r="EK89" s="72"/>
      <c r="EL89" s="72"/>
      <c r="EM89" s="72"/>
      <c r="EN89" s="72"/>
      <c r="EO89" s="72"/>
      <c r="EP89" s="72"/>
      <c r="EQ89" s="72"/>
      <c r="ER89" s="72"/>
      <c r="ES89" s="72"/>
      <c r="ET89" s="72"/>
      <c r="EU89" s="72"/>
      <c r="EV89" s="72"/>
      <c r="EW89" s="72"/>
      <c r="EX89" s="72"/>
      <c r="EY89" s="72"/>
      <c r="EZ89" s="72"/>
      <c r="FA89" s="72"/>
      <c r="FB89" s="72"/>
      <c r="FC89" s="72"/>
      <c r="FD89" s="72"/>
      <c r="FE89" s="72"/>
      <c r="FF89" s="72"/>
      <c r="FG89" s="72"/>
      <c r="FH89" s="72"/>
      <c r="FI89" s="72"/>
      <c r="FJ89" s="72"/>
      <c r="FK89" s="72"/>
      <c r="FL89" s="72"/>
      <c r="FM89" s="72"/>
      <c r="FN89" s="72"/>
      <c r="FO89" s="72"/>
      <c r="FP89" s="72"/>
      <c r="FQ89" s="72"/>
      <c r="FR89" s="72"/>
      <c r="FS89" s="72"/>
      <c r="FT89" s="72"/>
      <c r="FU89" s="72"/>
      <c r="FV89" s="72"/>
      <c r="FW89" s="72"/>
      <c r="FX89" s="72"/>
      <c r="FY89" s="72"/>
      <c r="FZ89" s="72"/>
      <c r="GA89" s="72"/>
      <c r="GB89" s="72"/>
      <c r="GC89" s="72"/>
      <c r="GD89" s="72"/>
      <c r="GE89" s="72"/>
      <c r="GF89" s="72"/>
      <c r="GG89" s="72"/>
      <c r="GH89" s="72"/>
      <c r="GI89" s="72"/>
      <c r="GJ89" s="72"/>
      <c r="GK89" s="72"/>
      <c r="GL89" s="72"/>
      <c r="GM89" s="72"/>
      <c r="GN89" s="72"/>
      <c r="GO89" s="72"/>
      <c r="GP89" s="72"/>
      <c r="GQ89" s="72"/>
      <c r="GR89" s="72"/>
      <c r="GS89" s="72"/>
      <c r="GT89" s="72"/>
      <c r="GU89" s="72"/>
      <c r="GV89" s="72"/>
      <c r="GW89" s="72"/>
      <c r="GX89" s="72"/>
      <c r="GY89" s="72"/>
    </row>
    <row r="90" spans="1:207" ht="32.25" customHeight="1" x14ac:dyDescent="0.2">
      <c r="A90" s="74">
        <v>81</v>
      </c>
      <c r="B90" s="83" t="s">
        <v>1726</v>
      </c>
      <c r="C90" s="83" t="s">
        <v>1725</v>
      </c>
      <c r="D90" s="83" t="s">
        <v>197</v>
      </c>
      <c r="E90" s="83" t="s">
        <v>1773</v>
      </c>
      <c r="F90" s="83">
        <v>4</v>
      </c>
      <c r="G90" s="83" t="s">
        <v>262</v>
      </c>
      <c r="H90" s="83" t="s">
        <v>2277</v>
      </c>
      <c r="I90" s="83">
        <v>40</v>
      </c>
      <c r="J90" s="161">
        <v>4</v>
      </c>
      <c r="K90" s="161" t="s">
        <v>296</v>
      </c>
      <c r="L90" s="161" t="s">
        <v>1918</v>
      </c>
      <c r="M90" s="162" t="s">
        <v>326</v>
      </c>
      <c r="N90" s="161" t="s">
        <v>313</v>
      </c>
      <c r="O90" s="167">
        <f>VLOOKUP(N90,'Giang duong'!A:H,3,0)</f>
        <v>60</v>
      </c>
      <c r="P90" s="183">
        <f>VLOOKUP(E90,'[1]DSLHP_3-12-2018'!$B:$K,6,0)</f>
        <v>35</v>
      </c>
      <c r="Q90" s="219" t="s">
        <v>2490</v>
      </c>
      <c r="R90" s="83" t="s">
        <v>2198</v>
      </c>
      <c r="S90" s="199" t="s">
        <v>2212</v>
      </c>
      <c r="T90" s="161"/>
      <c r="U90" s="161" t="s">
        <v>173</v>
      </c>
      <c r="V90" s="164" t="s">
        <v>2031</v>
      </c>
      <c r="W90" s="71" t="s">
        <v>2032</v>
      </c>
      <c r="X90" s="83"/>
      <c r="Y90" s="83" t="s">
        <v>1490</v>
      </c>
      <c r="Z90" s="83"/>
      <c r="AA90" s="159" t="str">
        <f t="shared" si="4"/>
        <v>804VUChiều2</v>
      </c>
      <c r="AB90" s="83" t="s">
        <v>2211</v>
      </c>
      <c r="AC90" s="83" t="s">
        <v>2211</v>
      </c>
      <c r="AD90" s="265" t="str">
        <f>VLOOKUP(E90,'[2]TKB26-11-2018 (lan 1)'!$E:$K,2,0)</f>
        <v>PGS. TS.Vũ Đức Thanh</v>
      </c>
      <c r="AE90" s="265">
        <f t="shared" si="5"/>
        <v>5</v>
      </c>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2"/>
      <c r="BD90" s="72"/>
      <c r="BE90" s="72"/>
      <c r="BF90" s="72"/>
      <c r="BG90" s="72"/>
      <c r="BH90" s="72"/>
      <c r="BI90" s="72"/>
      <c r="BJ90" s="72"/>
      <c r="BK90" s="72"/>
      <c r="BL90" s="72"/>
      <c r="BM90" s="72"/>
      <c r="BN90" s="72"/>
      <c r="BO90" s="72"/>
      <c r="BP90" s="72"/>
      <c r="BQ90" s="72"/>
      <c r="BR90" s="72"/>
      <c r="BS90" s="72"/>
      <c r="BT90" s="72"/>
      <c r="BU90" s="72"/>
      <c r="BV90" s="72"/>
      <c r="BW90" s="72"/>
      <c r="BX90" s="72"/>
      <c r="BY90" s="72"/>
      <c r="BZ90" s="72"/>
      <c r="CA90" s="72"/>
      <c r="CB90" s="72"/>
      <c r="CC90" s="72"/>
      <c r="CD90" s="72"/>
      <c r="CE90" s="72"/>
      <c r="CF90" s="72"/>
      <c r="CG90" s="72"/>
      <c r="CH90" s="72"/>
      <c r="CI90" s="72"/>
      <c r="CJ90" s="72"/>
      <c r="CK90" s="72"/>
      <c r="CL90" s="72"/>
      <c r="CM90" s="72"/>
      <c r="CN90" s="72"/>
      <c r="CO90" s="72"/>
      <c r="CP90" s="72"/>
      <c r="CQ90" s="72"/>
      <c r="CR90" s="72"/>
      <c r="CS90" s="72"/>
      <c r="CT90" s="72"/>
      <c r="CU90" s="72"/>
      <c r="CV90" s="72"/>
      <c r="CW90" s="72"/>
      <c r="CX90" s="72"/>
      <c r="CY90" s="72"/>
      <c r="CZ90" s="72"/>
      <c r="DA90" s="72"/>
      <c r="DB90" s="72"/>
      <c r="DC90" s="72"/>
      <c r="DD90" s="72"/>
      <c r="DE90" s="72"/>
      <c r="DF90" s="72"/>
      <c r="DG90" s="72"/>
      <c r="DH90" s="72"/>
      <c r="DI90" s="72"/>
      <c r="DJ90" s="72"/>
      <c r="DK90" s="72"/>
      <c r="DL90" s="72"/>
      <c r="DM90" s="72"/>
      <c r="DN90" s="72"/>
      <c r="DO90" s="72"/>
      <c r="DP90" s="72"/>
      <c r="DQ90" s="72"/>
      <c r="DR90" s="72"/>
      <c r="DS90" s="72"/>
      <c r="DT90" s="72"/>
      <c r="DU90" s="72"/>
      <c r="DV90" s="72"/>
      <c r="DW90" s="72"/>
      <c r="DX90" s="72"/>
      <c r="DY90" s="72"/>
      <c r="DZ90" s="72"/>
      <c r="EA90" s="72"/>
      <c r="EB90" s="72"/>
      <c r="EC90" s="72"/>
      <c r="ED90" s="72"/>
      <c r="EE90" s="72"/>
      <c r="EF90" s="72"/>
      <c r="EG90" s="72"/>
      <c r="EH90" s="72"/>
      <c r="EI90" s="72"/>
      <c r="EJ90" s="72"/>
      <c r="EK90" s="72"/>
      <c r="EL90" s="72"/>
      <c r="EM90" s="72"/>
      <c r="EN90" s="72"/>
      <c r="EO90" s="72"/>
      <c r="EP90" s="72"/>
      <c r="EQ90" s="72"/>
      <c r="ER90" s="72"/>
      <c r="ES90" s="72"/>
      <c r="ET90" s="72"/>
      <c r="EU90" s="72"/>
      <c r="EV90" s="72"/>
      <c r="EW90" s="72"/>
      <c r="EX90" s="72"/>
      <c r="EY90" s="72"/>
      <c r="EZ90" s="72"/>
      <c r="FA90" s="72"/>
      <c r="FB90" s="72"/>
      <c r="FC90" s="72"/>
      <c r="FD90" s="72"/>
      <c r="FE90" s="72"/>
      <c r="FF90" s="72"/>
      <c r="FG90" s="72"/>
      <c r="FH90" s="72"/>
      <c r="FI90" s="72"/>
      <c r="FJ90" s="72"/>
      <c r="FK90" s="72"/>
      <c r="FL90" s="72"/>
      <c r="FM90" s="72"/>
      <c r="FN90" s="72"/>
      <c r="FO90" s="72"/>
      <c r="FP90" s="72"/>
      <c r="FQ90" s="72"/>
      <c r="FR90" s="72"/>
      <c r="FS90" s="72"/>
      <c r="FT90" s="72"/>
      <c r="FU90" s="72"/>
      <c r="FV90" s="72"/>
      <c r="FW90" s="72"/>
      <c r="FX90" s="72"/>
      <c r="FY90" s="72"/>
      <c r="FZ90" s="72"/>
      <c r="GA90" s="72"/>
      <c r="GB90" s="72"/>
      <c r="GC90" s="72"/>
      <c r="GD90" s="72"/>
      <c r="GE90" s="72"/>
      <c r="GF90" s="72"/>
      <c r="GG90" s="72"/>
      <c r="GH90" s="72"/>
      <c r="GI90" s="72"/>
      <c r="GJ90" s="72"/>
      <c r="GK90" s="72"/>
      <c r="GL90" s="72"/>
      <c r="GM90" s="72"/>
      <c r="GN90" s="72"/>
      <c r="GO90" s="72"/>
      <c r="GP90" s="72"/>
      <c r="GQ90" s="72"/>
      <c r="GR90" s="72"/>
      <c r="GS90" s="72"/>
      <c r="GT90" s="72"/>
      <c r="GU90" s="72"/>
      <c r="GV90" s="72"/>
      <c r="GW90" s="72"/>
      <c r="GX90" s="72"/>
      <c r="GY90" s="72"/>
    </row>
    <row r="91" spans="1:207" s="72" customFormat="1" ht="32.25" customHeight="1" x14ac:dyDescent="0.2">
      <c r="A91" s="74">
        <v>82</v>
      </c>
      <c r="B91" s="83" t="s">
        <v>1586</v>
      </c>
      <c r="C91" s="83" t="s">
        <v>1725</v>
      </c>
      <c r="D91" s="83" t="s">
        <v>197</v>
      </c>
      <c r="E91" s="83" t="s">
        <v>1789</v>
      </c>
      <c r="F91" s="83">
        <v>4</v>
      </c>
      <c r="G91" s="83" t="s">
        <v>262</v>
      </c>
      <c r="H91" s="83" t="s">
        <v>2268</v>
      </c>
      <c r="I91" s="83">
        <v>38</v>
      </c>
      <c r="J91" s="161">
        <v>6</v>
      </c>
      <c r="K91" s="161" t="s">
        <v>186</v>
      </c>
      <c r="L91" s="161" t="s">
        <v>1955</v>
      </c>
      <c r="M91" s="162" t="s">
        <v>303</v>
      </c>
      <c r="N91" s="161" t="s">
        <v>310</v>
      </c>
      <c r="O91" s="167">
        <f>VLOOKUP(N91,'Giang duong'!A:H,3,0)</f>
        <v>60</v>
      </c>
      <c r="P91" s="183">
        <f>VLOOKUP(E91,'[1]DSLHP_3-12-2018'!$B:$K,6,0)</f>
        <v>60</v>
      </c>
      <c r="Q91" s="219" t="s">
        <v>1026</v>
      </c>
      <c r="R91" s="83" t="s">
        <v>933</v>
      </c>
      <c r="S91" s="220" t="s">
        <v>2200</v>
      </c>
      <c r="T91" s="161"/>
      <c r="U91" s="161" t="s">
        <v>173</v>
      </c>
      <c r="V91" s="164" t="s">
        <v>2031</v>
      </c>
      <c r="W91" s="71" t="s">
        <v>2032</v>
      </c>
      <c r="X91" s="83"/>
      <c r="Y91" s="83" t="s">
        <v>1490</v>
      </c>
      <c r="Z91" s="83"/>
      <c r="AA91" s="159" t="str">
        <f t="shared" si="4"/>
        <v>801VUSáng6</v>
      </c>
      <c r="AB91" s="83" t="s">
        <v>1026</v>
      </c>
      <c r="AC91" s="83" t="s">
        <v>1026</v>
      </c>
      <c r="AD91" s="265" t="str">
        <f>VLOOKUP(E91,'[2]TKB26-11-2018 (lan 1)'!$E:$K,2,0)</f>
        <v>TS.Phan Trung Chính</v>
      </c>
      <c r="AE91" s="265">
        <f t="shared" si="5"/>
        <v>-22</v>
      </c>
      <c r="AF91" s="265"/>
      <c r="AG91" s="265"/>
      <c r="AH91" s="265"/>
      <c r="AI91" s="265"/>
      <c r="AJ91" s="265"/>
      <c r="AK91" s="265"/>
      <c r="AL91" s="265"/>
      <c r="AM91" s="265"/>
      <c r="AN91" s="265"/>
      <c r="AO91" s="265"/>
      <c r="AP91" s="265"/>
      <c r="AQ91" s="265"/>
      <c r="AR91" s="265"/>
      <c r="AS91" s="265"/>
      <c r="AT91" s="265"/>
      <c r="AU91" s="265"/>
      <c r="AV91" s="265"/>
      <c r="AW91" s="265"/>
      <c r="AX91" s="265"/>
      <c r="AY91" s="265"/>
      <c r="AZ91" s="265"/>
      <c r="BA91" s="265"/>
      <c r="BB91" s="265"/>
      <c r="BC91" s="265"/>
      <c r="BD91" s="265"/>
      <c r="BE91" s="265"/>
      <c r="BF91" s="265"/>
      <c r="BG91" s="265"/>
      <c r="BH91" s="265"/>
      <c r="BI91" s="265"/>
      <c r="BJ91" s="265"/>
      <c r="BK91" s="265"/>
      <c r="BL91" s="265"/>
      <c r="BM91" s="265"/>
      <c r="BN91" s="265"/>
      <c r="BO91" s="265"/>
      <c r="BP91" s="265"/>
      <c r="BQ91" s="265"/>
      <c r="BR91" s="265"/>
      <c r="BS91" s="265"/>
      <c r="BT91" s="265"/>
      <c r="BU91" s="265"/>
      <c r="BV91" s="265"/>
      <c r="BW91" s="265"/>
      <c r="BX91" s="265"/>
      <c r="BY91" s="265"/>
      <c r="BZ91" s="265"/>
      <c r="CA91" s="265"/>
      <c r="CB91" s="265"/>
      <c r="CC91" s="265"/>
      <c r="CD91" s="265"/>
      <c r="CE91" s="265"/>
      <c r="CF91" s="265"/>
      <c r="CG91" s="265"/>
      <c r="CH91" s="265"/>
      <c r="CI91" s="265"/>
      <c r="CJ91" s="265"/>
      <c r="CK91" s="265"/>
      <c r="CL91" s="265"/>
      <c r="CM91" s="265"/>
      <c r="CN91" s="265"/>
      <c r="CO91" s="265"/>
      <c r="CP91" s="265"/>
      <c r="CQ91" s="265"/>
      <c r="CR91" s="265"/>
      <c r="CS91" s="265"/>
      <c r="CT91" s="265"/>
      <c r="CU91" s="265"/>
      <c r="CV91" s="265"/>
      <c r="CW91" s="265"/>
      <c r="CX91" s="265"/>
      <c r="CY91" s="265"/>
      <c r="CZ91" s="265"/>
      <c r="DA91" s="265"/>
      <c r="DB91" s="265"/>
      <c r="DC91" s="265"/>
      <c r="DD91" s="265"/>
      <c r="DE91" s="265"/>
      <c r="DF91" s="265"/>
      <c r="DG91" s="265"/>
      <c r="DH91" s="265"/>
      <c r="DI91" s="265"/>
      <c r="DJ91" s="265"/>
      <c r="DK91" s="265"/>
      <c r="DL91" s="265"/>
      <c r="DM91" s="265"/>
      <c r="DN91" s="265"/>
      <c r="DO91" s="265"/>
      <c r="DP91" s="265"/>
      <c r="DQ91" s="265"/>
      <c r="DR91" s="265"/>
      <c r="DS91" s="265"/>
      <c r="DT91" s="265"/>
      <c r="DU91" s="265"/>
      <c r="DV91" s="265"/>
      <c r="DW91" s="265"/>
      <c r="DX91" s="265"/>
      <c r="DY91" s="265"/>
      <c r="DZ91" s="265"/>
      <c r="EA91" s="265"/>
      <c r="EB91" s="265"/>
      <c r="EC91" s="265"/>
      <c r="ED91" s="265"/>
      <c r="EE91" s="265"/>
      <c r="EF91" s="265"/>
      <c r="EG91" s="265"/>
      <c r="EH91" s="265"/>
      <c r="EI91" s="265"/>
      <c r="EJ91" s="265"/>
      <c r="EK91" s="265"/>
      <c r="EL91" s="265"/>
      <c r="EM91" s="265"/>
      <c r="EN91" s="265"/>
      <c r="EO91" s="265"/>
      <c r="EP91" s="265"/>
      <c r="EQ91" s="265"/>
      <c r="ER91" s="265"/>
      <c r="ES91" s="265"/>
      <c r="ET91" s="265"/>
      <c r="EU91" s="265"/>
      <c r="EV91" s="265"/>
      <c r="EW91" s="265"/>
      <c r="EX91" s="265"/>
      <c r="EY91" s="265"/>
      <c r="EZ91" s="265"/>
      <c r="FA91" s="265"/>
      <c r="FB91" s="265"/>
      <c r="FC91" s="265"/>
      <c r="FD91" s="265"/>
      <c r="FE91" s="265"/>
      <c r="FF91" s="265"/>
      <c r="FG91" s="265"/>
      <c r="FH91" s="265"/>
      <c r="FI91" s="265"/>
      <c r="FJ91" s="265"/>
      <c r="FK91" s="265"/>
      <c r="FL91" s="265"/>
      <c r="FM91" s="265"/>
      <c r="FN91" s="265"/>
      <c r="FO91" s="265"/>
      <c r="FP91" s="265"/>
      <c r="FQ91" s="265"/>
      <c r="FR91" s="265"/>
      <c r="FS91" s="265"/>
      <c r="FT91" s="265"/>
      <c r="FU91" s="265"/>
      <c r="FV91" s="265"/>
      <c r="FW91" s="265"/>
      <c r="FX91" s="265"/>
      <c r="FY91" s="265"/>
      <c r="FZ91" s="265"/>
      <c r="GA91" s="265"/>
      <c r="GB91" s="265"/>
      <c r="GC91" s="265"/>
      <c r="GD91" s="265"/>
      <c r="GE91" s="265"/>
      <c r="GF91" s="265"/>
      <c r="GG91" s="265"/>
      <c r="GH91" s="265"/>
      <c r="GI91" s="265"/>
      <c r="GJ91" s="265"/>
      <c r="GK91" s="265"/>
      <c r="GL91" s="265"/>
      <c r="GM91" s="265"/>
      <c r="GN91" s="265"/>
      <c r="GO91" s="265"/>
      <c r="GP91" s="265"/>
      <c r="GQ91" s="265"/>
      <c r="GR91" s="265"/>
      <c r="GS91" s="265"/>
      <c r="GT91" s="265"/>
      <c r="GU91" s="265"/>
      <c r="GV91" s="265"/>
      <c r="GW91" s="265"/>
      <c r="GX91" s="265"/>
      <c r="GY91" s="265"/>
    </row>
    <row r="92" spans="1:207" s="72" customFormat="1" ht="32.25" customHeight="1" x14ac:dyDescent="0.2">
      <c r="A92" s="74">
        <v>83</v>
      </c>
      <c r="B92" s="83" t="s">
        <v>1586</v>
      </c>
      <c r="C92" s="83" t="s">
        <v>1725</v>
      </c>
      <c r="D92" s="83" t="s">
        <v>197</v>
      </c>
      <c r="E92" s="83" t="s">
        <v>1790</v>
      </c>
      <c r="F92" s="83">
        <v>4</v>
      </c>
      <c r="G92" s="83" t="s">
        <v>262</v>
      </c>
      <c r="H92" s="83" t="s">
        <v>2269</v>
      </c>
      <c r="I92" s="83">
        <v>38</v>
      </c>
      <c r="J92" s="161">
        <v>6</v>
      </c>
      <c r="K92" s="161" t="s">
        <v>186</v>
      </c>
      <c r="L92" s="161" t="s">
        <v>1955</v>
      </c>
      <c r="M92" s="162" t="s">
        <v>303</v>
      </c>
      <c r="N92" s="161" t="s">
        <v>311</v>
      </c>
      <c r="O92" s="167">
        <f>VLOOKUP(N92,'Giang duong'!A:H,3,0)</f>
        <v>60</v>
      </c>
      <c r="P92" s="183">
        <f>VLOOKUP(E92,'[1]DSLHP_3-12-2018'!$B:$K,6,0)</f>
        <v>37</v>
      </c>
      <c r="Q92" s="222" t="s">
        <v>2217</v>
      </c>
      <c r="R92" s="83" t="s">
        <v>933</v>
      </c>
      <c r="S92" s="198" t="s">
        <v>2218</v>
      </c>
      <c r="T92" s="161"/>
      <c r="U92" s="161" t="s">
        <v>173</v>
      </c>
      <c r="V92" s="164" t="s">
        <v>2031</v>
      </c>
      <c r="W92" s="71" t="s">
        <v>2032</v>
      </c>
      <c r="X92" s="83"/>
      <c r="Y92" s="83" t="s">
        <v>1490</v>
      </c>
      <c r="Z92" s="83"/>
      <c r="AA92" s="159" t="str">
        <f t="shared" si="4"/>
        <v>802VUSáng6</v>
      </c>
      <c r="AB92" s="83" t="s">
        <v>2217</v>
      </c>
      <c r="AC92" s="83" t="s">
        <v>2217</v>
      </c>
      <c r="AD92" s="265" t="str">
        <f>VLOOKUP(E92,'[2]TKB26-11-2018 (lan 1)'!$E:$K,2,0)</f>
        <v>TS.Đào Thị Bích Thủy</v>
      </c>
      <c r="AE92" s="265">
        <f t="shared" si="5"/>
        <v>1</v>
      </c>
      <c r="AF92" s="265"/>
      <c r="AG92" s="265"/>
      <c r="AH92" s="265"/>
      <c r="AI92" s="265"/>
      <c r="AJ92" s="265"/>
      <c r="AK92" s="265"/>
      <c r="AL92" s="265"/>
      <c r="AM92" s="265"/>
      <c r="AN92" s="265"/>
      <c r="AO92" s="265"/>
      <c r="AP92" s="265"/>
      <c r="AQ92" s="265"/>
      <c r="AR92" s="265"/>
      <c r="AS92" s="265"/>
      <c r="AT92" s="265"/>
      <c r="AU92" s="265"/>
      <c r="AV92" s="265"/>
      <c r="AW92" s="265"/>
      <c r="AX92" s="265"/>
      <c r="AY92" s="265"/>
      <c r="AZ92" s="265"/>
      <c r="BA92" s="265"/>
      <c r="BB92" s="265"/>
      <c r="BC92" s="265"/>
      <c r="BD92" s="265"/>
      <c r="BE92" s="265"/>
      <c r="BF92" s="265"/>
      <c r="BG92" s="265"/>
      <c r="BH92" s="265"/>
      <c r="BI92" s="265"/>
      <c r="BJ92" s="265"/>
      <c r="BK92" s="265"/>
      <c r="BL92" s="265"/>
      <c r="BM92" s="265"/>
      <c r="BN92" s="265"/>
      <c r="BO92" s="265"/>
      <c r="BP92" s="265"/>
      <c r="BQ92" s="265"/>
      <c r="BR92" s="265"/>
      <c r="BS92" s="265"/>
      <c r="BT92" s="265"/>
      <c r="BU92" s="265"/>
      <c r="BV92" s="265"/>
      <c r="BW92" s="265"/>
      <c r="BX92" s="265"/>
      <c r="BY92" s="265"/>
      <c r="BZ92" s="265"/>
      <c r="CA92" s="265"/>
      <c r="CB92" s="265"/>
      <c r="CC92" s="265"/>
      <c r="CD92" s="265"/>
      <c r="CE92" s="265"/>
      <c r="CF92" s="265"/>
      <c r="CG92" s="265"/>
      <c r="CH92" s="265"/>
      <c r="CI92" s="265"/>
      <c r="CJ92" s="265"/>
      <c r="CK92" s="265"/>
      <c r="CL92" s="265"/>
      <c r="CM92" s="265"/>
      <c r="CN92" s="265"/>
      <c r="CO92" s="265"/>
      <c r="CP92" s="265"/>
      <c r="CQ92" s="265"/>
      <c r="CR92" s="265"/>
      <c r="CS92" s="265"/>
      <c r="CT92" s="265"/>
      <c r="CU92" s="265"/>
      <c r="CV92" s="265"/>
      <c r="CW92" s="265"/>
      <c r="CX92" s="265"/>
      <c r="CY92" s="265"/>
      <c r="CZ92" s="265"/>
      <c r="DA92" s="265"/>
      <c r="DB92" s="265"/>
      <c r="DC92" s="265"/>
      <c r="DD92" s="265"/>
      <c r="DE92" s="265"/>
      <c r="DF92" s="265"/>
      <c r="DG92" s="265"/>
      <c r="DH92" s="265"/>
      <c r="DI92" s="265"/>
      <c r="DJ92" s="265"/>
      <c r="DK92" s="265"/>
      <c r="DL92" s="265"/>
      <c r="DM92" s="265"/>
      <c r="DN92" s="265"/>
      <c r="DO92" s="265"/>
      <c r="DP92" s="265"/>
      <c r="DQ92" s="265"/>
      <c r="DR92" s="265"/>
      <c r="DS92" s="265"/>
      <c r="DT92" s="265"/>
      <c r="DU92" s="265"/>
      <c r="DV92" s="265"/>
      <c r="DW92" s="265"/>
      <c r="DX92" s="265"/>
      <c r="DY92" s="265"/>
      <c r="DZ92" s="265"/>
      <c r="EA92" s="265"/>
      <c r="EB92" s="265"/>
      <c r="EC92" s="265"/>
      <c r="ED92" s="265"/>
      <c r="EE92" s="265"/>
      <c r="EF92" s="265"/>
      <c r="EG92" s="265"/>
      <c r="EH92" s="265"/>
      <c r="EI92" s="265"/>
      <c r="EJ92" s="265"/>
      <c r="EK92" s="265"/>
      <c r="EL92" s="265"/>
      <c r="EM92" s="265"/>
      <c r="EN92" s="265"/>
      <c r="EO92" s="265"/>
      <c r="EP92" s="265"/>
      <c r="EQ92" s="265"/>
      <c r="ER92" s="265"/>
      <c r="ES92" s="265"/>
      <c r="ET92" s="265"/>
      <c r="EU92" s="265"/>
      <c r="EV92" s="265"/>
      <c r="EW92" s="265"/>
      <c r="EX92" s="265"/>
      <c r="EY92" s="265"/>
      <c r="EZ92" s="265"/>
      <c r="FA92" s="265"/>
      <c r="FB92" s="265"/>
      <c r="FC92" s="265"/>
      <c r="FD92" s="265"/>
      <c r="FE92" s="265"/>
      <c r="FF92" s="265"/>
      <c r="FG92" s="265"/>
      <c r="FH92" s="265"/>
      <c r="FI92" s="265"/>
      <c r="FJ92" s="265"/>
      <c r="FK92" s="265"/>
      <c r="FL92" s="265"/>
      <c r="FM92" s="265"/>
      <c r="FN92" s="265"/>
      <c r="FO92" s="265"/>
      <c r="FP92" s="265"/>
      <c r="FQ92" s="265"/>
      <c r="FR92" s="265"/>
      <c r="FS92" s="265"/>
      <c r="FT92" s="265"/>
      <c r="FU92" s="265"/>
      <c r="FV92" s="265"/>
      <c r="FW92" s="265"/>
      <c r="FX92" s="265"/>
      <c r="FY92" s="265"/>
      <c r="FZ92" s="265"/>
      <c r="GA92" s="265"/>
      <c r="GB92" s="265"/>
      <c r="GC92" s="265"/>
      <c r="GD92" s="265"/>
      <c r="GE92" s="265"/>
      <c r="GF92" s="265"/>
      <c r="GG92" s="265"/>
      <c r="GH92" s="265"/>
      <c r="GI92" s="265"/>
      <c r="GJ92" s="265"/>
      <c r="GK92" s="265"/>
      <c r="GL92" s="265"/>
      <c r="GM92" s="265"/>
      <c r="GN92" s="265"/>
      <c r="GO92" s="265"/>
      <c r="GP92" s="265"/>
      <c r="GQ92" s="265"/>
      <c r="GR92" s="265"/>
      <c r="GS92" s="265"/>
      <c r="GT92" s="265"/>
      <c r="GU92" s="265"/>
      <c r="GV92" s="265"/>
      <c r="GW92" s="265"/>
      <c r="GX92" s="265"/>
      <c r="GY92" s="265"/>
    </row>
    <row r="93" spans="1:207" s="72" customFormat="1" ht="32.25" customHeight="1" x14ac:dyDescent="0.2">
      <c r="A93" s="74">
        <v>84</v>
      </c>
      <c r="B93" s="83" t="s">
        <v>1586</v>
      </c>
      <c r="C93" s="83" t="s">
        <v>1725</v>
      </c>
      <c r="D93" s="83" t="s">
        <v>197</v>
      </c>
      <c r="E93" s="83" t="s">
        <v>1791</v>
      </c>
      <c r="F93" s="83">
        <v>4</v>
      </c>
      <c r="G93" s="83" t="s">
        <v>262</v>
      </c>
      <c r="H93" s="83" t="s">
        <v>2270</v>
      </c>
      <c r="I93" s="83">
        <v>38</v>
      </c>
      <c r="J93" s="161">
        <v>6</v>
      </c>
      <c r="K93" s="161" t="s">
        <v>186</v>
      </c>
      <c r="L93" s="161" t="s">
        <v>1955</v>
      </c>
      <c r="M93" s="162" t="s">
        <v>303</v>
      </c>
      <c r="N93" s="161" t="s">
        <v>312</v>
      </c>
      <c r="O93" s="167">
        <f>VLOOKUP(N93,'Giang duong'!A:H,3,0)</f>
        <v>60</v>
      </c>
      <c r="P93" s="183">
        <f>VLOOKUP(E93,'[1]DSLHP_3-12-2018'!$B:$K,6,0)</f>
        <v>37</v>
      </c>
      <c r="Q93" s="219" t="s">
        <v>2219</v>
      </c>
      <c r="R93" s="83" t="s">
        <v>998</v>
      </c>
      <c r="S93" s="199" t="s">
        <v>2220</v>
      </c>
      <c r="T93" s="161"/>
      <c r="U93" s="161" t="s">
        <v>173</v>
      </c>
      <c r="V93" s="164" t="s">
        <v>2031</v>
      </c>
      <c r="W93" s="71" t="s">
        <v>2032</v>
      </c>
      <c r="X93" s="83"/>
      <c r="Y93" s="83" t="s">
        <v>1490</v>
      </c>
      <c r="Z93" s="83"/>
      <c r="AA93" s="159" t="str">
        <f t="shared" si="4"/>
        <v>803VUSáng6</v>
      </c>
      <c r="AB93" s="83" t="s">
        <v>2219</v>
      </c>
      <c r="AC93" s="83" t="s">
        <v>2219</v>
      </c>
      <c r="AD93" s="265" t="str">
        <f>VLOOKUP(E93,'[2]TKB26-11-2018 (lan 1)'!$E:$K,2,0)</f>
        <v>PGS. TS.Phan Thế Công</v>
      </c>
      <c r="AE93" s="265">
        <f t="shared" si="5"/>
        <v>1</v>
      </c>
      <c r="AF93" s="265"/>
      <c r="AG93" s="265"/>
      <c r="AH93" s="265"/>
      <c r="AI93" s="265"/>
      <c r="AJ93" s="265"/>
      <c r="AK93" s="265"/>
      <c r="AL93" s="265"/>
      <c r="AM93" s="265"/>
      <c r="AN93" s="265"/>
      <c r="AO93" s="265"/>
      <c r="AP93" s="265"/>
      <c r="AQ93" s="265"/>
      <c r="AR93" s="265"/>
      <c r="AS93" s="265"/>
      <c r="AT93" s="265"/>
      <c r="AU93" s="265"/>
      <c r="AV93" s="265"/>
      <c r="AW93" s="265"/>
      <c r="AX93" s="265"/>
      <c r="AY93" s="265"/>
      <c r="AZ93" s="265"/>
      <c r="BA93" s="265"/>
      <c r="BB93" s="265"/>
      <c r="BC93" s="265"/>
      <c r="BD93" s="265"/>
      <c r="BE93" s="265"/>
      <c r="BF93" s="265"/>
      <c r="BG93" s="265"/>
      <c r="BH93" s="265"/>
      <c r="BI93" s="265"/>
      <c r="BJ93" s="265"/>
      <c r="BK93" s="265"/>
      <c r="BL93" s="265"/>
      <c r="BM93" s="265"/>
      <c r="BN93" s="265"/>
      <c r="BO93" s="265"/>
      <c r="BP93" s="265"/>
      <c r="BQ93" s="265"/>
      <c r="BR93" s="265"/>
      <c r="BS93" s="265"/>
      <c r="BT93" s="265"/>
      <c r="BU93" s="265"/>
      <c r="BV93" s="265"/>
      <c r="BW93" s="265"/>
      <c r="BX93" s="265"/>
      <c r="BY93" s="265"/>
      <c r="BZ93" s="265"/>
      <c r="CA93" s="265"/>
      <c r="CB93" s="265"/>
      <c r="CC93" s="265"/>
      <c r="CD93" s="265"/>
      <c r="CE93" s="265"/>
      <c r="CF93" s="265"/>
      <c r="CG93" s="265"/>
      <c r="CH93" s="265"/>
      <c r="CI93" s="265"/>
      <c r="CJ93" s="265"/>
      <c r="CK93" s="265"/>
      <c r="CL93" s="265"/>
      <c r="CM93" s="265"/>
      <c r="CN93" s="265"/>
      <c r="CO93" s="265"/>
      <c r="CP93" s="265"/>
      <c r="CQ93" s="265"/>
      <c r="CR93" s="265"/>
      <c r="CS93" s="265"/>
      <c r="CT93" s="265"/>
      <c r="CU93" s="265"/>
      <c r="CV93" s="265"/>
      <c r="CW93" s="265"/>
      <c r="CX93" s="265"/>
      <c r="CY93" s="265"/>
      <c r="CZ93" s="265"/>
      <c r="DA93" s="265"/>
      <c r="DB93" s="265"/>
      <c r="DC93" s="265"/>
      <c r="DD93" s="265"/>
      <c r="DE93" s="265"/>
      <c r="DF93" s="265"/>
      <c r="DG93" s="265"/>
      <c r="DH93" s="265"/>
      <c r="DI93" s="265"/>
      <c r="DJ93" s="265"/>
      <c r="DK93" s="265"/>
      <c r="DL93" s="265"/>
      <c r="DM93" s="265"/>
      <c r="DN93" s="265"/>
      <c r="DO93" s="265"/>
      <c r="DP93" s="265"/>
      <c r="DQ93" s="265"/>
      <c r="DR93" s="265"/>
      <c r="DS93" s="265"/>
      <c r="DT93" s="265"/>
      <c r="DU93" s="265"/>
      <c r="DV93" s="265"/>
      <c r="DW93" s="265"/>
      <c r="DX93" s="265"/>
      <c r="DY93" s="265"/>
      <c r="DZ93" s="265"/>
      <c r="EA93" s="265"/>
      <c r="EB93" s="265"/>
      <c r="EC93" s="265"/>
      <c r="ED93" s="265"/>
      <c r="EE93" s="265"/>
      <c r="EF93" s="265"/>
      <c r="EG93" s="265"/>
      <c r="EH93" s="265"/>
      <c r="EI93" s="265"/>
      <c r="EJ93" s="265"/>
      <c r="EK93" s="265"/>
      <c r="EL93" s="265"/>
      <c r="EM93" s="265"/>
      <c r="EN93" s="265"/>
      <c r="EO93" s="265"/>
      <c r="EP93" s="265"/>
      <c r="EQ93" s="265"/>
      <c r="ER93" s="265"/>
      <c r="ES93" s="265"/>
      <c r="ET93" s="265"/>
      <c r="EU93" s="265"/>
      <c r="EV93" s="265"/>
      <c r="EW93" s="265"/>
      <c r="EX93" s="265"/>
      <c r="EY93" s="265"/>
      <c r="EZ93" s="265"/>
      <c r="FA93" s="265"/>
      <c r="FB93" s="265"/>
      <c r="FC93" s="265"/>
      <c r="FD93" s="265"/>
      <c r="FE93" s="265"/>
      <c r="FF93" s="265"/>
      <c r="FG93" s="265"/>
      <c r="FH93" s="265"/>
      <c r="FI93" s="265"/>
      <c r="FJ93" s="265"/>
      <c r="FK93" s="265"/>
      <c r="FL93" s="265"/>
      <c r="FM93" s="265"/>
      <c r="FN93" s="265"/>
      <c r="FO93" s="265"/>
      <c r="FP93" s="265"/>
      <c r="FQ93" s="265"/>
      <c r="FR93" s="265"/>
      <c r="FS93" s="265"/>
      <c r="FT93" s="265"/>
      <c r="FU93" s="265"/>
      <c r="FV93" s="265"/>
      <c r="FW93" s="265"/>
      <c r="FX93" s="265"/>
      <c r="FY93" s="265"/>
      <c r="FZ93" s="265"/>
      <c r="GA93" s="265"/>
      <c r="GB93" s="265"/>
      <c r="GC93" s="265"/>
      <c r="GD93" s="265"/>
      <c r="GE93" s="265"/>
      <c r="GF93" s="265"/>
      <c r="GG93" s="265"/>
      <c r="GH93" s="265"/>
      <c r="GI93" s="265"/>
      <c r="GJ93" s="265"/>
      <c r="GK93" s="265"/>
      <c r="GL93" s="265"/>
      <c r="GM93" s="265"/>
      <c r="GN93" s="265"/>
      <c r="GO93" s="265"/>
      <c r="GP93" s="265"/>
      <c r="GQ93" s="265"/>
      <c r="GR93" s="265"/>
      <c r="GS93" s="265"/>
      <c r="GT93" s="265"/>
      <c r="GU93" s="265"/>
      <c r="GV93" s="265"/>
      <c r="GW93" s="265"/>
      <c r="GX93" s="265"/>
      <c r="GY93" s="265"/>
    </row>
    <row r="94" spans="1:207" s="72" customFormat="1" ht="32.25" customHeight="1" x14ac:dyDescent="0.2">
      <c r="A94" s="74">
        <v>85</v>
      </c>
      <c r="B94" s="83" t="s">
        <v>1586</v>
      </c>
      <c r="C94" s="83" t="s">
        <v>1725</v>
      </c>
      <c r="D94" s="83" t="s">
        <v>197</v>
      </c>
      <c r="E94" s="83" t="s">
        <v>1792</v>
      </c>
      <c r="F94" s="83">
        <v>4</v>
      </c>
      <c r="G94" s="83" t="s">
        <v>262</v>
      </c>
      <c r="H94" s="83" t="s">
        <v>2271</v>
      </c>
      <c r="I94" s="83">
        <v>38</v>
      </c>
      <c r="J94" s="161">
        <v>6</v>
      </c>
      <c r="K94" s="161" t="s">
        <v>186</v>
      </c>
      <c r="L94" s="161" t="s">
        <v>1955</v>
      </c>
      <c r="M94" s="162" t="s">
        <v>303</v>
      </c>
      <c r="N94" s="161" t="s">
        <v>313</v>
      </c>
      <c r="O94" s="167">
        <f>VLOOKUP(N94,'Giang duong'!A:H,3,0)</f>
        <v>60</v>
      </c>
      <c r="P94" s="183">
        <f>VLOOKUP(E94,'[1]DSLHP_3-12-2018'!$B:$K,6,0)</f>
        <v>34</v>
      </c>
      <c r="Q94" s="219" t="s">
        <v>2491</v>
      </c>
      <c r="R94" s="83" t="s">
        <v>933</v>
      </c>
      <c r="S94" s="199" t="s">
        <v>2214</v>
      </c>
      <c r="T94" s="161"/>
      <c r="U94" s="161" t="s">
        <v>173</v>
      </c>
      <c r="V94" s="164" t="s">
        <v>2031</v>
      </c>
      <c r="W94" s="71" t="s">
        <v>2032</v>
      </c>
      <c r="X94" s="83"/>
      <c r="Y94" s="83" t="s">
        <v>1490</v>
      </c>
      <c r="Z94" s="83"/>
      <c r="AA94" s="159" t="str">
        <f t="shared" si="4"/>
        <v>804VUSáng6</v>
      </c>
      <c r="AB94" s="83" t="s">
        <v>2213</v>
      </c>
      <c r="AC94" s="83" t="s">
        <v>2213</v>
      </c>
      <c r="AD94" s="265" t="str">
        <f>VLOOKUP(E94,'[2]TKB26-11-2018 (lan 1)'!$E:$K,2,0)</f>
        <v>PGS. TS.Phí Mạnh Hồng</v>
      </c>
      <c r="AE94" s="265">
        <f t="shared" si="5"/>
        <v>4</v>
      </c>
      <c r="AF94" s="265"/>
      <c r="AG94" s="265"/>
      <c r="AH94" s="265"/>
      <c r="AI94" s="265"/>
      <c r="AJ94" s="265"/>
      <c r="AK94" s="265"/>
      <c r="AL94" s="265"/>
      <c r="AM94" s="265"/>
      <c r="AN94" s="265"/>
      <c r="AO94" s="265"/>
      <c r="AP94" s="265"/>
      <c r="AQ94" s="265"/>
      <c r="AR94" s="265"/>
      <c r="AS94" s="265"/>
      <c r="AT94" s="265"/>
      <c r="AU94" s="265"/>
      <c r="AV94" s="265"/>
      <c r="AW94" s="265"/>
      <c r="AX94" s="265"/>
      <c r="AY94" s="265"/>
      <c r="AZ94" s="265"/>
      <c r="BA94" s="265"/>
      <c r="BB94" s="265"/>
      <c r="BC94" s="265"/>
      <c r="BD94" s="265"/>
      <c r="BE94" s="265"/>
      <c r="BF94" s="265"/>
      <c r="BG94" s="265"/>
      <c r="BH94" s="265"/>
      <c r="BI94" s="265"/>
      <c r="BJ94" s="265"/>
      <c r="BK94" s="265"/>
      <c r="BL94" s="265"/>
      <c r="BM94" s="265"/>
      <c r="BN94" s="265"/>
      <c r="BO94" s="265"/>
      <c r="BP94" s="265"/>
      <c r="BQ94" s="265"/>
      <c r="BR94" s="265"/>
      <c r="BS94" s="265"/>
      <c r="BT94" s="265"/>
      <c r="BU94" s="265"/>
      <c r="BV94" s="265"/>
      <c r="BW94" s="265"/>
      <c r="BX94" s="265"/>
      <c r="BY94" s="265"/>
      <c r="BZ94" s="265"/>
      <c r="CA94" s="265"/>
      <c r="CB94" s="265"/>
      <c r="CC94" s="265"/>
      <c r="CD94" s="265"/>
      <c r="CE94" s="265"/>
      <c r="CF94" s="265"/>
      <c r="CG94" s="265"/>
      <c r="CH94" s="265"/>
      <c r="CI94" s="265"/>
      <c r="CJ94" s="265"/>
      <c r="CK94" s="265"/>
      <c r="CL94" s="265"/>
      <c r="CM94" s="265"/>
      <c r="CN94" s="265"/>
      <c r="CO94" s="265"/>
      <c r="CP94" s="265"/>
      <c r="CQ94" s="265"/>
      <c r="CR94" s="265"/>
      <c r="CS94" s="265"/>
      <c r="CT94" s="265"/>
      <c r="CU94" s="265"/>
      <c r="CV94" s="265"/>
      <c r="CW94" s="265"/>
      <c r="CX94" s="265"/>
      <c r="CY94" s="265"/>
      <c r="CZ94" s="265"/>
      <c r="DA94" s="265"/>
      <c r="DB94" s="265"/>
      <c r="DC94" s="265"/>
      <c r="DD94" s="265"/>
      <c r="DE94" s="265"/>
      <c r="DF94" s="265"/>
      <c r="DG94" s="265"/>
      <c r="DH94" s="265"/>
      <c r="DI94" s="265"/>
      <c r="DJ94" s="265"/>
      <c r="DK94" s="265"/>
      <c r="DL94" s="265"/>
      <c r="DM94" s="265"/>
      <c r="DN94" s="265"/>
      <c r="DO94" s="265"/>
      <c r="DP94" s="265"/>
      <c r="DQ94" s="265"/>
      <c r="DR94" s="265"/>
      <c r="DS94" s="265"/>
      <c r="DT94" s="265"/>
      <c r="DU94" s="265"/>
      <c r="DV94" s="265"/>
      <c r="DW94" s="265"/>
      <c r="DX94" s="265"/>
      <c r="DY94" s="265"/>
      <c r="DZ94" s="265"/>
      <c r="EA94" s="265"/>
      <c r="EB94" s="265"/>
      <c r="EC94" s="265"/>
      <c r="ED94" s="265"/>
      <c r="EE94" s="265"/>
      <c r="EF94" s="265"/>
      <c r="EG94" s="265"/>
      <c r="EH94" s="265"/>
      <c r="EI94" s="265"/>
      <c r="EJ94" s="265"/>
      <c r="EK94" s="265"/>
      <c r="EL94" s="265"/>
      <c r="EM94" s="265"/>
      <c r="EN94" s="265"/>
      <c r="EO94" s="265"/>
      <c r="EP94" s="265"/>
      <c r="EQ94" s="265"/>
      <c r="ER94" s="265"/>
      <c r="ES94" s="265"/>
      <c r="ET94" s="265"/>
      <c r="EU94" s="265"/>
      <c r="EV94" s="265"/>
      <c r="EW94" s="265"/>
      <c r="EX94" s="265"/>
      <c r="EY94" s="265"/>
      <c r="EZ94" s="265"/>
      <c r="FA94" s="265"/>
      <c r="FB94" s="265"/>
      <c r="FC94" s="265"/>
      <c r="FD94" s="265"/>
      <c r="FE94" s="265"/>
      <c r="FF94" s="265"/>
      <c r="FG94" s="265"/>
      <c r="FH94" s="265"/>
      <c r="FI94" s="265"/>
      <c r="FJ94" s="265"/>
      <c r="FK94" s="265"/>
      <c r="FL94" s="265"/>
      <c r="FM94" s="265"/>
      <c r="FN94" s="265"/>
      <c r="FO94" s="265"/>
      <c r="FP94" s="265"/>
      <c r="FQ94" s="265"/>
      <c r="FR94" s="265"/>
      <c r="FS94" s="265"/>
      <c r="FT94" s="265"/>
      <c r="FU94" s="265"/>
      <c r="FV94" s="265"/>
      <c r="FW94" s="265"/>
      <c r="FX94" s="265"/>
      <c r="FY94" s="265"/>
      <c r="FZ94" s="265"/>
      <c r="GA94" s="265"/>
      <c r="GB94" s="265"/>
      <c r="GC94" s="265"/>
      <c r="GD94" s="265"/>
      <c r="GE94" s="265"/>
      <c r="GF94" s="265"/>
      <c r="GG94" s="265"/>
      <c r="GH94" s="265"/>
      <c r="GI94" s="265"/>
      <c r="GJ94" s="265"/>
      <c r="GK94" s="265"/>
      <c r="GL94" s="265"/>
      <c r="GM94" s="265"/>
      <c r="GN94" s="265"/>
      <c r="GO94" s="265"/>
      <c r="GP94" s="265"/>
      <c r="GQ94" s="265"/>
      <c r="GR94" s="265"/>
      <c r="GS94" s="265"/>
      <c r="GT94" s="265"/>
      <c r="GU94" s="265"/>
      <c r="GV94" s="265"/>
      <c r="GW94" s="265"/>
      <c r="GX94" s="265"/>
      <c r="GY94" s="265"/>
    </row>
    <row r="95" spans="1:207" s="72" customFormat="1" ht="32.25" customHeight="1" x14ac:dyDescent="0.2">
      <c r="A95" s="74">
        <v>86</v>
      </c>
      <c r="B95" s="83" t="s">
        <v>1586</v>
      </c>
      <c r="C95" s="83" t="s">
        <v>1725</v>
      </c>
      <c r="D95" s="83" t="s">
        <v>197</v>
      </c>
      <c r="E95" s="83" t="s">
        <v>1793</v>
      </c>
      <c r="F95" s="83">
        <v>4</v>
      </c>
      <c r="G95" s="83" t="s">
        <v>262</v>
      </c>
      <c r="H95" s="83" t="s">
        <v>2272</v>
      </c>
      <c r="I95" s="83">
        <v>38</v>
      </c>
      <c r="J95" s="161">
        <v>6</v>
      </c>
      <c r="K95" s="161" t="s">
        <v>186</v>
      </c>
      <c r="L95" s="161" t="s">
        <v>1956</v>
      </c>
      <c r="M95" s="162" t="s">
        <v>303</v>
      </c>
      <c r="N95" s="161" t="s">
        <v>314</v>
      </c>
      <c r="O95" s="167">
        <f>VLOOKUP(N95,'Giang duong'!A:H,3,0)</f>
        <v>60</v>
      </c>
      <c r="P95" s="183">
        <f>VLOOKUP(E95,'[1]DSLHP_3-12-2018'!$B:$K,6,0)</f>
        <v>37</v>
      </c>
      <c r="Q95" s="219" t="s">
        <v>2490</v>
      </c>
      <c r="R95" s="83" t="s">
        <v>2198</v>
      </c>
      <c r="S95" s="199" t="s">
        <v>2212</v>
      </c>
      <c r="T95" s="161"/>
      <c r="U95" s="161" t="s">
        <v>173</v>
      </c>
      <c r="V95" s="164" t="s">
        <v>2031</v>
      </c>
      <c r="W95" s="71" t="s">
        <v>2032</v>
      </c>
      <c r="X95" s="83"/>
      <c r="Y95" s="83" t="s">
        <v>1490</v>
      </c>
      <c r="Z95" s="83"/>
      <c r="AA95" s="159" t="str">
        <f t="shared" si="4"/>
        <v>805VUSáng5</v>
      </c>
      <c r="AB95" s="83" t="s">
        <v>2211</v>
      </c>
      <c r="AC95" s="83" t="s">
        <v>2211</v>
      </c>
      <c r="AD95" s="265" t="str">
        <f>VLOOKUP(E95,'[2]TKB26-11-2018 (lan 1)'!$E:$K,2,0)</f>
        <v>PGS. TS.Vũ Đức Thanh</v>
      </c>
      <c r="AE95" s="265">
        <f t="shared" si="5"/>
        <v>1</v>
      </c>
      <c r="AF95" s="265"/>
      <c r="AG95" s="265"/>
      <c r="AH95" s="265"/>
      <c r="AI95" s="265"/>
      <c r="AJ95" s="265"/>
      <c r="AK95" s="265"/>
      <c r="AL95" s="265"/>
      <c r="AM95" s="265"/>
      <c r="AN95" s="265"/>
      <c r="AO95" s="265"/>
      <c r="AP95" s="265"/>
      <c r="AQ95" s="265"/>
      <c r="AR95" s="265"/>
      <c r="AS95" s="265"/>
      <c r="AT95" s="265"/>
      <c r="AU95" s="265"/>
      <c r="AV95" s="265"/>
      <c r="AW95" s="265"/>
      <c r="AX95" s="265"/>
      <c r="AY95" s="265"/>
      <c r="AZ95" s="265"/>
      <c r="BA95" s="265"/>
      <c r="BB95" s="265"/>
      <c r="BC95" s="265"/>
      <c r="BD95" s="265"/>
      <c r="BE95" s="265"/>
      <c r="BF95" s="265"/>
      <c r="BG95" s="265"/>
      <c r="BH95" s="265"/>
      <c r="BI95" s="265"/>
      <c r="BJ95" s="265"/>
      <c r="BK95" s="265"/>
      <c r="BL95" s="265"/>
      <c r="BM95" s="265"/>
      <c r="BN95" s="265"/>
      <c r="BO95" s="265"/>
      <c r="BP95" s="265"/>
      <c r="BQ95" s="265"/>
      <c r="BR95" s="265"/>
      <c r="BS95" s="265"/>
      <c r="BT95" s="265"/>
      <c r="BU95" s="265"/>
      <c r="BV95" s="265"/>
      <c r="BW95" s="265"/>
      <c r="BX95" s="265"/>
      <c r="BY95" s="265"/>
      <c r="BZ95" s="265"/>
      <c r="CA95" s="265"/>
      <c r="CB95" s="265"/>
      <c r="CC95" s="265"/>
      <c r="CD95" s="265"/>
      <c r="CE95" s="265"/>
      <c r="CF95" s="265"/>
      <c r="CG95" s="265"/>
      <c r="CH95" s="265"/>
      <c r="CI95" s="265"/>
      <c r="CJ95" s="265"/>
      <c r="CK95" s="265"/>
      <c r="CL95" s="265"/>
      <c r="CM95" s="265"/>
      <c r="CN95" s="265"/>
      <c r="CO95" s="265"/>
      <c r="CP95" s="265"/>
      <c r="CQ95" s="265"/>
      <c r="CR95" s="265"/>
      <c r="CS95" s="265"/>
      <c r="CT95" s="265"/>
      <c r="CU95" s="265"/>
      <c r="CV95" s="265"/>
      <c r="CW95" s="265"/>
      <c r="CX95" s="265"/>
      <c r="CY95" s="265"/>
      <c r="CZ95" s="265"/>
      <c r="DA95" s="265"/>
      <c r="DB95" s="265"/>
      <c r="DC95" s="265"/>
      <c r="DD95" s="265"/>
      <c r="DE95" s="265"/>
      <c r="DF95" s="265"/>
      <c r="DG95" s="265"/>
      <c r="DH95" s="265"/>
      <c r="DI95" s="265"/>
      <c r="DJ95" s="265"/>
      <c r="DK95" s="265"/>
      <c r="DL95" s="265"/>
      <c r="DM95" s="265"/>
      <c r="DN95" s="265"/>
      <c r="DO95" s="265"/>
      <c r="DP95" s="265"/>
      <c r="DQ95" s="265"/>
      <c r="DR95" s="265"/>
      <c r="DS95" s="265"/>
      <c r="DT95" s="265"/>
      <c r="DU95" s="265"/>
      <c r="DV95" s="265"/>
      <c r="DW95" s="265"/>
      <c r="DX95" s="265"/>
      <c r="DY95" s="265"/>
      <c r="DZ95" s="265"/>
      <c r="EA95" s="265"/>
      <c r="EB95" s="265"/>
      <c r="EC95" s="265"/>
      <c r="ED95" s="265"/>
      <c r="EE95" s="265"/>
      <c r="EF95" s="265"/>
      <c r="EG95" s="265"/>
      <c r="EH95" s="265"/>
      <c r="EI95" s="265"/>
      <c r="EJ95" s="265"/>
      <c r="EK95" s="265"/>
      <c r="EL95" s="265"/>
      <c r="EM95" s="265"/>
      <c r="EN95" s="265"/>
      <c r="EO95" s="265"/>
      <c r="EP95" s="265"/>
      <c r="EQ95" s="265"/>
      <c r="ER95" s="265"/>
      <c r="ES95" s="265"/>
      <c r="ET95" s="265"/>
      <c r="EU95" s="265"/>
      <c r="EV95" s="265"/>
      <c r="EW95" s="265"/>
      <c r="EX95" s="265"/>
      <c r="EY95" s="265"/>
      <c r="EZ95" s="265"/>
      <c r="FA95" s="265"/>
      <c r="FB95" s="265"/>
      <c r="FC95" s="265"/>
      <c r="FD95" s="265"/>
      <c r="FE95" s="265"/>
      <c r="FF95" s="265"/>
      <c r="FG95" s="265"/>
      <c r="FH95" s="265"/>
      <c r="FI95" s="265"/>
      <c r="FJ95" s="265"/>
      <c r="FK95" s="265"/>
      <c r="FL95" s="265"/>
      <c r="FM95" s="265"/>
      <c r="FN95" s="265"/>
      <c r="FO95" s="265"/>
      <c r="FP95" s="265"/>
      <c r="FQ95" s="265"/>
      <c r="FR95" s="265"/>
      <c r="FS95" s="265"/>
      <c r="FT95" s="265"/>
      <c r="FU95" s="265"/>
      <c r="FV95" s="265"/>
      <c r="FW95" s="265"/>
      <c r="FX95" s="265"/>
      <c r="FY95" s="265"/>
      <c r="FZ95" s="265"/>
      <c r="GA95" s="265"/>
      <c r="GB95" s="265"/>
      <c r="GC95" s="265"/>
      <c r="GD95" s="265"/>
      <c r="GE95" s="265"/>
      <c r="GF95" s="265"/>
      <c r="GG95" s="265"/>
      <c r="GH95" s="265"/>
      <c r="GI95" s="265"/>
      <c r="GJ95" s="265"/>
      <c r="GK95" s="265"/>
      <c r="GL95" s="265"/>
      <c r="GM95" s="265"/>
      <c r="GN95" s="265"/>
      <c r="GO95" s="265"/>
      <c r="GP95" s="265"/>
      <c r="GQ95" s="265"/>
      <c r="GR95" s="265"/>
      <c r="GS95" s="265"/>
      <c r="GT95" s="265"/>
      <c r="GU95" s="265"/>
      <c r="GV95" s="265"/>
      <c r="GW95" s="265"/>
      <c r="GX95" s="265"/>
      <c r="GY95" s="265"/>
    </row>
    <row r="96" spans="1:207" s="72" customFormat="1" ht="32.25" customHeight="1" x14ac:dyDescent="0.2">
      <c r="A96" s="74">
        <v>87</v>
      </c>
      <c r="B96" s="83" t="s">
        <v>1586</v>
      </c>
      <c r="C96" s="83" t="s">
        <v>1725</v>
      </c>
      <c r="D96" s="83" t="s">
        <v>197</v>
      </c>
      <c r="E96" s="83" t="s">
        <v>1794</v>
      </c>
      <c r="F96" s="83">
        <v>4</v>
      </c>
      <c r="G96" s="83" t="s">
        <v>262</v>
      </c>
      <c r="H96" s="83" t="s">
        <v>2273</v>
      </c>
      <c r="I96" s="83">
        <v>38</v>
      </c>
      <c r="J96" s="161">
        <v>6</v>
      </c>
      <c r="K96" s="161" t="s">
        <v>296</v>
      </c>
      <c r="L96" s="161" t="s">
        <v>1955</v>
      </c>
      <c r="M96" s="162" t="s">
        <v>326</v>
      </c>
      <c r="N96" s="161" t="s">
        <v>1954</v>
      </c>
      <c r="O96" s="167">
        <f>VLOOKUP(N96,'Giang duong'!A:H,3,0)</f>
        <v>60</v>
      </c>
      <c r="P96" s="183">
        <f>VLOOKUP(E96,'[1]DSLHP_3-12-2018'!$B:$K,6,0)</f>
        <v>37</v>
      </c>
      <c r="Q96" s="219" t="s">
        <v>2489</v>
      </c>
      <c r="R96" s="83" t="s">
        <v>933</v>
      </c>
      <c r="S96" s="198" t="s">
        <v>2192</v>
      </c>
      <c r="T96" s="161"/>
      <c r="U96" s="161" t="s">
        <v>173</v>
      </c>
      <c r="V96" s="164" t="s">
        <v>2031</v>
      </c>
      <c r="W96" s="71" t="s">
        <v>2032</v>
      </c>
      <c r="X96" s="83"/>
      <c r="Y96" s="83" t="s">
        <v>1490</v>
      </c>
      <c r="Z96" s="83"/>
      <c r="AA96" s="159" t="str">
        <f t="shared" si="4"/>
        <v>810VUChiều6</v>
      </c>
      <c r="AB96" s="83" t="s">
        <v>2191</v>
      </c>
      <c r="AC96" s="83" t="s">
        <v>2191</v>
      </c>
      <c r="AD96" s="265" t="str">
        <f>VLOOKUP(E96,'[2]TKB26-11-2018 (lan 1)'!$E:$K,2,0)</f>
        <v>TS.Tạ Đức Khánh</v>
      </c>
      <c r="AE96" s="265">
        <f t="shared" si="5"/>
        <v>1</v>
      </c>
      <c r="AF96" s="265"/>
      <c r="AG96" s="265"/>
      <c r="AH96" s="265"/>
      <c r="AI96" s="265"/>
      <c r="AJ96" s="265"/>
      <c r="AK96" s="265"/>
      <c r="AL96" s="265"/>
      <c r="AM96" s="265"/>
      <c r="AN96" s="265"/>
      <c r="AO96" s="265"/>
      <c r="AP96" s="265"/>
      <c r="AQ96" s="265"/>
      <c r="AR96" s="265"/>
      <c r="AS96" s="265"/>
      <c r="AT96" s="265"/>
      <c r="AU96" s="265"/>
      <c r="AV96" s="265"/>
      <c r="AW96" s="265"/>
      <c r="AX96" s="265"/>
      <c r="AY96" s="265"/>
      <c r="AZ96" s="265"/>
      <c r="BA96" s="265"/>
      <c r="BB96" s="265"/>
      <c r="BC96" s="265"/>
      <c r="BD96" s="265"/>
      <c r="BE96" s="265"/>
      <c r="BF96" s="265"/>
      <c r="BG96" s="265"/>
      <c r="BH96" s="265"/>
      <c r="BI96" s="265"/>
      <c r="BJ96" s="265"/>
      <c r="BK96" s="265"/>
      <c r="BL96" s="265"/>
      <c r="BM96" s="265"/>
      <c r="BN96" s="265"/>
      <c r="BO96" s="265"/>
      <c r="BP96" s="265"/>
      <c r="BQ96" s="265"/>
      <c r="BR96" s="265"/>
      <c r="BS96" s="265"/>
      <c r="BT96" s="265"/>
      <c r="BU96" s="265"/>
      <c r="BV96" s="265"/>
      <c r="BW96" s="265"/>
      <c r="BX96" s="265"/>
      <c r="BY96" s="265"/>
      <c r="BZ96" s="265"/>
      <c r="CA96" s="265"/>
      <c r="CB96" s="265"/>
      <c r="CC96" s="265"/>
      <c r="CD96" s="265"/>
      <c r="CE96" s="265"/>
      <c r="CF96" s="265"/>
      <c r="CG96" s="265"/>
      <c r="CH96" s="265"/>
      <c r="CI96" s="265"/>
      <c r="CJ96" s="265"/>
      <c r="CK96" s="265"/>
      <c r="CL96" s="265"/>
      <c r="CM96" s="265"/>
      <c r="CN96" s="265"/>
      <c r="CO96" s="265"/>
      <c r="CP96" s="265"/>
      <c r="CQ96" s="265"/>
      <c r="CR96" s="265"/>
      <c r="CS96" s="265"/>
      <c r="CT96" s="265"/>
      <c r="CU96" s="265"/>
      <c r="CV96" s="265"/>
      <c r="CW96" s="265"/>
      <c r="CX96" s="265"/>
      <c r="CY96" s="265"/>
      <c r="CZ96" s="265"/>
      <c r="DA96" s="265"/>
      <c r="DB96" s="265"/>
      <c r="DC96" s="265"/>
      <c r="DD96" s="265"/>
      <c r="DE96" s="265"/>
      <c r="DF96" s="265"/>
      <c r="DG96" s="265"/>
      <c r="DH96" s="265"/>
      <c r="DI96" s="265"/>
      <c r="DJ96" s="265"/>
      <c r="DK96" s="265"/>
      <c r="DL96" s="265"/>
      <c r="DM96" s="265"/>
      <c r="DN96" s="265"/>
      <c r="DO96" s="265"/>
      <c r="DP96" s="265"/>
      <c r="DQ96" s="265"/>
      <c r="DR96" s="265"/>
      <c r="DS96" s="265"/>
      <c r="DT96" s="265"/>
      <c r="DU96" s="265"/>
      <c r="DV96" s="265"/>
      <c r="DW96" s="265"/>
      <c r="DX96" s="265"/>
      <c r="DY96" s="265"/>
      <c r="DZ96" s="265"/>
      <c r="EA96" s="265"/>
      <c r="EB96" s="265"/>
      <c r="EC96" s="265"/>
      <c r="ED96" s="265"/>
      <c r="EE96" s="265"/>
      <c r="EF96" s="265"/>
      <c r="EG96" s="265"/>
      <c r="EH96" s="265"/>
      <c r="EI96" s="265"/>
      <c r="EJ96" s="265"/>
      <c r="EK96" s="265"/>
      <c r="EL96" s="265"/>
      <c r="EM96" s="265"/>
      <c r="EN96" s="265"/>
      <c r="EO96" s="265"/>
      <c r="EP96" s="265"/>
      <c r="EQ96" s="265"/>
      <c r="ER96" s="265"/>
      <c r="ES96" s="265"/>
      <c r="ET96" s="265"/>
      <c r="EU96" s="265"/>
      <c r="EV96" s="265"/>
      <c r="EW96" s="265"/>
      <c r="EX96" s="265"/>
      <c r="EY96" s="265"/>
      <c r="EZ96" s="265"/>
      <c r="FA96" s="265"/>
      <c r="FB96" s="265"/>
      <c r="FC96" s="265"/>
      <c r="FD96" s="265"/>
      <c r="FE96" s="265"/>
      <c r="FF96" s="265"/>
      <c r="FG96" s="265"/>
      <c r="FH96" s="265"/>
      <c r="FI96" s="265"/>
      <c r="FJ96" s="265"/>
      <c r="FK96" s="265"/>
      <c r="FL96" s="265"/>
      <c r="FM96" s="265"/>
      <c r="FN96" s="265"/>
      <c r="FO96" s="265"/>
      <c r="FP96" s="265"/>
      <c r="FQ96" s="265"/>
      <c r="FR96" s="265"/>
      <c r="FS96" s="265"/>
      <c r="FT96" s="265"/>
      <c r="FU96" s="265"/>
      <c r="FV96" s="265"/>
      <c r="FW96" s="265"/>
      <c r="FX96" s="265"/>
      <c r="FY96" s="265"/>
      <c r="FZ96" s="265"/>
      <c r="GA96" s="265"/>
      <c r="GB96" s="265"/>
      <c r="GC96" s="265"/>
      <c r="GD96" s="265"/>
      <c r="GE96" s="265"/>
      <c r="GF96" s="265"/>
      <c r="GG96" s="265"/>
      <c r="GH96" s="265"/>
      <c r="GI96" s="265"/>
      <c r="GJ96" s="265"/>
      <c r="GK96" s="265"/>
      <c r="GL96" s="265"/>
      <c r="GM96" s="265"/>
      <c r="GN96" s="265"/>
      <c r="GO96" s="265"/>
      <c r="GP96" s="265"/>
      <c r="GQ96" s="265"/>
      <c r="GR96" s="265"/>
      <c r="GS96" s="265"/>
      <c r="GT96" s="265"/>
      <c r="GU96" s="265"/>
      <c r="GV96" s="265"/>
      <c r="GW96" s="265"/>
      <c r="GX96" s="265"/>
      <c r="GY96" s="265"/>
    </row>
    <row r="97" spans="1:207" ht="32.25" customHeight="1" x14ac:dyDescent="0.2">
      <c r="A97" s="74">
        <v>88</v>
      </c>
      <c r="B97" s="83" t="s">
        <v>1549</v>
      </c>
      <c r="C97" s="83" t="s">
        <v>1550</v>
      </c>
      <c r="D97" s="83" t="s">
        <v>29</v>
      </c>
      <c r="E97" s="83" t="s">
        <v>1783</v>
      </c>
      <c r="F97" s="83">
        <v>3</v>
      </c>
      <c r="G97" s="83" t="s">
        <v>262</v>
      </c>
      <c r="H97" s="83" t="s">
        <v>344</v>
      </c>
      <c r="I97" s="83">
        <v>93</v>
      </c>
      <c r="J97" s="161">
        <v>2</v>
      </c>
      <c r="K97" s="161" t="s">
        <v>186</v>
      </c>
      <c r="L97" s="161" t="s">
        <v>1918</v>
      </c>
      <c r="M97" s="161" t="s">
        <v>336</v>
      </c>
      <c r="N97" s="161" t="s">
        <v>342</v>
      </c>
      <c r="O97" s="167">
        <f>VLOOKUP(N97,'Giang duong'!A:H,3,0)</f>
        <v>100</v>
      </c>
      <c r="P97" s="183">
        <f>VLOOKUP(E97,'[1]DSLHP_3-12-2018'!$B:$K,6,0)</f>
        <v>100</v>
      </c>
      <c r="Q97" s="197" t="s">
        <v>2206</v>
      </c>
      <c r="R97" s="197" t="s">
        <v>2207</v>
      </c>
      <c r="S97" s="199" t="s">
        <v>2208</v>
      </c>
      <c r="T97" s="161"/>
      <c r="U97" s="161" t="s">
        <v>173</v>
      </c>
      <c r="V97" s="164" t="s">
        <v>2031</v>
      </c>
      <c r="W97" s="71" t="s">
        <v>2032</v>
      </c>
      <c r="X97" s="83"/>
      <c r="Y97" s="83" t="s">
        <v>1490</v>
      </c>
      <c r="Z97" s="83"/>
      <c r="AA97" s="159" t="str">
        <f t="shared" si="4"/>
        <v>703VUSáng2</v>
      </c>
      <c r="AB97" s="83" t="s">
        <v>2206</v>
      </c>
      <c r="AC97" s="83" t="s">
        <v>2206</v>
      </c>
      <c r="AD97" s="265" t="str">
        <f>VLOOKUP(E97,'[2]TKB26-11-2018 (lan 1)'!$E:$K,2,0)</f>
        <v>TS.Tạ Thị Lệ Yên</v>
      </c>
      <c r="AE97" s="265">
        <f t="shared" si="5"/>
        <v>-7</v>
      </c>
    </row>
    <row r="98" spans="1:207" ht="32.25" customHeight="1" x14ac:dyDescent="0.2">
      <c r="A98" s="74">
        <v>89</v>
      </c>
      <c r="B98" s="83" t="s">
        <v>1549</v>
      </c>
      <c r="C98" s="83" t="s">
        <v>1550</v>
      </c>
      <c r="D98" s="83" t="s">
        <v>29</v>
      </c>
      <c r="E98" s="83" t="s">
        <v>1784</v>
      </c>
      <c r="F98" s="83">
        <v>3</v>
      </c>
      <c r="G98" s="83" t="s">
        <v>262</v>
      </c>
      <c r="H98" s="83" t="s">
        <v>345</v>
      </c>
      <c r="I98" s="83">
        <v>93</v>
      </c>
      <c r="J98" s="161">
        <v>2</v>
      </c>
      <c r="K98" s="161" t="s">
        <v>186</v>
      </c>
      <c r="L98" s="161" t="s">
        <v>1918</v>
      </c>
      <c r="M98" s="161" t="s">
        <v>336</v>
      </c>
      <c r="N98" s="161" t="s">
        <v>343</v>
      </c>
      <c r="O98" s="167">
        <f>VLOOKUP(N98,'Giang duong'!A:H,3,0)</f>
        <v>100</v>
      </c>
      <c r="P98" s="183">
        <f>VLOOKUP(E98,'[1]DSLHP_3-12-2018'!$B:$K,6,0)</f>
        <v>100</v>
      </c>
      <c r="Q98" s="219" t="s">
        <v>2209</v>
      </c>
      <c r="R98" s="83" t="s">
        <v>933</v>
      </c>
      <c r="S98" s="199" t="s">
        <v>2210</v>
      </c>
      <c r="T98" s="161"/>
      <c r="U98" s="161" t="s">
        <v>173</v>
      </c>
      <c r="V98" s="164" t="s">
        <v>2031</v>
      </c>
      <c r="W98" s="71" t="s">
        <v>2032</v>
      </c>
      <c r="X98" s="83"/>
      <c r="Y98" s="83" t="s">
        <v>1490</v>
      </c>
      <c r="Z98" s="83"/>
      <c r="AA98" s="159" t="str">
        <f t="shared" si="4"/>
        <v>704VUSáng2</v>
      </c>
      <c r="AB98" s="83" t="s">
        <v>2209</v>
      </c>
      <c r="AC98" s="83" t="s">
        <v>2209</v>
      </c>
      <c r="AD98" s="265" t="str">
        <f>VLOOKUP(E98,'[2]TKB26-11-2018 (lan 1)'!$E:$K,2,0)</f>
        <v>ThS.Trịnh Thị Thu Hằng</v>
      </c>
      <c r="AE98" s="265">
        <f t="shared" si="5"/>
        <v>-7</v>
      </c>
    </row>
    <row r="99" spans="1:207" ht="32.25" customHeight="1" x14ac:dyDescent="0.2">
      <c r="A99" s="74">
        <v>90</v>
      </c>
      <c r="B99" s="83" t="s">
        <v>1549</v>
      </c>
      <c r="C99" s="83" t="s">
        <v>1550</v>
      </c>
      <c r="D99" s="83" t="s">
        <v>29</v>
      </c>
      <c r="E99" s="83" t="s">
        <v>1785</v>
      </c>
      <c r="F99" s="83">
        <v>3</v>
      </c>
      <c r="G99" s="83" t="s">
        <v>262</v>
      </c>
      <c r="H99" s="83" t="s">
        <v>2281</v>
      </c>
      <c r="I99" s="83">
        <v>89</v>
      </c>
      <c r="J99" s="161">
        <v>2</v>
      </c>
      <c r="K99" s="161" t="s">
        <v>296</v>
      </c>
      <c r="L99" s="161" t="s">
        <v>1918</v>
      </c>
      <c r="M99" s="162" t="s">
        <v>298</v>
      </c>
      <c r="N99" s="161" t="s">
        <v>342</v>
      </c>
      <c r="O99" s="167">
        <f>VLOOKUP(N99,'Giang duong'!A:H,3,0)</f>
        <v>100</v>
      </c>
      <c r="P99" s="183">
        <f>VLOOKUP(E99,'[1]DSLHP_3-12-2018'!$B:$K,6,0)</f>
        <v>100</v>
      </c>
      <c r="Q99" s="222" t="s">
        <v>2549</v>
      </c>
      <c r="R99" s="83" t="s">
        <v>933</v>
      </c>
      <c r="S99" s="198" t="s">
        <v>2216</v>
      </c>
      <c r="T99" s="161"/>
      <c r="U99" s="161" t="s">
        <v>173</v>
      </c>
      <c r="V99" s="164" t="s">
        <v>2031</v>
      </c>
      <c r="W99" s="71" t="s">
        <v>2032</v>
      </c>
      <c r="X99" s="83"/>
      <c r="Y99" s="83" t="s">
        <v>1490</v>
      </c>
      <c r="Z99" s="83"/>
      <c r="AA99" s="159" t="str">
        <f t="shared" si="4"/>
        <v>703VUChiều2</v>
      </c>
      <c r="AB99" s="83" t="s">
        <v>2337</v>
      </c>
      <c r="AC99" s="83" t="s">
        <v>2337</v>
      </c>
      <c r="AD99" s="265" t="str">
        <f>VLOOKUP(E99,'[2]TKB26-11-2018 (lan 1)'!$E:$K,2,0)</f>
        <v>TS.Phạm Quỳnh Anh</v>
      </c>
      <c r="AE99" s="265">
        <f t="shared" si="5"/>
        <v>-11</v>
      </c>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72"/>
      <c r="BH99" s="72"/>
      <c r="BI99" s="72"/>
      <c r="BJ99" s="72"/>
      <c r="BK99" s="72"/>
      <c r="BL99" s="72"/>
      <c r="BM99" s="72"/>
      <c r="BN99" s="72"/>
      <c r="BO99" s="72"/>
      <c r="BP99" s="72"/>
      <c r="BQ99" s="72"/>
      <c r="BR99" s="72"/>
      <c r="BS99" s="72"/>
      <c r="BT99" s="72"/>
      <c r="BU99" s="72"/>
      <c r="BV99" s="72"/>
      <c r="BW99" s="72"/>
      <c r="BX99" s="72"/>
      <c r="BY99" s="72"/>
      <c r="BZ99" s="72"/>
      <c r="CA99" s="72"/>
      <c r="CB99" s="72"/>
      <c r="CC99" s="72"/>
      <c r="CD99" s="72"/>
      <c r="CE99" s="72"/>
      <c r="CF99" s="72"/>
      <c r="CG99" s="72"/>
      <c r="CH99" s="72"/>
      <c r="CI99" s="72"/>
      <c r="CJ99" s="72"/>
      <c r="CK99" s="72"/>
      <c r="CL99" s="72"/>
      <c r="CM99" s="72"/>
      <c r="CN99" s="72"/>
      <c r="CO99" s="72"/>
      <c r="CP99" s="72"/>
      <c r="CQ99" s="72"/>
      <c r="CR99" s="72"/>
      <c r="CS99" s="72"/>
      <c r="CT99" s="72"/>
      <c r="CU99" s="72"/>
      <c r="CV99" s="72"/>
      <c r="CW99" s="72"/>
      <c r="CX99" s="72"/>
      <c r="CY99" s="72"/>
      <c r="CZ99" s="72"/>
      <c r="DA99" s="72"/>
      <c r="DB99" s="72"/>
      <c r="DC99" s="72"/>
      <c r="DD99" s="72"/>
      <c r="DE99" s="72"/>
      <c r="DF99" s="72"/>
      <c r="DG99" s="72"/>
      <c r="DH99" s="72"/>
      <c r="DI99" s="72"/>
      <c r="DJ99" s="72"/>
      <c r="DK99" s="72"/>
      <c r="DL99" s="72"/>
      <c r="DM99" s="72"/>
      <c r="DN99" s="72"/>
      <c r="DO99" s="72"/>
      <c r="DP99" s="72"/>
      <c r="DQ99" s="72"/>
      <c r="DR99" s="72"/>
      <c r="DS99" s="72"/>
      <c r="DT99" s="72"/>
      <c r="DU99" s="72"/>
      <c r="DV99" s="72"/>
      <c r="DW99" s="72"/>
      <c r="DX99" s="72"/>
      <c r="DY99" s="72"/>
      <c r="DZ99" s="72"/>
      <c r="EA99" s="72"/>
      <c r="EB99" s="72"/>
      <c r="EC99" s="72"/>
      <c r="ED99" s="72"/>
      <c r="EE99" s="72"/>
      <c r="EF99" s="72"/>
      <c r="EG99" s="72"/>
      <c r="EH99" s="72"/>
      <c r="EI99" s="72"/>
      <c r="EJ99" s="72"/>
      <c r="EK99" s="72"/>
      <c r="EL99" s="72"/>
      <c r="EM99" s="72"/>
      <c r="EN99" s="72"/>
      <c r="EO99" s="72"/>
      <c r="EP99" s="72"/>
      <c r="EQ99" s="72"/>
      <c r="ER99" s="72"/>
      <c r="ES99" s="72"/>
      <c r="ET99" s="72"/>
      <c r="EU99" s="72"/>
      <c r="EV99" s="72"/>
      <c r="EW99" s="72"/>
      <c r="EX99" s="72"/>
      <c r="EY99" s="72"/>
      <c r="EZ99" s="72"/>
      <c r="FA99" s="72"/>
      <c r="FB99" s="72"/>
      <c r="FC99" s="72"/>
      <c r="FD99" s="72"/>
      <c r="FE99" s="72"/>
      <c r="FF99" s="72"/>
      <c r="FG99" s="72"/>
      <c r="FH99" s="72"/>
      <c r="FI99" s="72"/>
      <c r="FJ99" s="72"/>
      <c r="FK99" s="72"/>
      <c r="FL99" s="72"/>
      <c r="FM99" s="72"/>
      <c r="FN99" s="72"/>
      <c r="FO99" s="72"/>
      <c r="FP99" s="72"/>
      <c r="FQ99" s="72"/>
      <c r="FR99" s="72"/>
      <c r="FS99" s="72"/>
      <c r="FT99" s="72"/>
      <c r="FU99" s="72"/>
      <c r="FV99" s="72"/>
      <c r="FW99" s="72"/>
      <c r="FX99" s="72"/>
      <c r="FY99" s="72"/>
      <c r="FZ99" s="72"/>
      <c r="GA99" s="72"/>
      <c r="GB99" s="72"/>
      <c r="GC99" s="72"/>
      <c r="GD99" s="72"/>
      <c r="GE99" s="72"/>
      <c r="GF99" s="72"/>
      <c r="GG99" s="72"/>
      <c r="GH99" s="72"/>
      <c r="GI99" s="72"/>
      <c r="GJ99" s="72"/>
      <c r="GK99" s="72"/>
      <c r="GL99" s="72"/>
      <c r="GM99" s="72"/>
      <c r="GN99" s="72"/>
      <c r="GO99" s="72"/>
      <c r="GP99" s="72"/>
      <c r="GQ99" s="72"/>
      <c r="GR99" s="72"/>
      <c r="GS99" s="72"/>
      <c r="GT99" s="72"/>
      <c r="GU99" s="72"/>
      <c r="GV99" s="72"/>
      <c r="GW99" s="72"/>
      <c r="GX99" s="72"/>
      <c r="GY99" s="72"/>
    </row>
    <row r="100" spans="1:207" ht="32.25" customHeight="1" x14ac:dyDescent="0.2">
      <c r="A100" s="74">
        <v>91</v>
      </c>
      <c r="B100" s="83" t="s">
        <v>1549</v>
      </c>
      <c r="C100" s="83" t="s">
        <v>1550</v>
      </c>
      <c r="D100" s="83" t="s">
        <v>29</v>
      </c>
      <c r="E100" s="83" t="s">
        <v>1786</v>
      </c>
      <c r="F100" s="83">
        <v>3</v>
      </c>
      <c r="G100" s="83" t="s">
        <v>262</v>
      </c>
      <c r="H100" s="83" t="s">
        <v>2282</v>
      </c>
      <c r="I100" s="83">
        <v>89</v>
      </c>
      <c r="J100" s="161">
        <v>2</v>
      </c>
      <c r="K100" s="161" t="s">
        <v>296</v>
      </c>
      <c r="L100" s="161" t="s">
        <v>1918</v>
      </c>
      <c r="M100" s="162" t="s">
        <v>298</v>
      </c>
      <c r="N100" s="161" t="s">
        <v>343</v>
      </c>
      <c r="O100" s="167">
        <f>VLOOKUP(N100,'Giang duong'!A:H,3,0)</f>
        <v>100</v>
      </c>
      <c r="P100" s="183">
        <f>VLOOKUP(E100,'[1]DSLHP_3-12-2018'!$B:$K,6,0)</f>
        <v>100</v>
      </c>
      <c r="Q100" s="219" t="s">
        <v>2209</v>
      </c>
      <c r="R100" s="83" t="s">
        <v>933</v>
      </c>
      <c r="S100" s="199" t="s">
        <v>2210</v>
      </c>
      <c r="T100" s="161"/>
      <c r="U100" s="161" t="s">
        <v>173</v>
      </c>
      <c r="V100" s="164" t="s">
        <v>2031</v>
      </c>
      <c r="W100" s="71" t="s">
        <v>2032</v>
      </c>
      <c r="X100" s="83"/>
      <c r="Y100" s="83" t="s">
        <v>1490</v>
      </c>
      <c r="Z100" s="83"/>
      <c r="AA100" s="159" t="str">
        <f t="shared" si="4"/>
        <v>704VUChiều2</v>
      </c>
      <c r="AB100" s="83" t="s">
        <v>2209</v>
      </c>
      <c r="AC100" s="83" t="s">
        <v>2209</v>
      </c>
      <c r="AD100" s="265" t="str">
        <f>VLOOKUP(E100,'[2]TKB26-11-2018 (lan 1)'!$E:$K,2,0)</f>
        <v>ThS.Trịnh Thị Thu Hằng</v>
      </c>
      <c r="AE100" s="265">
        <f t="shared" si="5"/>
        <v>-11</v>
      </c>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2"/>
      <c r="BD100" s="72"/>
      <c r="BE100" s="72"/>
      <c r="BF100" s="72"/>
      <c r="BG100" s="72"/>
      <c r="BH100" s="72"/>
      <c r="BI100" s="72"/>
      <c r="BJ100" s="72"/>
      <c r="BK100" s="72"/>
      <c r="BL100" s="72"/>
      <c r="BM100" s="72"/>
      <c r="BN100" s="72"/>
      <c r="BO100" s="72"/>
      <c r="BP100" s="72"/>
      <c r="BQ100" s="72"/>
      <c r="BR100" s="72"/>
      <c r="BS100" s="72"/>
      <c r="BT100" s="72"/>
      <c r="BU100" s="72"/>
      <c r="BV100" s="72"/>
      <c r="BW100" s="72"/>
      <c r="BX100" s="72"/>
      <c r="BY100" s="72"/>
      <c r="BZ100" s="72"/>
      <c r="CA100" s="72"/>
      <c r="CB100" s="72"/>
      <c r="CC100" s="72"/>
      <c r="CD100" s="72"/>
      <c r="CE100" s="72"/>
      <c r="CF100" s="72"/>
      <c r="CG100" s="72"/>
      <c r="CH100" s="72"/>
      <c r="CI100" s="72"/>
      <c r="CJ100" s="72"/>
      <c r="CK100" s="72"/>
      <c r="CL100" s="72"/>
      <c r="CM100" s="72"/>
      <c r="CN100" s="72"/>
      <c r="CO100" s="72"/>
      <c r="CP100" s="72"/>
      <c r="CQ100" s="72"/>
      <c r="CR100" s="72"/>
      <c r="CS100" s="72"/>
      <c r="CT100" s="72"/>
      <c r="CU100" s="72"/>
      <c r="CV100" s="72"/>
      <c r="CW100" s="72"/>
      <c r="CX100" s="72"/>
      <c r="CY100" s="72"/>
      <c r="CZ100" s="72"/>
      <c r="DA100" s="72"/>
      <c r="DB100" s="72"/>
      <c r="DC100" s="72"/>
      <c r="DD100" s="72"/>
      <c r="DE100" s="72"/>
      <c r="DF100" s="72"/>
      <c r="DG100" s="72"/>
      <c r="DH100" s="72"/>
      <c r="DI100" s="72"/>
      <c r="DJ100" s="72"/>
      <c r="DK100" s="72"/>
      <c r="DL100" s="72"/>
      <c r="DM100" s="72"/>
      <c r="DN100" s="72"/>
      <c r="DO100" s="72"/>
      <c r="DP100" s="72"/>
      <c r="DQ100" s="72"/>
      <c r="DR100" s="72"/>
      <c r="DS100" s="72"/>
      <c r="DT100" s="72"/>
      <c r="DU100" s="72"/>
      <c r="DV100" s="72"/>
      <c r="DW100" s="72"/>
      <c r="DX100" s="72"/>
      <c r="DY100" s="72"/>
      <c r="DZ100" s="72"/>
      <c r="EA100" s="72"/>
      <c r="EB100" s="72"/>
      <c r="EC100" s="72"/>
      <c r="ED100" s="72"/>
      <c r="EE100" s="72"/>
      <c r="EF100" s="72"/>
      <c r="EG100" s="72"/>
      <c r="EH100" s="72"/>
      <c r="EI100" s="72"/>
      <c r="EJ100" s="72"/>
      <c r="EK100" s="72"/>
      <c r="EL100" s="72"/>
      <c r="EM100" s="72"/>
      <c r="EN100" s="72"/>
      <c r="EO100" s="72"/>
      <c r="EP100" s="72"/>
      <c r="EQ100" s="72"/>
      <c r="ER100" s="72"/>
      <c r="ES100" s="72"/>
      <c r="ET100" s="72"/>
      <c r="EU100" s="72"/>
      <c r="EV100" s="72"/>
      <c r="EW100" s="72"/>
      <c r="EX100" s="72"/>
      <c r="EY100" s="72"/>
      <c r="EZ100" s="72"/>
      <c r="FA100" s="72"/>
      <c r="FB100" s="72"/>
      <c r="FC100" s="72"/>
      <c r="FD100" s="72"/>
      <c r="FE100" s="72"/>
      <c r="FF100" s="72"/>
      <c r="FG100" s="72"/>
      <c r="FH100" s="72"/>
      <c r="FI100" s="72"/>
      <c r="FJ100" s="72"/>
      <c r="FK100" s="72"/>
      <c r="FL100" s="72"/>
      <c r="FM100" s="72"/>
      <c r="FN100" s="72"/>
      <c r="FO100" s="72"/>
      <c r="FP100" s="72"/>
      <c r="FQ100" s="72"/>
      <c r="FR100" s="72"/>
      <c r="FS100" s="72"/>
      <c r="FT100" s="72"/>
      <c r="FU100" s="72"/>
      <c r="FV100" s="72"/>
      <c r="FW100" s="72"/>
      <c r="FX100" s="72"/>
      <c r="FY100" s="72"/>
      <c r="FZ100" s="72"/>
      <c r="GA100" s="72"/>
      <c r="GB100" s="72"/>
      <c r="GC100" s="72"/>
      <c r="GD100" s="72"/>
      <c r="GE100" s="72"/>
      <c r="GF100" s="72"/>
      <c r="GG100" s="72"/>
      <c r="GH100" s="72"/>
      <c r="GI100" s="72"/>
      <c r="GJ100" s="72"/>
      <c r="GK100" s="72"/>
      <c r="GL100" s="72"/>
      <c r="GM100" s="72"/>
      <c r="GN100" s="72"/>
      <c r="GO100" s="72"/>
      <c r="GP100" s="72"/>
      <c r="GQ100" s="72"/>
      <c r="GR100" s="72"/>
      <c r="GS100" s="72"/>
      <c r="GT100" s="72"/>
      <c r="GU100" s="72"/>
      <c r="GV100" s="72"/>
      <c r="GW100" s="72"/>
      <c r="GX100" s="72"/>
      <c r="GY100" s="72"/>
    </row>
    <row r="101" spans="1:207" s="72" customFormat="1" ht="32.25" customHeight="1" x14ac:dyDescent="0.2">
      <c r="A101" s="74">
        <v>92</v>
      </c>
      <c r="B101" s="83" t="s">
        <v>1549</v>
      </c>
      <c r="C101" s="83" t="s">
        <v>1550</v>
      </c>
      <c r="D101" s="83" t="s">
        <v>29</v>
      </c>
      <c r="E101" s="83" t="s">
        <v>1787</v>
      </c>
      <c r="F101" s="83">
        <v>3</v>
      </c>
      <c r="G101" s="83" t="s">
        <v>262</v>
      </c>
      <c r="H101" s="83" t="s">
        <v>1691</v>
      </c>
      <c r="I101" s="83" t="s">
        <v>1692</v>
      </c>
      <c r="J101" s="161">
        <v>1</v>
      </c>
      <c r="K101" s="159" t="s">
        <v>296</v>
      </c>
      <c r="L101" s="159" t="s">
        <v>1955</v>
      </c>
      <c r="M101" s="159" t="s">
        <v>298</v>
      </c>
      <c r="N101" s="161" t="s">
        <v>2320</v>
      </c>
      <c r="O101" s="167">
        <f>VLOOKUP(N101,'Giang duong'!A:H,3,0)</f>
        <v>80</v>
      </c>
      <c r="P101" s="183">
        <f>VLOOKUP(E101,'[1]DSLHP_3-12-2018'!$B:$K,6,0)</f>
        <v>44</v>
      </c>
      <c r="Q101" s="219" t="s">
        <v>2336</v>
      </c>
      <c r="R101" s="83" t="s">
        <v>2198</v>
      </c>
      <c r="S101" s="199" t="s">
        <v>2199</v>
      </c>
      <c r="T101" s="161"/>
      <c r="U101" s="161" t="s">
        <v>173</v>
      </c>
      <c r="V101" s="164"/>
      <c r="W101" s="71" t="s">
        <v>2032</v>
      </c>
      <c r="X101" s="83"/>
      <c r="Y101" s="83" t="s">
        <v>1490</v>
      </c>
      <c r="Z101" s="83"/>
      <c r="AA101" s="159" t="str">
        <f t="shared" si="4"/>
        <v>102CSSChiều6</v>
      </c>
      <c r="AB101" s="83" t="s">
        <v>2336</v>
      </c>
      <c r="AC101" s="83" t="s">
        <v>2336</v>
      </c>
      <c r="AD101" s="265" t="str">
        <f>VLOOKUP(E101,'[2]TKB26-11-2018 (lan 1)'!$E:$K,2,0)</f>
        <v>TS.Đào Thị Thu Trang</v>
      </c>
      <c r="AE101" s="265" t="e">
        <f t="shared" si="5"/>
        <v>#VALUE!</v>
      </c>
      <c r="AF101" s="265"/>
      <c r="AG101" s="265"/>
      <c r="AH101" s="265"/>
      <c r="AI101" s="265"/>
      <c r="AJ101" s="265"/>
      <c r="AK101" s="265"/>
      <c r="AL101" s="265"/>
      <c r="AM101" s="265"/>
      <c r="AN101" s="265"/>
      <c r="AO101" s="265"/>
      <c r="AP101" s="265"/>
      <c r="AQ101" s="265"/>
      <c r="AR101" s="265"/>
      <c r="AS101" s="265"/>
      <c r="AT101" s="265"/>
      <c r="AU101" s="265"/>
      <c r="AV101" s="265"/>
      <c r="AW101" s="265"/>
      <c r="AX101" s="265"/>
      <c r="AY101" s="265"/>
      <c r="AZ101" s="265"/>
      <c r="BA101" s="265"/>
      <c r="BB101" s="265"/>
      <c r="BC101" s="265"/>
      <c r="BD101" s="265"/>
      <c r="BE101" s="265"/>
      <c r="BF101" s="265"/>
      <c r="BG101" s="265"/>
      <c r="BH101" s="265"/>
      <c r="BI101" s="265"/>
      <c r="BJ101" s="265"/>
      <c r="BK101" s="265"/>
      <c r="BL101" s="265"/>
      <c r="BM101" s="265"/>
      <c r="BN101" s="265"/>
      <c r="BO101" s="265"/>
      <c r="BP101" s="265"/>
      <c r="BQ101" s="265"/>
      <c r="BR101" s="265"/>
      <c r="BS101" s="265"/>
      <c r="BT101" s="265"/>
      <c r="BU101" s="265"/>
      <c r="BV101" s="265"/>
      <c r="BW101" s="265"/>
      <c r="BX101" s="265"/>
      <c r="BY101" s="265"/>
      <c r="BZ101" s="265"/>
      <c r="CA101" s="265"/>
      <c r="CB101" s="265"/>
      <c r="CC101" s="265"/>
      <c r="CD101" s="265"/>
      <c r="CE101" s="265"/>
      <c r="CF101" s="265"/>
      <c r="CG101" s="265"/>
      <c r="CH101" s="265"/>
      <c r="CI101" s="265"/>
      <c r="CJ101" s="265"/>
      <c r="CK101" s="265"/>
      <c r="CL101" s="265"/>
      <c r="CM101" s="265"/>
      <c r="CN101" s="265"/>
      <c r="CO101" s="265"/>
      <c r="CP101" s="265"/>
      <c r="CQ101" s="265"/>
      <c r="CR101" s="265"/>
      <c r="CS101" s="265"/>
      <c r="CT101" s="265"/>
      <c r="CU101" s="265"/>
      <c r="CV101" s="265"/>
      <c r="CW101" s="265"/>
      <c r="CX101" s="265"/>
      <c r="CY101" s="265"/>
      <c r="CZ101" s="265"/>
      <c r="DA101" s="265"/>
      <c r="DB101" s="265"/>
      <c r="DC101" s="265"/>
      <c r="DD101" s="265"/>
      <c r="DE101" s="265"/>
      <c r="DF101" s="265"/>
      <c r="DG101" s="265"/>
      <c r="DH101" s="265"/>
      <c r="DI101" s="265"/>
      <c r="DJ101" s="265"/>
      <c r="DK101" s="265"/>
      <c r="DL101" s="265"/>
      <c r="DM101" s="265"/>
      <c r="DN101" s="265"/>
      <c r="DO101" s="265"/>
      <c r="DP101" s="265"/>
      <c r="DQ101" s="265"/>
      <c r="DR101" s="265"/>
      <c r="DS101" s="265"/>
      <c r="DT101" s="265"/>
      <c r="DU101" s="265"/>
      <c r="DV101" s="265"/>
      <c r="DW101" s="265"/>
      <c r="DX101" s="265"/>
      <c r="DY101" s="265"/>
      <c r="DZ101" s="265"/>
      <c r="EA101" s="265"/>
      <c r="EB101" s="265"/>
      <c r="EC101" s="265"/>
      <c r="ED101" s="265"/>
      <c r="EE101" s="265"/>
      <c r="EF101" s="265"/>
      <c r="EG101" s="265"/>
      <c r="EH101" s="265"/>
      <c r="EI101" s="265"/>
      <c r="EJ101" s="265"/>
      <c r="EK101" s="265"/>
      <c r="EL101" s="265"/>
      <c r="EM101" s="265"/>
      <c r="EN101" s="265"/>
      <c r="EO101" s="265"/>
      <c r="EP101" s="265"/>
      <c r="EQ101" s="265"/>
      <c r="ER101" s="265"/>
      <c r="ES101" s="265"/>
      <c r="ET101" s="265"/>
      <c r="EU101" s="265"/>
      <c r="EV101" s="265"/>
      <c r="EW101" s="265"/>
      <c r="EX101" s="265"/>
      <c r="EY101" s="265"/>
      <c r="EZ101" s="265"/>
      <c r="FA101" s="265"/>
      <c r="FB101" s="265"/>
      <c r="FC101" s="265"/>
      <c r="FD101" s="265"/>
      <c r="FE101" s="265"/>
      <c r="FF101" s="265"/>
      <c r="FG101" s="265"/>
      <c r="FH101" s="265"/>
      <c r="FI101" s="265"/>
      <c r="FJ101" s="265"/>
      <c r="FK101" s="265"/>
      <c r="FL101" s="265"/>
      <c r="FM101" s="265"/>
      <c r="FN101" s="265"/>
      <c r="FO101" s="265"/>
      <c r="FP101" s="265"/>
      <c r="FQ101" s="265"/>
      <c r="FR101" s="265"/>
      <c r="FS101" s="265"/>
      <c r="FT101" s="265"/>
      <c r="FU101" s="265"/>
      <c r="FV101" s="265"/>
      <c r="FW101" s="265"/>
      <c r="FX101" s="265"/>
      <c r="FY101" s="265"/>
      <c r="FZ101" s="265"/>
      <c r="GA101" s="265"/>
      <c r="GB101" s="265"/>
      <c r="GC101" s="265"/>
      <c r="GD101" s="265"/>
      <c r="GE101" s="265"/>
      <c r="GF101" s="265"/>
      <c r="GG101" s="265"/>
      <c r="GH101" s="265"/>
      <c r="GI101" s="265"/>
      <c r="GJ101" s="265"/>
      <c r="GK101" s="265"/>
      <c r="GL101" s="265"/>
      <c r="GM101" s="265"/>
      <c r="GN101" s="265"/>
      <c r="GO101" s="265"/>
      <c r="GP101" s="265"/>
      <c r="GQ101" s="265"/>
      <c r="GR101" s="265"/>
      <c r="GS101" s="265"/>
      <c r="GT101" s="265"/>
      <c r="GU101" s="265"/>
      <c r="GV101" s="265"/>
      <c r="GW101" s="265"/>
      <c r="GX101" s="265"/>
      <c r="GY101" s="265"/>
    </row>
    <row r="102" spans="1:207" s="72" customFormat="1" ht="32.25" customHeight="1" x14ac:dyDescent="0.2">
      <c r="A102" s="74">
        <v>93</v>
      </c>
      <c r="B102" s="83" t="s">
        <v>190</v>
      </c>
      <c r="C102" s="83" t="s">
        <v>56</v>
      </c>
      <c r="D102" s="83" t="s">
        <v>43</v>
      </c>
      <c r="E102" s="83" t="s">
        <v>56</v>
      </c>
      <c r="F102" s="83">
        <v>3</v>
      </c>
      <c r="G102" s="83" t="s">
        <v>240</v>
      </c>
      <c r="H102" s="83" t="s">
        <v>57</v>
      </c>
      <c r="I102" s="83">
        <v>100</v>
      </c>
      <c r="J102" s="161">
        <v>1</v>
      </c>
      <c r="K102" s="161" t="s">
        <v>186</v>
      </c>
      <c r="L102" s="161" t="s">
        <v>1919</v>
      </c>
      <c r="M102" s="161" t="s">
        <v>336</v>
      </c>
      <c r="N102" s="161" t="s">
        <v>357</v>
      </c>
      <c r="O102" s="167">
        <f>VLOOKUP(N102,'Giang duong'!A:H,3,0)</f>
        <v>100</v>
      </c>
      <c r="P102" s="183">
        <f>VLOOKUP(E102,'[1]DSLHP_3-12-2018'!$B:$K,6,0)</f>
        <v>66</v>
      </c>
      <c r="Q102" s="222" t="s">
        <v>2217</v>
      </c>
      <c r="R102" s="83" t="s">
        <v>933</v>
      </c>
      <c r="S102" s="198" t="s">
        <v>2218</v>
      </c>
      <c r="T102" s="161"/>
      <c r="U102" s="161" t="s">
        <v>173</v>
      </c>
      <c r="V102" s="166"/>
      <c r="W102" s="71" t="s">
        <v>2033</v>
      </c>
      <c r="X102" s="83"/>
      <c r="Y102" s="83" t="s">
        <v>1490</v>
      </c>
      <c r="Z102" s="83"/>
      <c r="AA102" s="159" t="str">
        <f t="shared" si="4"/>
        <v>706VUSáng3</v>
      </c>
      <c r="AB102" s="83" t="s">
        <v>2217</v>
      </c>
      <c r="AC102" s="83" t="s">
        <v>2217</v>
      </c>
      <c r="AD102" s="265" t="e">
        <f>VLOOKUP(E102,'[2]TKB26-11-2018 (lan 1)'!$E:$K,2,0)</f>
        <v>#REF!</v>
      </c>
      <c r="AE102" s="265">
        <f t="shared" si="5"/>
        <v>34</v>
      </c>
    </row>
    <row r="103" spans="1:207" s="72" customFormat="1" ht="32.25" customHeight="1" x14ac:dyDescent="0.2">
      <c r="A103" s="74">
        <v>94</v>
      </c>
      <c r="B103" s="83" t="s">
        <v>1698</v>
      </c>
      <c r="C103" s="83" t="s">
        <v>853</v>
      </c>
      <c r="D103" s="83" t="s">
        <v>205</v>
      </c>
      <c r="E103" s="83" t="s">
        <v>857</v>
      </c>
      <c r="F103" s="83">
        <v>4</v>
      </c>
      <c r="G103" s="83" t="s">
        <v>240</v>
      </c>
      <c r="H103" s="83" t="s">
        <v>2268</v>
      </c>
      <c r="I103" s="83">
        <v>47</v>
      </c>
      <c r="J103" s="161">
        <v>2</v>
      </c>
      <c r="K103" s="161" t="s">
        <v>186</v>
      </c>
      <c r="L103" s="161" t="s">
        <v>1919</v>
      </c>
      <c r="M103" s="161" t="s">
        <v>303</v>
      </c>
      <c r="N103" s="161" t="s">
        <v>182</v>
      </c>
      <c r="O103" s="167">
        <f>VLOOKUP(N103,'Giang duong'!A:H,3,0)</f>
        <v>50</v>
      </c>
      <c r="P103" s="183">
        <f>VLOOKUP(E103,'[1]DSLHP_3-12-2018'!$B:$K,6,0)</f>
        <v>40</v>
      </c>
      <c r="Q103" s="161" t="str">
        <f t="shared" ref="Q103:Q104" si="6">U103</f>
        <v>Khoa KTPT</v>
      </c>
      <c r="R103" s="161" t="str">
        <f t="shared" ref="R103:R104" si="7">U103</f>
        <v>Khoa KTPT</v>
      </c>
      <c r="S103" s="162"/>
      <c r="T103" s="159"/>
      <c r="U103" s="161" t="s">
        <v>173</v>
      </c>
      <c r="V103" s="166"/>
      <c r="W103" s="71" t="s">
        <v>2033</v>
      </c>
      <c r="X103" s="83"/>
      <c r="Y103" s="83" t="s">
        <v>1490</v>
      </c>
      <c r="Z103" s="83"/>
      <c r="AA103" s="159" t="str">
        <f t="shared" si="4"/>
        <v>510E4Sáng3</v>
      </c>
      <c r="AB103" s="83" t="s">
        <v>173</v>
      </c>
      <c r="AC103" s="83" t="s">
        <v>173</v>
      </c>
      <c r="AD103" s="265" t="e">
        <f>VLOOKUP(E103,'[2]TKB26-11-2018 (lan 1)'!$E:$K,2,0)</f>
        <v>#REF!</v>
      </c>
      <c r="AE103" s="265">
        <f t="shared" si="5"/>
        <v>7</v>
      </c>
      <c r="AF103" s="265"/>
      <c r="AG103" s="265"/>
      <c r="AH103" s="265"/>
      <c r="AI103" s="265"/>
      <c r="AJ103" s="265"/>
      <c r="AK103" s="265"/>
      <c r="AL103" s="265"/>
      <c r="AM103" s="265"/>
      <c r="AN103" s="265"/>
      <c r="AO103" s="265"/>
      <c r="AP103" s="265"/>
      <c r="AQ103" s="265"/>
      <c r="AR103" s="265"/>
      <c r="AS103" s="265"/>
      <c r="AT103" s="265"/>
      <c r="AU103" s="265"/>
      <c r="AV103" s="265"/>
      <c r="AW103" s="265"/>
      <c r="AX103" s="265"/>
      <c r="AY103" s="265"/>
      <c r="AZ103" s="265"/>
      <c r="BA103" s="265"/>
      <c r="BB103" s="265"/>
      <c r="BC103" s="265"/>
      <c r="BD103" s="265"/>
      <c r="BE103" s="265"/>
      <c r="BF103" s="265"/>
      <c r="BG103" s="265"/>
      <c r="BH103" s="265"/>
      <c r="BI103" s="265"/>
      <c r="BJ103" s="265"/>
      <c r="BK103" s="265"/>
      <c r="BL103" s="265"/>
      <c r="BM103" s="265"/>
      <c r="BN103" s="265"/>
      <c r="BO103" s="265"/>
      <c r="BP103" s="265"/>
      <c r="BQ103" s="265"/>
      <c r="BR103" s="265"/>
      <c r="BS103" s="265"/>
      <c r="BT103" s="265"/>
      <c r="BU103" s="265"/>
      <c r="BV103" s="265"/>
      <c r="BW103" s="265"/>
      <c r="BX103" s="265"/>
      <c r="BY103" s="265"/>
      <c r="BZ103" s="265"/>
      <c r="CA103" s="265"/>
      <c r="CB103" s="265"/>
      <c r="CC103" s="265"/>
      <c r="CD103" s="265"/>
      <c r="CE103" s="265"/>
      <c r="CF103" s="265"/>
      <c r="CG103" s="265"/>
      <c r="CH103" s="265"/>
      <c r="CI103" s="265"/>
      <c r="CJ103" s="265"/>
      <c r="CK103" s="265"/>
      <c r="CL103" s="265"/>
      <c r="CM103" s="265"/>
      <c r="CN103" s="265"/>
      <c r="CO103" s="265"/>
      <c r="CP103" s="265"/>
      <c r="CQ103" s="265"/>
      <c r="CR103" s="265"/>
      <c r="CS103" s="265"/>
      <c r="CT103" s="265"/>
      <c r="CU103" s="265"/>
      <c r="CV103" s="265"/>
      <c r="CW103" s="265"/>
      <c r="CX103" s="265"/>
      <c r="CY103" s="265"/>
      <c r="CZ103" s="265"/>
      <c r="DA103" s="265"/>
      <c r="DB103" s="265"/>
      <c r="DC103" s="265"/>
      <c r="DD103" s="265"/>
      <c r="DE103" s="265"/>
      <c r="DF103" s="265"/>
      <c r="DG103" s="265"/>
      <c r="DH103" s="265"/>
      <c r="DI103" s="265"/>
      <c r="DJ103" s="265"/>
      <c r="DK103" s="265"/>
      <c r="DL103" s="265"/>
      <c r="DM103" s="265"/>
      <c r="DN103" s="265"/>
      <c r="DO103" s="265"/>
      <c r="DP103" s="265"/>
      <c r="DQ103" s="265"/>
      <c r="DR103" s="265"/>
      <c r="DS103" s="265"/>
      <c r="DT103" s="265"/>
      <c r="DU103" s="265"/>
      <c r="DV103" s="265"/>
      <c r="DW103" s="265"/>
      <c r="DX103" s="265"/>
      <c r="DY103" s="265"/>
      <c r="DZ103" s="265"/>
      <c r="EA103" s="265"/>
      <c r="EB103" s="265"/>
      <c r="EC103" s="265"/>
      <c r="ED103" s="265"/>
      <c r="EE103" s="265"/>
      <c r="EF103" s="265"/>
      <c r="EG103" s="265"/>
      <c r="EH103" s="265"/>
      <c r="EI103" s="265"/>
      <c r="EJ103" s="265"/>
      <c r="EK103" s="265"/>
      <c r="EL103" s="265"/>
      <c r="EM103" s="265"/>
      <c r="EN103" s="265"/>
      <c r="EO103" s="265"/>
      <c r="EP103" s="265"/>
      <c r="EQ103" s="265"/>
      <c r="ER103" s="265"/>
      <c r="ES103" s="265"/>
      <c r="ET103" s="265"/>
      <c r="EU103" s="265"/>
      <c r="EV103" s="265"/>
      <c r="EW103" s="265"/>
      <c r="EX103" s="265"/>
      <c r="EY103" s="265"/>
      <c r="EZ103" s="265"/>
      <c r="FA103" s="265"/>
      <c r="FB103" s="265"/>
      <c r="FC103" s="265"/>
      <c r="FD103" s="265"/>
      <c r="FE103" s="265"/>
      <c r="FF103" s="265"/>
      <c r="FG103" s="265"/>
      <c r="FH103" s="265"/>
      <c r="FI103" s="265"/>
      <c r="FJ103" s="265"/>
      <c r="FK103" s="265"/>
      <c r="FL103" s="265"/>
      <c r="FM103" s="265"/>
      <c r="FN103" s="265"/>
      <c r="FO103" s="265"/>
      <c r="FP103" s="265"/>
      <c r="FQ103" s="265"/>
      <c r="FR103" s="265"/>
      <c r="FS103" s="265"/>
      <c r="FT103" s="265"/>
      <c r="FU103" s="265"/>
      <c r="FV103" s="265"/>
      <c r="FW103" s="265"/>
      <c r="FX103" s="265"/>
      <c r="FY103" s="265"/>
      <c r="FZ103" s="265"/>
      <c r="GA103" s="265"/>
      <c r="GB103" s="265"/>
      <c r="GC103" s="265"/>
      <c r="GD103" s="265"/>
      <c r="GE103" s="265"/>
      <c r="GF103" s="265"/>
      <c r="GG103" s="265"/>
      <c r="GH103" s="265"/>
      <c r="GI103" s="265"/>
      <c r="GJ103" s="265"/>
      <c r="GK103" s="265"/>
      <c r="GL103" s="265"/>
      <c r="GM103" s="265"/>
      <c r="GN103" s="265"/>
      <c r="GO103" s="265"/>
      <c r="GP103" s="265"/>
      <c r="GQ103" s="265"/>
      <c r="GR103" s="265"/>
      <c r="GS103" s="265"/>
      <c r="GT103" s="265"/>
      <c r="GU103" s="265"/>
      <c r="GV103" s="265"/>
      <c r="GW103" s="265"/>
      <c r="GX103" s="265"/>
      <c r="GY103" s="265"/>
    </row>
    <row r="104" spans="1:207" s="72" customFormat="1" ht="32.25" customHeight="1" x14ac:dyDescent="0.2">
      <c r="A104" s="74">
        <v>95</v>
      </c>
      <c r="B104" s="83" t="s">
        <v>1698</v>
      </c>
      <c r="C104" s="83" t="s">
        <v>853</v>
      </c>
      <c r="D104" s="83" t="s">
        <v>205</v>
      </c>
      <c r="E104" s="83" t="s">
        <v>874</v>
      </c>
      <c r="F104" s="83">
        <v>4</v>
      </c>
      <c r="G104" s="83" t="s">
        <v>240</v>
      </c>
      <c r="H104" s="83" t="s">
        <v>2269</v>
      </c>
      <c r="I104" s="83">
        <v>47</v>
      </c>
      <c r="J104" s="161">
        <v>2</v>
      </c>
      <c r="K104" s="161" t="s">
        <v>186</v>
      </c>
      <c r="L104" s="161" t="s">
        <v>1919</v>
      </c>
      <c r="M104" s="161" t="s">
        <v>303</v>
      </c>
      <c r="N104" s="161" t="s">
        <v>184</v>
      </c>
      <c r="O104" s="167">
        <f>VLOOKUP(N104,'Giang duong'!A:H,3,0)</f>
        <v>50</v>
      </c>
      <c r="P104" s="183">
        <f>VLOOKUP(E104,'[1]DSLHP_3-12-2018'!$B:$K,6,0)</f>
        <v>43</v>
      </c>
      <c r="Q104" s="161" t="str">
        <f t="shared" si="6"/>
        <v>Khoa KTPT</v>
      </c>
      <c r="R104" s="161" t="str">
        <f t="shared" si="7"/>
        <v>Khoa KTPT</v>
      </c>
      <c r="S104" s="161"/>
      <c r="T104" s="161"/>
      <c r="U104" s="161" t="s">
        <v>173</v>
      </c>
      <c r="V104" s="166"/>
      <c r="W104" s="71" t="s">
        <v>2033</v>
      </c>
      <c r="X104" s="83"/>
      <c r="Y104" s="83" t="s">
        <v>1490</v>
      </c>
      <c r="Z104" s="83"/>
      <c r="AA104" s="159" t="str">
        <f t="shared" si="4"/>
        <v>511E4Sáng3</v>
      </c>
      <c r="AB104" s="83" t="s">
        <v>173</v>
      </c>
      <c r="AC104" s="83" t="s">
        <v>173</v>
      </c>
      <c r="AD104" s="265" t="e">
        <f>VLOOKUP(E104,'[2]TKB26-11-2018 (lan 1)'!$E:$K,2,0)</f>
        <v>#REF!</v>
      </c>
      <c r="AE104" s="265">
        <f t="shared" si="5"/>
        <v>4</v>
      </c>
      <c r="AF104" s="265"/>
      <c r="AG104" s="265"/>
      <c r="AH104" s="265"/>
      <c r="AI104" s="265"/>
      <c r="AJ104" s="265"/>
      <c r="AK104" s="265"/>
      <c r="AL104" s="265"/>
      <c r="AM104" s="265"/>
      <c r="AN104" s="265"/>
      <c r="AO104" s="265"/>
      <c r="AP104" s="265"/>
      <c r="AQ104" s="265"/>
      <c r="AR104" s="265"/>
      <c r="AS104" s="265"/>
      <c r="AT104" s="265"/>
      <c r="AU104" s="265"/>
      <c r="AV104" s="265"/>
      <c r="AW104" s="265"/>
      <c r="AX104" s="265"/>
      <c r="AY104" s="265"/>
      <c r="AZ104" s="265"/>
      <c r="BA104" s="265"/>
      <c r="BB104" s="265"/>
      <c r="BC104" s="265"/>
      <c r="BD104" s="265"/>
      <c r="BE104" s="265"/>
      <c r="BF104" s="265"/>
      <c r="BG104" s="265"/>
      <c r="BH104" s="265"/>
      <c r="BI104" s="265"/>
      <c r="BJ104" s="265"/>
      <c r="BK104" s="265"/>
      <c r="BL104" s="265"/>
      <c r="BM104" s="265"/>
      <c r="BN104" s="265"/>
      <c r="BO104" s="265"/>
      <c r="BP104" s="265"/>
      <c r="BQ104" s="265"/>
      <c r="BR104" s="265"/>
      <c r="BS104" s="265"/>
      <c r="BT104" s="265"/>
      <c r="BU104" s="265"/>
      <c r="BV104" s="265"/>
      <c r="BW104" s="265"/>
      <c r="BX104" s="265"/>
      <c r="BY104" s="265"/>
      <c r="BZ104" s="265"/>
      <c r="CA104" s="265"/>
      <c r="CB104" s="265"/>
      <c r="CC104" s="265"/>
      <c r="CD104" s="265"/>
      <c r="CE104" s="265"/>
      <c r="CF104" s="265"/>
      <c r="CG104" s="265"/>
      <c r="CH104" s="265"/>
      <c r="CI104" s="265"/>
      <c r="CJ104" s="265"/>
      <c r="CK104" s="265"/>
      <c r="CL104" s="265"/>
      <c r="CM104" s="265"/>
      <c r="CN104" s="265"/>
      <c r="CO104" s="265"/>
      <c r="CP104" s="265"/>
      <c r="CQ104" s="265"/>
      <c r="CR104" s="265"/>
      <c r="CS104" s="265"/>
      <c r="CT104" s="265"/>
      <c r="CU104" s="265"/>
      <c r="CV104" s="265"/>
      <c r="CW104" s="265"/>
      <c r="CX104" s="265"/>
      <c r="CY104" s="265"/>
      <c r="CZ104" s="265"/>
      <c r="DA104" s="265"/>
      <c r="DB104" s="265"/>
      <c r="DC104" s="265"/>
      <c r="DD104" s="265"/>
      <c r="DE104" s="265"/>
      <c r="DF104" s="265"/>
      <c r="DG104" s="265"/>
      <c r="DH104" s="265"/>
      <c r="DI104" s="265"/>
      <c r="DJ104" s="265"/>
      <c r="DK104" s="265"/>
      <c r="DL104" s="265"/>
      <c r="DM104" s="265"/>
      <c r="DN104" s="265"/>
      <c r="DO104" s="265"/>
      <c r="DP104" s="265"/>
      <c r="DQ104" s="265"/>
      <c r="DR104" s="265"/>
      <c r="DS104" s="265"/>
      <c r="DT104" s="265"/>
      <c r="DU104" s="265"/>
      <c r="DV104" s="265"/>
      <c r="DW104" s="265"/>
      <c r="DX104" s="265"/>
      <c r="DY104" s="265"/>
      <c r="DZ104" s="265"/>
      <c r="EA104" s="265"/>
      <c r="EB104" s="265"/>
      <c r="EC104" s="265"/>
      <c r="ED104" s="265"/>
      <c r="EE104" s="265"/>
      <c r="EF104" s="265"/>
      <c r="EG104" s="265"/>
      <c r="EH104" s="265"/>
      <c r="EI104" s="265"/>
      <c r="EJ104" s="265"/>
      <c r="EK104" s="265"/>
      <c r="EL104" s="265"/>
      <c r="EM104" s="265"/>
      <c r="EN104" s="265"/>
      <c r="EO104" s="265"/>
      <c r="EP104" s="265"/>
      <c r="EQ104" s="265"/>
      <c r="ER104" s="265"/>
      <c r="ES104" s="265"/>
      <c r="ET104" s="265"/>
      <c r="EU104" s="265"/>
      <c r="EV104" s="265"/>
      <c r="EW104" s="265"/>
      <c r="EX104" s="265"/>
      <c r="EY104" s="265"/>
      <c r="EZ104" s="265"/>
      <c r="FA104" s="265"/>
      <c r="FB104" s="265"/>
      <c r="FC104" s="265"/>
      <c r="FD104" s="265"/>
      <c r="FE104" s="265"/>
      <c r="FF104" s="265"/>
      <c r="FG104" s="265"/>
      <c r="FH104" s="265"/>
      <c r="FI104" s="265"/>
      <c r="FJ104" s="265"/>
      <c r="FK104" s="265"/>
      <c r="FL104" s="265"/>
      <c r="FM104" s="265"/>
      <c r="FN104" s="265"/>
      <c r="FO104" s="265"/>
      <c r="FP104" s="265"/>
      <c r="FQ104" s="265"/>
      <c r="FR104" s="265"/>
      <c r="FS104" s="265"/>
      <c r="FT104" s="265"/>
      <c r="FU104" s="265"/>
      <c r="FV104" s="265"/>
      <c r="FW104" s="265"/>
      <c r="FX104" s="265"/>
      <c r="FY104" s="265"/>
      <c r="FZ104" s="265"/>
      <c r="GA104" s="265"/>
      <c r="GB104" s="265"/>
      <c r="GC104" s="265"/>
      <c r="GD104" s="265"/>
      <c r="GE104" s="265"/>
      <c r="GF104" s="265"/>
      <c r="GG104" s="265"/>
      <c r="GH104" s="265"/>
      <c r="GI104" s="265"/>
      <c r="GJ104" s="265"/>
      <c r="GK104" s="265"/>
      <c r="GL104" s="265"/>
      <c r="GM104" s="265"/>
      <c r="GN104" s="265"/>
      <c r="GO104" s="265"/>
      <c r="GP104" s="265"/>
      <c r="GQ104" s="265"/>
      <c r="GR104" s="265"/>
      <c r="GS104" s="265"/>
      <c r="GT104" s="265"/>
      <c r="GU104" s="265"/>
      <c r="GV104" s="265"/>
      <c r="GW104" s="265"/>
      <c r="GX104" s="265"/>
      <c r="GY104" s="265"/>
    </row>
    <row r="105" spans="1:207" ht="32.25" customHeight="1" x14ac:dyDescent="0.2">
      <c r="A105" s="74">
        <v>96</v>
      </c>
      <c r="B105" s="83" t="s">
        <v>246</v>
      </c>
      <c r="C105" s="83" t="s">
        <v>247</v>
      </c>
      <c r="D105" s="83"/>
      <c r="E105" s="83" t="s">
        <v>416</v>
      </c>
      <c r="F105" s="83">
        <v>3</v>
      </c>
      <c r="G105" s="83" t="s">
        <v>192</v>
      </c>
      <c r="H105" s="71" t="s">
        <v>1927</v>
      </c>
      <c r="I105" s="83">
        <v>72</v>
      </c>
      <c r="J105" s="161">
        <v>2</v>
      </c>
      <c r="K105" s="159" t="s">
        <v>186</v>
      </c>
      <c r="L105" s="159" t="s">
        <v>1920</v>
      </c>
      <c r="M105" s="159" t="s">
        <v>301</v>
      </c>
      <c r="N105" s="159" t="s">
        <v>2318</v>
      </c>
      <c r="O105" s="167">
        <f>VLOOKUP(N105,'Giang duong'!A:H,3,0)</f>
        <v>80</v>
      </c>
      <c r="P105" s="183">
        <f>VLOOKUP(E105,'[1]DSLHP_3-12-2018'!$B:$K,6,0)</f>
        <v>80</v>
      </c>
      <c r="Q105" s="161" t="s">
        <v>2164</v>
      </c>
      <c r="R105" s="161" t="s">
        <v>2165</v>
      </c>
      <c r="S105" s="161" t="s">
        <v>2166</v>
      </c>
      <c r="T105" s="161" t="s">
        <v>2167</v>
      </c>
      <c r="U105" s="161" t="s">
        <v>216</v>
      </c>
      <c r="V105" s="166"/>
      <c r="W105" s="71" t="s">
        <v>2033</v>
      </c>
      <c r="X105" s="83" t="s">
        <v>1707</v>
      </c>
      <c r="Y105" s="83" t="s">
        <v>1490</v>
      </c>
      <c r="Z105" s="83"/>
      <c r="AA105" s="159" t="str">
        <f t="shared" si="4"/>
        <v>101CSSSáng4</v>
      </c>
      <c r="AB105" s="83" t="s">
        <v>2164</v>
      </c>
      <c r="AC105" s="83" t="s">
        <v>2164</v>
      </c>
      <c r="AD105" s="265" t="str">
        <f>VLOOKUP(E105,'[2]TKB26-11-2018 (lan 1)'!$E:$K,2,0)</f>
        <v>ThS.Lê Thành Trung</v>
      </c>
      <c r="AE105" s="265">
        <f t="shared" si="5"/>
        <v>-8</v>
      </c>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c r="BC105" s="72"/>
      <c r="BD105" s="72"/>
      <c r="BE105" s="72"/>
      <c r="BF105" s="72"/>
      <c r="BG105" s="72"/>
      <c r="BH105" s="72"/>
      <c r="BI105" s="72"/>
      <c r="BJ105" s="72"/>
      <c r="BK105" s="72"/>
      <c r="BL105" s="72"/>
      <c r="BM105" s="72"/>
      <c r="BN105" s="72"/>
      <c r="BO105" s="72"/>
      <c r="BP105" s="72"/>
      <c r="BQ105" s="72"/>
      <c r="BR105" s="72"/>
      <c r="BS105" s="72"/>
      <c r="BT105" s="72"/>
      <c r="BU105" s="72"/>
      <c r="BV105" s="72"/>
      <c r="BW105" s="72"/>
      <c r="BX105" s="72"/>
      <c r="BY105" s="72"/>
      <c r="BZ105" s="72"/>
      <c r="CA105" s="72"/>
      <c r="CB105" s="72"/>
      <c r="CC105" s="72"/>
      <c r="CD105" s="72"/>
      <c r="CE105" s="72"/>
      <c r="CF105" s="72"/>
      <c r="CG105" s="72"/>
      <c r="CH105" s="72"/>
      <c r="CI105" s="72"/>
      <c r="CJ105" s="72"/>
      <c r="CK105" s="72"/>
      <c r="CL105" s="72"/>
      <c r="CM105" s="72"/>
      <c r="CN105" s="72"/>
      <c r="CO105" s="72"/>
      <c r="CP105" s="72"/>
      <c r="CQ105" s="72"/>
      <c r="CR105" s="72"/>
      <c r="CS105" s="72"/>
      <c r="CT105" s="72"/>
      <c r="CU105" s="72"/>
      <c r="CV105" s="72"/>
      <c r="CW105" s="72"/>
      <c r="CX105" s="72"/>
      <c r="CY105" s="72"/>
      <c r="CZ105" s="72"/>
      <c r="DA105" s="72"/>
      <c r="DB105" s="72"/>
      <c r="DC105" s="72"/>
      <c r="DD105" s="72"/>
      <c r="DE105" s="72"/>
      <c r="DF105" s="72"/>
      <c r="DG105" s="72"/>
      <c r="DH105" s="72"/>
      <c r="DI105" s="72"/>
      <c r="DJ105" s="72"/>
      <c r="DK105" s="72"/>
      <c r="DL105" s="72"/>
      <c r="DM105" s="72"/>
      <c r="DN105" s="72"/>
      <c r="DO105" s="72"/>
      <c r="DP105" s="72"/>
      <c r="DQ105" s="72"/>
      <c r="DR105" s="72"/>
      <c r="DS105" s="72"/>
      <c r="DT105" s="72"/>
      <c r="DU105" s="72"/>
      <c r="DV105" s="72"/>
      <c r="DW105" s="72"/>
      <c r="DX105" s="72"/>
      <c r="DY105" s="72"/>
      <c r="DZ105" s="72"/>
      <c r="EA105" s="72"/>
      <c r="EB105" s="72"/>
      <c r="EC105" s="72"/>
      <c r="ED105" s="72"/>
      <c r="EE105" s="72"/>
      <c r="EF105" s="72"/>
      <c r="EG105" s="72"/>
      <c r="EH105" s="72"/>
      <c r="EI105" s="72"/>
      <c r="EJ105" s="72"/>
      <c r="EK105" s="72"/>
      <c r="EL105" s="72"/>
      <c r="EM105" s="72"/>
      <c r="EN105" s="72"/>
      <c r="EO105" s="72"/>
      <c r="EP105" s="72"/>
      <c r="EQ105" s="72"/>
      <c r="ER105" s="72"/>
      <c r="ES105" s="72"/>
      <c r="ET105" s="72"/>
      <c r="EU105" s="72"/>
      <c r="EV105" s="72"/>
      <c r="EW105" s="72"/>
      <c r="EX105" s="72"/>
      <c r="EY105" s="72"/>
      <c r="EZ105" s="72"/>
      <c r="FA105" s="72"/>
      <c r="FB105" s="72"/>
      <c r="FC105" s="72"/>
      <c r="FD105" s="72"/>
      <c r="FE105" s="72"/>
      <c r="FF105" s="72"/>
      <c r="FG105" s="72"/>
      <c r="FH105" s="72"/>
      <c r="FI105" s="72"/>
      <c r="FJ105" s="72"/>
      <c r="FK105" s="72"/>
      <c r="FL105" s="72"/>
      <c r="FM105" s="72"/>
      <c r="FN105" s="72"/>
      <c r="FO105" s="72"/>
      <c r="FP105" s="72"/>
      <c r="FQ105" s="72"/>
      <c r="FR105" s="72"/>
      <c r="FS105" s="72"/>
      <c r="FT105" s="72"/>
      <c r="FU105" s="72"/>
      <c r="FV105" s="72"/>
      <c r="FW105" s="72"/>
      <c r="FX105" s="72"/>
      <c r="FY105" s="72"/>
      <c r="FZ105" s="72"/>
      <c r="GA105" s="72"/>
      <c r="GB105" s="72"/>
      <c r="GC105" s="72"/>
      <c r="GD105" s="72"/>
      <c r="GE105" s="72"/>
      <c r="GF105" s="72"/>
      <c r="GG105" s="72"/>
      <c r="GH105" s="72"/>
      <c r="GI105" s="72"/>
      <c r="GJ105" s="72"/>
      <c r="GK105" s="72"/>
      <c r="GL105" s="72"/>
      <c r="GM105" s="72"/>
      <c r="GN105" s="72"/>
      <c r="GO105" s="72"/>
      <c r="GP105" s="72"/>
      <c r="GQ105" s="72"/>
      <c r="GR105" s="72"/>
      <c r="GS105" s="72"/>
      <c r="GT105" s="72"/>
      <c r="GU105" s="72"/>
      <c r="GV105" s="72"/>
      <c r="GW105" s="72"/>
      <c r="GX105" s="72"/>
      <c r="GY105" s="72"/>
    </row>
    <row r="106" spans="1:207" ht="32.25" customHeight="1" x14ac:dyDescent="0.2">
      <c r="A106" s="74">
        <v>97</v>
      </c>
      <c r="B106" s="83" t="s">
        <v>246</v>
      </c>
      <c r="C106" s="83" t="s">
        <v>247</v>
      </c>
      <c r="D106" s="83"/>
      <c r="E106" s="83" t="s">
        <v>417</v>
      </c>
      <c r="F106" s="83">
        <v>3</v>
      </c>
      <c r="G106" s="83" t="s">
        <v>192</v>
      </c>
      <c r="H106" s="71" t="s">
        <v>1928</v>
      </c>
      <c r="I106" s="83">
        <v>71</v>
      </c>
      <c r="J106" s="161">
        <v>2</v>
      </c>
      <c r="K106" s="159" t="s">
        <v>186</v>
      </c>
      <c r="L106" s="159" t="s">
        <v>1920</v>
      </c>
      <c r="M106" s="159" t="s">
        <v>301</v>
      </c>
      <c r="N106" s="159" t="s">
        <v>2319</v>
      </c>
      <c r="O106" s="167">
        <f>VLOOKUP(N106,'Giang duong'!A:H,3,0)</f>
        <v>60</v>
      </c>
      <c r="P106" s="183">
        <f>VLOOKUP(E106,'[1]DSLHP_3-12-2018'!$B:$K,6,0)</f>
        <v>60</v>
      </c>
      <c r="Q106" s="161" t="s">
        <v>724</v>
      </c>
      <c r="R106" s="161" t="s">
        <v>1112</v>
      </c>
      <c r="S106" s="161" t="s">
        <v>1113</v>
      </c>
      <c r="T106" s="161" t="s">
        <v>1114</v>
      </c>
      <c r="U106" s="161" t="s">
        <v>216</v>
      </c>
      <c r="V106" s="166"/>
      <c r="W106" s="71" t="s">
        <v>2033</v>
      </c>
      <c r="X106" s="83" t="s">
        <v>1707</v>
      </c>
      <c r="Y106" s="83" t="s">
        <v>1490</v>
      </c>
      <c r="Z106" s="83"/>
      <c r="AA106" s="159" t="str">
        <f t="shared" si="4"/>
        <v>201CSSSáng4</v>
      </c>
      <c r="AB106" s="83" t="s">
        <v>724</v>
      </c>
      <c r="AC106" s="83" t="s">
        <v>724</v>
      </c>
      <c r="AD106" s="265" t="str">
        <f>VLOOKUP(E106,'[2]TKB26-11-2018 (lan 1)'!$E:$K,2,0)</f>
        <v>ThS.Nguyễn Lan Phương</v>
      </c>
      <c r="AE106" s="265">
        <f t="shared" si="5"/>
        <v>11</v>
      </c>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72"/>
      <c r="BO106" s="72"/>
      <c r="BP106" s="72"/>
      <c r="BQ106" s="72"/>
      <c r="BR106" s="72"/>
      <c r="BS106" s="72"/>
      <c r="BT106" s="72"/>
      <c r="BU106" s="72"/>
      <c r="BV106" s="72"/>
      <c r="BW106" s="72"/>
      <c r="BX106" s="72"/>
      <c r="BY106" s="72"/>
      <c r="BZ106" s="72"/>
      <c r="CA106" s="72"/>
      <c r="CB106" s="72"/>
      <c r="CC106" s="72"/>
      <c r="CD106" s="72"/>
      <c r="CE106" s="72"/>
      <c r="CF106" s="72"/>
      <c r="CG106" s="72"/>
      <c r="CH106" s="72"/>
      <c r="CI106" s="72"/>
      <c r="CJ106" s="72"/>
      <c r="CK106" s="72"/>
      <c r="CL106" s="72"/>
      <c r="CM106" s="72"/>
      <c r="CN106" s="72"/>
      <c r="CO106" s="72"/>
      <c r="CP106" s="72"/>
      <c r="CQ106" s="72"/>
      <c r="CR106" s="72"/>
      <c r="CS106" s="72"/>
      <c r="CT106" s="72"/>
      <c r="CU106" s="72"/>
      <c r="CV106" s="72"/>
      <c r="CW106" s="72"/>
      <c r="CX106" s="72"/>
      <c r="CY106" s="72"/>
      <c r="CZ106" s="72"/>
      <c r="DA106" s="72"/>
      <c r="DB106" s="72"/>
      <c r="DC106" s="72"/>
      <c r="DD106" s="72"/>
      <c r="DE106" s="72"/>
      <c r="DF106" s="72"/>
      <c r="DG106" s="72"/>
      <c r="DH106" s="72"/>
      <c r="DI106" s="72"/>
      <c r="DJ106" s="72"/>
      <c r="DK106" s="72"/>
      <c r="DL106" s="72"/>
      <c r="DM106" s="72"/>
      <c r="DN106" s="72"/>
      <c r="DO106" s="72"/>
      <c r="DP106" s="72"/>
      <c r="DQ106" s="72"/>
      <c r="DR106" s="72"/>
      <c r="DS106" s="72"/>
      <c r="DT106" s="72"/>
      <c r="DU106" s="72"/>
      <c r="DV106" s="72"/>
      <c r="DW106" s="72"/>
      <c r="DX106" s="72"/>
      <c r="DY106" s="72"/>
      <c r="DZ106" s="72"/>
      <c r="EA106" s="72"/>
      <c r="EB106" s="72"/>
      <c r="EC106" s="72"/>
      <c r="ED106" s="72"/>
      <c r="EE106" s="72"/>
      <c r="EF106" s="72"/>
      <c r="EG106" s="72"/>
      <c r="EH106" s="72"/>
      <c r="EI106" s="72"/>
      <c r="EJ106" s="72"/>
      <c r="EK106" s="72"/>
      <c r="EL106" s="72"/>
      <c r="EM106" s="72"/>
      <c r="EN106" s="72"/>
      <c r="EO106" s="72"/>
      <c r="EP106" s="72"/>
      <c r="EQ106" s="72"/>
      <c r="ER106" s="72"/>
      <c r="ES106" s="72"/>
      <c r="ET106" s="72"/>
      <c r="EU106" s="72"/>
      <c r="EV106" s="72"/>
      <c r="EW106" s="72"/>
      <c r="EX106" s="72"/>
      <c r="EY106" s="72"/>
      <c r="EZ106" s="72"/>
      <c r="FA106" s="72"/>
      <c r="FB106" s="72"/>
      <c r="FC106" s="72"/>
      <c r="FD106" s="72"/>
      <c r="FE106" s="72"/>
      <c r="FF106" s="72"/>
      <c r="FG106" s="72"/>
      <c r="FH106" s="72"/>
      <c r="FI106" s="72"/>
      <c r="FJ106" s="72"/>
      <c r="FK106" s="72"/>
      <c r="FL106" s="72"/>
      <c r="FM106" s="72"/>
      <c r="FN106" s="72"/>
      <c r="FO106" s="72"/>
      <c r="FP106" s="72"/>
      <c r="FQ106" s="72"/>
      <c r="FR106" s="72"/>
      <c r="FS106" s="72"/>
      <c r="FT106" s="72"/>
      <c r="FU106" s="72"/>
      <c r="FV106" s="72"/>
      <c r="FW106" s="72"/>
      <c r="FX106" s="72"/>
      <c r="FY106" s="72"/>
      <c r="FZ106" s="72"/>
      <c r="GA106" s="72"/>
      <c r="GB106" s="72"/>
      <c r="GC106" s="72"/>
      <c r="GD106" s="72"/>
      <c r="GE106" s="72"/>
      <c r="GF106" s="72"/>
      <c r="GG106" s="72"/>
      <c r="GH106" s="72"/>
      <c r="GI106" s="72"/>
      <c r="GJ106" s="72"/>
      <c r="GK106" s="72"/>
      <c r="GL106" s="72"/>
      <c r="GM106" s="72"/>
      <c r="GN106" s="72"/>
      <c r="GO106" s="72"/>
      <c r="GP106" s="72"/>
      <c r="GQ106" s="72"/>
      <c r="GR106" s="72"/>
      <c r="GS106" s="72"/>
      <c r="GT106" s="72"/>
      <c r="GU106" s="72"/>
      <c r="GV106" s="72"/>
      <c r="GW106" s="72"/>
      <c r="GX106" s="72"/>
      <c r="GY106" s="72"/>
    </row>
    <row r="107" spans="1:207" ht="32.25" customHeight="1" x14ac:dyDescent="0.2">
      <c r="A107" s="74">
        <v>98</v>
      </c>
      <c r="B107" s="83" t="s">
        <v>246</v>
      </c>
      <c r="C107" s="83" t="s">
        <v>247</v>
      </c>
      <c r="D107" s="83"/>
      <c r="E107" s="83" t="s">
        <v>418</v>
      </c>
      <c r="F107" s="83">
        <v>3</v>
      </c>
      <c r="G107" s="83" t="s">
        <v>192</v>
      </c>
      <c r="H107" s="83" t="s">
        <v>44</v>
      </c>
      <c r="I107" s="83">
        <v>82</v>
      </c>
      <c r="J107" s="161">
        <v>1</v>
      </c>
      <c r="K107" s="161" t="s">
        <v>186</v>
      </c>
      <c r="L107" s="161" t="s">
        <v>1918</v>
      </c>
      <c r="M107" s="161" t="s">
        <v>301</v>
      </c>
      <c r="N107" s="161" t="s">
        <v>2317</v>
      </c>
      <c r="O107" s="167">
        <f>VLOOKUP(N107,'Giang duong'!A:H,3,0)</f>
        <v>80</v>
      </c>
      <c r="P107" s="183">
        <f>VLOOKUP(E107,'[1]DSLHP_3-12-2018'!$B:$K,6,0)</f>
        <v>80</v>
      </c>
      <c r="Q107" s="161" t="s">
        <v>724</v>
      </c>
      <c r="R107" s="161" t="s">
        <v>1112</v>
      </c>
      <c r="S107" s="161" t="s">
        <v>1113</v>
      </c>
      <c r="T107" s="161" t="s">
        <v>1114</v>
      </c>
      <c r="U107" s="161" t="s">
        <v>216</v>
      </c>
      <c r="V107" s="166"/>
      <c r="W107" s="71" t="s">
        <v>2033</v>
      </c>
      <c r="X107" s="83" t="s">
        <v>1707</v>
      </c>
      <c r="Y107" s="83" t="s">
        <v>1490</v>
      </c>
      <c r="Z107" s="83"/>
      <c r="AA107" s="159" t="str">
        <f t="shared" si="4"/>
        <v>103CSSSáng2</v>
      </c>
      <c r="AB107" s="83" t="s">
        <v>724</v>
      </c>
      <c r="AC107" s="83" t="s">
        <v>724</v>
      </c>
      <c r="AD107" s="265" t="str">
        <f>VLOOKUP(E107,'[2]TKB26-11-2018 (lan 1)'!$E:$K,2,0)</f>
        <v>ThS.Nguyễn Lan Phương</v>
      </c>
      <c r="AE107" s="265">
        <f t="shared" si="5"/>
        <v>2</v>
      </c>
    </row>
    <row r="108" spans="1:207" ht="32.25" customHeight="1" x14ac:dyDescent="0.2">
      <c r="A108" s="74">
        <v>99</v>
      </c>
      <c r="B108" s="83" t="s">
        <v>246</v>
      </c>
      <c r="C108" s="83" t="s">
        <v>247</v>
      </c>
      <c r="D108" s="83"/>
      <c r="E108" s="83" t="s">
        <v>1795</v>
      </c>
      <c r="F108" s="83">
        <v>3</v>
      </c>
      <c r="G108" s="83" t="s">
        <v>192</v>
      </c>
      <c r="H108" s="83" t="s">
        <v>1589</v>
      </c>
      <c r="I108" s="83">
        <v>70</v>
      </c>
      <c r="J108" s="161">
        <v>1</v>
      </c>
      <c r="K108" s="159" t="s">
        <v>296</v>
      </c>
      <c r="L108" s="161" t="s">
        <v>1918</v>
      </c>
      <c r="M108" s="159" t="s">
        <v>297</v>
      </c>
      <c r="N108" s="159" t="s">
        <v>2320</v>
      </c>
      <c r="O108" s="167">
        <f>VLOOKUP(N108,'Giang duong'!A:H,3,0)</f>
        <v>80</v>
      </c>
      <c r="P108" s="183">
        <f>VLOOKUP(E108,'[1]DSLHP_3-12-2018'!$B:$K,6,0)</f>
        <v>80</v>
      </c>
      <c r="Q108" s="161" t="s">
        <v>722</v>
      </c>
      <c r="R108" s="161" t="s">
        <v>998</v>
      </c>
      <c r="S108" s="161" t="s">
        <v>1110</v>
      </c>
      <c r="T108" s="161" t="s">
        <v>1111</v>
      </c>
      <c r="U108" s="161" t="s">
        <v>216</v>
      </c>
      <c r="V108" s="166"/>
      <c r="W108" s="71" t="s">
        <v>2033</v>
      </c>
      <c r="X108" s="83" t="s">
        <v>1707</v>
      </c>
      <c r="Y108" s="83" t="s">
        <v>1490</v>
      </c>
      <c r="Z108" s="83"/>
      <c r="AA108" s="159" t="str">
        <f t="shared" si="4"/>
        <v>102CSSChiều2</v>
      </c>
      <c r="AB108" s="83" t="s">
        <v>722</v>
      </c>
      <c r="AC108" s="83" t="s">
        <v>722</v>
      </c>
      <c r="AD108" s="265" t="str">
        <f>VLOOKUP(E108,'[2]TKB26-11-2018 (lan 1)'!$E:$K,2,0)</f>
        <v>ThS.Trần Văn Tuệ</v>
      </c>
      <c r="AE108" s="265">
        <f t="shared" si="5"/>
        <v>-10</v>
      </c>
    </row>
    <row r="109" spans="1:207" ht="32.25" customHeight="1" x14ac:dyDescent="0.2">
      <c r="A109" s="74">
        <v>100</v>
      </c>
      <c r="B109" s="83" t="s">
        <v>246</v>
      </c>
      <c r="C109" s="83" t="s">
        <v>247</v>
      </c>
      <c r="D109" s="83"/>
      <c r="E109" s="83" t="s">
        <v>1796</v>
      </c>
      <c r="F109" s="83">
        <v>3</v>
      </c>
      <c r="G109" s="83" t="s">
        <v>192</v>
      </c>
      <c r="H109" s="83" t="s">
        <v>1644</v>
      </c>
      <c r="I109" s="83">
        <v>92</v>
      </c>
      <c r="J109" s="161">
        <v>1</v>
      </c>
      <c r="K109" s="159" t="s">
        <v>296</v>
      </c>
      <c r="L109" s="161" t="s">
        <v>1918</v>
      </c>
      <c r="M109" s="161" t="s">
        <v>297</v>
      </c>
      <c r="N109" s="159" t="s">
        <v>2318</v>
      </c>
      <c r="O109" s="167">
        <f>VLOOKUP(N109,'Giang duong'!A:H,3,0)</f>
        <v>80</v>
      </c>
      <c r="P109" s="183">
        <f>VLOOKUP(E109,'[1]DSLHP_3-12-2018'!$B:$K,6,0)</f>
        <v>80</v>
      </c>
      <c r="Q109" s="161" t="s">
        <v>2164</v>
      </c>
      <c r="R109" s="161" t="s">
        <v>2165</v>
      </c>
      <c r="S109" s="161" t="s">
        <v>2166</v>
      </c>
      <c r="T109" s="161" t="s">
        <v>2167</v>
      </c>
      <c r="U109" s="161" t="s">
        <v>216</v>
      </c>
      <c r="V109" s="166"/>
      <c r="W109" s="71" t="s">
        <v>2033</v>
      </c>
      <c r="X109" s="83" t="s">
        <v>1707</v>
      </c>
      <c r="Y109" s="83" t="s">
        <v>1490</v>
      </c>
      <c r="Z109" s="83"/>
      <c r="AA109" s="159" t="str">
        <f t="shared" si="4"/>
        <v>101CSSChiều2</v>
      </c>
      <c r="AB109" s="83" t="s">
        <v>2164</v>
      </c>
      <c r="AC109" s="83" t="s">
        <v>2164</v>
      </c>
      <c r="AD109" s="265" t="str">
        <f>VLOOKUP(E109,'[2]TKB26-11-2018 (lan 1)'!$E:$K,2,0)</f>
        <v>ThS.Lê Thành Trung</v>
      </c>
      <c r="AE109" s="265">
        <f t="shared" si="5"/>
        <v>12</v>
      </c>
    </row>
    <row r="110" spans="1:207" s="72" customFormat="1" ht="32.25" customHeight="1" x14ac:dyDescent="0.2">
      <c r="A110" s="74">
        <v>101</v>
      </c>
      <c r="B110" s="83" t="s">
        <v>246</v>
      </c>
      <c r="C110" s="83" t="s">
        <v>247</v>
      </c>
      <c r="D110" s="83"/>
      <c r="E110" s="83" t="s">
        <v>1797</v>
      </c>
      <c r="F110" s="83">
        <v>3</v>
      </c>
      <c r="G110" s="83" t="s">
        <v>192</v>
      </c>
      <c r="H110" s="83" t="s">
        <v>128</v>
      </c>
      <c r="I110" s="83">
        <v>33</v>
      </c>
      <c r="J110" s="161">
        <v>1</v>
      </c>
      <c r="K110" s="161" t="s">
        <v>186</v>
      </c>
      <c r="L110" s="161" t="s">
        <v>1918</v>
      </c>
      <c r="M110" s="161" t="s">
        <v>301</v>
      </c>
      <c r="N110" s="161" t="s">
        <v>333</v>
      </c>
      <c r="O110" s="167">
        <f>VLOOKUP(N110,'Giang duong'!A:H,3,0)</f>
        <v>60</v>
      </c>
      <c r="P110" s="183">
        <f>VLOOKUP(E110,'[1]DSLHP_3-12-2018'!$B:$K,6,0)</f>
        <v>60</v>
      </c>
      <c r="Q110" s="161" t="s">
        <v>721</v>
      </c>
      <c r="R110" s="161" t="s">
        <v>216</v>
      </c>
      <c r="S110" s="161" t="s">
        <v>1108</v>
      </c>
      <c r="T110" s="161" t="s">
        <v>1109</v>
      </c>
      <c r="U110" s="161" t="s">
        <v>216</v>
      </c>
      <c r="V110" s="166"/>
      <c r="W110" s="71" t="s">
        <v>2033</v>
      </c>
      <c r="X110" s="83" t="s">
        <v>1707</v>
      </c>
      <c r="Y110" s="83" t="s">
        <v>1490</v>
      </c>
      <c r="Z110" s="83"/>
      <c r="AA110" s="159" t="str">
        <f t="shared" si="4"/>
        <v>808VUSáng2</v>
      </c>
      <c r="AB110" s="83" t="s">
        <v>721</v>
      </c>
      <c r="AC110" s="83" t="s">
        <v>721</v>
      </c>
      <c r="AD110" s="265" t="str">
        <f>VLOOKUP(E110,'[2]TKB26-11-2018 (lan 1)'!$E:$K,2,0)</f>
        <v>TS.Nguyễn Thùy Dung</v>
      </c>
      <c r="AE110" s="265">
        <f t="shared" si="5"/>
        <v>-27</v>
      </c>
    </row>
    <row r="111" spans="1:207" s="72" customFormat="1" ht="32.25" customHeight="1" x14ac:dyDescent="0.25">
      <c r="A111" s="74">
        <v>102</v>
      </c>
      <c r="B111" s="71" t="s">
        <v>86</v>
      </c>
      <c r="C111" s="71" t="s">
        <v>85</v>
      </c>
      <c r="D111" s="71"/>
      <c r="E111" s="71" t="s">
        <v>85</v>
      </c>
      <c r="F111" s="71">
        <v>3</v>
      </c>
      <c r="G111" s="71" t="s">
        <v>240</v>
      </c>
      <c r="H111" s="71" t="s">
        <v>1658</v>
      </c>
      <c r="I111" s="71">
        <v>50</v>
      </c>
      <c r="J111" s="159">
        <v>1</v>
      </c>
      <c r="K111" s="159" t="s">
        <v>186</v>
      </c>
      <c r="L111" s="161" t="s">
        <v>1919</v>
      </c>
      <c r="M111" s="161" t="s">
        <v>336</v>
      </c>
      <c r="N111" s="159" t="s">
        <v>335</v>
      </c>
      <c r="O111" s="167">
        <f>VLOOKUP(N111,'Giang duong'!A:H,3,0)</f>
        <v>70</v>
      </c>
      <c r="P111" s="183">
        <f>VLOOKUP(E111,'[1]DSLHP_3-12-2018'!$B:$K,6,0)</f>
        <v>70</v>
      </c>
      <c r="Q111" s="161" t="s">
        <v>661</v>
      </c>
      <c r="R111" s="210" t="s">
        <v>170</v>
      </c>
      <c r="S111" s="216" t="s">
        <v>1128</v>
      </c>
      <c r="T111" s="216" t="s">
        <v>1129</v>
      </c>
      <c r="U111" s="161" t="s">
        <v>170</v>
      </c>
      <c r="V111" s="166"/>
      <c r="W111" s="71" t="s">
        <v>2033</v>
      </c>
      <c r="X111" s="71" t="s">
        <v>1705</v>
      </c>
      <c r="Y111" s="83" t="s">
        <v>1490</v>
      </c>
      <c r="Z111" s="71"/>
      <c r="AA111" s="159" t="str">
        <f t="shared" si="4"/>
        <v>707VUSáng3</v>
      </c>
      <c r="AB111" s="71" t="s">
        <v>661</v>
      </c>
      <c r="AC111" s="71" t="s">
        <v>661</v>
      </c>
      <c r="AD111" s="265" t="str">
        <f>VLOOKUP(E111,'[2]TKB26-11-2018 (lan 1)'!$E:$K,2,0)</f>
        <v>TS.Lê Thị Hồng Điệp</v>
      </c>
      <c r="AE111" s="265">
        <f t="shared" si="5"/>
        <v>-20</v>
      </c>
      <c r="AF111" s="265"/>
      <c r="AG111" s="265"/>
      <c r="AH111" s="265"/>
      <c r="AI111" s="265"/>
      <c r="AJ111" s="265"/>
      <c r="AK111" s="265"/>
      <c r="AL111" s="265"/>
      <c r="AM111" s="265"/>
      <c r="AN111" s="265"/>
      <c r="AO111" s="265"/>
      <c r="AP111" s="265"/>
      <c r="AQ111" s="265"/>
      <c r="AR111" s="265"/>
      <c r="AS111" s="265"/>
      <c r="AT111" s="265"/>
      <c r="AU111" s="265"/>
      <c r="AV111" s="265"/>
      <c r="AW111" s="265"/>
      <c r="AX111" s="265"/>
      <c r="AY111" s="265"/>
      <c r="AZ111" s="265"/>
      <c r="BA111" s="265"/>
      <c r="BB111" s="265"/>
      <c r="BC111" s="265"/>
      <c r="BD111" s="265"/>
      <c r="BE111" s="265"/>
      <c r="BF111" s="265"/>
      <c r="BG111" s="265"/>
      <c r="BH111" s="265"/>
      <c r="BI111" s="265"/>
      <c r="BJ111" s="265"/>
      <c r="BK111" s="265"/>
      <c r="BL111" s="265"/>
      <c r="BM111" s="265"/>
      <c r="BN111" s="265"/>
      <c r="BO111" s="265"/>
      <c r="BP111" s="265"/>
      <c r="BQ111" s="265"/>
      <c r="BR111" s="265"/>
      <c r="BS111" s="265"/>
      <c r="BT111" s="265"/>
      <c r="BU111" s="265"/>
      <c r="BV111" s="265"/>
      <c r="BW111" s="265"/>
      <c r="BX111" s="265"/>
      <c r="BY111" s="265"/>
      <c r="BZ111" s="265"/>
      <c r="CA111" s="265"/>
      <c r="CB111" s="265"/>
      <c r="CC111" s="265"/>
      <c r="CD111" s="265"/>
      <c r="CE111" s="265"/>
      <c r="CF111" s="265"/>
      <c r="CG111" s="265"/>
      <c r="CH111" s="265"/>
      <c r="CI111" s="265"/>
      <c r="CJ111" s="265"/>
      <c r="CK111" s="265"/>
      <c r="CL111" s="265"/>
      <c r="CM111" s="265"/>
      <c r="CN111" s="265"/>
      <c r="CO111" s="265"/>
      <c r="CP111" s="265"/>
      <c r="CQ111" s="265"/>
      <c r="CR111" s="265"/>
      <c r="CS111" s="265"/>
      <c r="CT111" s="265"/>
      <c r="CU111" s="265"/>
      <c r="CV111" s="265"/>
      <c r="CW111" s="265"/>
      <c r="CX111" s="265"/>
      <c r="CY111" s="265"/>
      <c r="CZ111" s="265"/>
      <c r="DA111" s="265"/>
      <c r="DB111" s="265"/>
      <c r="DC111" s="265"/>
      <c r="DD111" s="265"/>
      <c r="DE111" s="265"/>
      <c r="DF111" s="265"/>
      <c r="DG111" s="265"/>
      <c r="DH111" s="265"/>
      <c r="DI111" s="265"/>
      <c r="DJ111" s="265"/>
      <c r="DK111" s="265"/>
      <c r="DL111" s="265"/>
      <c r="DM111" s="265"/>
      <c r="DN111" s="265"/>
      <c r="DO111" s="265"/>
      <c r="DP111" s="265"/>
      <c r="DQ111" s="265"/>
      <c r="DR111" s="265"/>
      <c r="DS111" s="265"/>
      <c r="DT111" s="265"/>
      <c r="DU111" s="265"/>
      <c r="DV111" s="265"/>
      <c r="DW111" s="265"/>
      <c r="DX111" s="265"/>
      <c r="DY111" s="265"/>
      <c r="DZ111" s="265"/>
      <c r="EA111" s="265"/>
      <c r="EB111" s="265"/>
      <c r="EC111" s="265"/>
      <c r="ED111" s="265"/>
      <c r="EE111" s="265"/>
      <c r="EF111" s="265"/>
      <c r="EG111" s="265"/>
      <c r="EH111" s="265"/>
      <c r="EI111" s="265"/>
      <c r="EJ111" s="265"/>
      <c r="EK111" s="265"/>
      <c r="EL111" s="265"/>
      <c r="EM111" s="265"/>
      <c r="EN111" s="265"/>
      <c r="EO111" s="265"/>
      <c r="EP111" s="265"/>
      <c r="EQ111" s="265"/>
      <c r="ER111" s="265"/>
      <c r="ES111" s="265"/>
      <c r="ET111" s="265"/>
      <c r="EU111" s="265"/>
      <c r="EV111" s="265"/>
      <c r="EW111" s="265"/>
      <c r="EX111" s="265"/>
      <c r="EY111" s="265"/>
      <c r="EZ111" s="265"/>
      <c r="FA111" s="265"/>
      <c r="FB111" s="265"/>
      <c r="FC111" s="265"/>
      <c r="FD111" s="265"/>
      <c r="FE111" s="265"/>
      <c r="FF111" s="265"/>
      <c r="FG111" s="265"/>
      <c r="FH111" s="265"/>
      <c r="FI111" s="265"/>
      <c r="FJ111" s="265"/>
      <c r="FK111" s="265"/>
      <c r="FL111" s="265"/>
      <c r="FM111" s="265"/>
      <c r="FN111" s="265"/>
      <c r="FO111" s="265"/>
      <c r="FP111" s="265"/>
      <c r="FQ111" s="265"/>
      <c r="FR111" s="265"/>
      <c r="FS111" s="265"/>
      <c r="FT111" s="265"/>
      <c r="FU111" s="265"/>
      <c r="FV111" s="265"/>
      <c r="FW111" s="265"/>
      <c r="FX111" s="265"/>
      <c r="FY111" s="265"/>
      <c r="FZ111" s="265"/>
      <c r="GA111" s="265"/>
      <c r="GB111" s="265"/>
      <c r="GC111" s="265"/>
      <c r="GD111" s="265"/>
      <c r="GE111" s="265"/>
      <c r="GF111" s="265"/>
      <c r="GG111" s="265"/>
      <c r="GH111" s="265"/>
      <c r="GI111" s="265"/>
      <c r="GJ111" s="265"/>
      <c r="GK111" s="265"/>
      <c r="GL111" s="265"/>
      <c r="GM111" s="265"/>
      <c r="GN111" s="265"/>
      <c r="GO111" s="265"/>
      <c r="GP111" s="265"/>
      <c r="GQ111" s="265"/>
      <c r="GR111" s="265"/>
      <c r="GS111" s="265"/>
      <c r="GT111" s="265"/>
      <c r="GU111" s="265"/>
      <c r="GV111" s="265"/>
      <c r="GW111" s="265"/>
      <c r="GX111" s="265"/>
      <c r="GY111" s="265"/>
    </row>
    <row r="112" spans="1:207" s="72" customFormat="1" ht="32.25" customHeight="1" x14ac:dyDescent="0.2">
      <c r="A112" s="74">
        <v>103</v>
      </c>
      <c r="B112" s="83" t="s">
        <v>1542</v>
      </c>
      <c r="C112" s="83" t="s">
        <v>1543</v>
      </c>
      <c r="D112" s="83"/>
      <c r="E112" s="83" t="s">
        <v>1543</v>
      </c>
      <c r="F112" s="83">
        <v>3</v>
      </c>
      <c r="G112" s="83" t="s">
        <v>240</v>
      </c>
      <c r="H112" s="83" t="s">
        <v>57</v>
      </c>
      <c r="I112" s="83">
        <v>100</v>
      </c>
      <c r="J112" s="161">
        <v>1</v>
      </c>
      <c r="K112" s="161" t="s">
        <v>186</v>
      </c>
      <c r="L112" s="161" t="s">
        <v>1955</v>
      </c>
      <c r="M112" s="162" t="s">
        <v>301</v>
      </c>
      <c r="N112" s="161" t="s">
        <v>357</v>
      </c>
      <c r="O112" s="167">
        <f>VLOOKUP(N112,'Giang duong'!A:H,3,0)</f>
        <v>100</v>
      </c>
      <c r="P112" s="183">
        <f>VLOOKUP(E112,'[1]DSLHP_3-12-2018'!$B:$K,6,0)</f>
        <v>99</v>
      </c>
      <c r="Q112" s="161" t="s">
        <v>2228</v>
      </c>
      <c r="R112" s="210" t="s">
        <v>170</v>
      </c>
      <c r="S112" s="223" t="s">
        <v>1126</v>
      </c>
      <c r="T112" s="224" t="s">
        <v>1127</v>
      </c>
      <c r="U112" s="161" t="s">
        <v>170</v>
      </c>
      <c r="V112" s="166"/>
      <c r="W112" s="71" t="s">
        <v>2033</v>
      </c>
      <c r="X112" s="83"/>
      <c r="Y112" s="83" t="s">
        <v>1490</v>
      </c>
      <c r="Z112" s="83"/>
      <c r="AA112" s="159" t="str">
        <f t="shared" si="4"/>
        <v>706VUSáng6</v>
      </c>
      <c r="AB112" s="83" t="s">
        <v>2228</v>
      </c>
      <c r="AC112" s="83" t="s">
        <v>2228</v>
      </c>
      <c r="AD112" s="265" t="str">
        <f>VLOOKUP(E112,'[2]TKB26-11-2018 (lan 1)'!$E:$K,2,0)</f>
        <v>PGS. TS.Đinh Văn Thông</v>
      </c>
      <c r="AE112" s="265">
        <f t="shared" si="5"/>
        <v>1</v>
      </c>
      <c r="AF112" s="265"/>
      <c r="AG112" s="265"/>
      <c r="AH112" s="265"/>
      <c r="AI112" s="265"/>
      <c r="AJ112" s="265"/>
      <c r="AK112" s="265"/>
      <c r="AL112" s="265"/>
      <c r="AM112" s="265"/>
      <c r="AN112" s="265"/>
      <c r="AO112" s="265"/>
      <c r="AP112" s="265"/>
      <c r="AQ112" s="265"/>
      <c r="AR112" s="265"/>
      <c r="AS112" s="265"/>
      <c r="AT112" s="265"/>
      <c r="AU112" s="265"/>
      <c r="AV112" s="265"/>
      <c r="AW112" s="265"/>
      <c r="AX112" s="265"/>
      <c r="AY112" s="265"/>
      <c r="AZ112" s="265"/>
      <c r="BA112" s="265"/>
      <c r="BB112" s="265"/>
      <c r="BC112" s="265"/>
      <c r="BD112" s="265"/>
      <c r="BE112" s="265"/>
      <c r="BF112" s="265"/>
      <c r="BG112" s="265"/>
      <c r="BH112" s="265"/>
      <c r="BI112" s="265"/>
      <c r="BJ112" s="265"/>
      <c r="BK112" s="265"/>
      <c r="BL112" s="265"/>
      <c r="BM112" s="265"/>
      <c r="BN112" s="265"/>
      <c r="BO112" s="265"/>
      <c r="BP112" s="265"/>
      <c r="BQ112" s="265"/>
      <c r="BR112" s="265"/>
      <c r="BS112" s="265"/>
      <c r="BT112" s="265"/>
      <c r="BU112" s="265"/>
      <c r="BV112" s="265"/>
      <c r="BW112" s="265"/>
      <c r="BX112" s="265"/>
      <c r="BY112" s="265"/>
      <c r="BZ112" s="265"/>
      <c r="CA112" s="265"/>
      <c r="CB112" s="265"/>
      <c r="CC112" s="265"/>
      <c r="CD112" s="265"/>
      <c r="CE112" s="265"/>
      <c r="CF112" s="265"/>
      <c r="CG112" s="265"/>
      <c r="CH112" s="265"/>
      <c r="CI112" s="265"/>
      <c r="CJ112" s="265"/>
      <c r="CK112" s="265"/>
      <c r="CL112" s="265"/>
      <c r="CM112" s="265"/>
      <c r="CN112" s="265"/>
      <c r="CO112" s="265"/>
      <c r="CP112" s="265"/>
      <c r="CQ112" s="265"/>
      <c r="CR112" s="265"/>
      <c r="CS112" s="265"/>
      <c r="CT112" s="265"/>
      <c r="CU112" s="265"/>
      <c r="CV112" s="265"/>
      <c r="CW112" s="265"/>
      <c r="CX112" s="265"/>
      <c r="CY112" s="265"/>
      <c r="CZ112" s="265"/>
      <c r="DA112" s="265"/>
      <c r="DB112" s="265"/>
      <c r="DC112" s="265"/>
      <c r="DD112" s="265"/>
      <c r="DE112" s="265"/>
      <c r="DF112" s="265"/>
      <c r="DG112" s="265"/>
      <c r="DH112" s="265"/>
      <c r="DI112" s="265"/>
      <c r="DJ112" s="265"/>
      <c r="DK112" s="265"/>
      <c r="DL112" s="265"/>
      <c r="DM112" s="265"/>
      <c r="DN112" s="265"/>
      <c r="DO112" s="265"/>
      <c r="DP112" s="265"/>
      <c r="DQ112" s="265"/>
      <c r="DR112" s="265"/>
      <c r="DS112" s="265"/>
      <c r="DT112" s="265"/>
      <c r="DU112" s="265"/>
      <c r="DV112" s="265"/>
      <c r="DW112" s="265"/>
      <c r="DX112" s="265"/>
      <c r="DY112" s="265"/>
      <c r="DZ112" s="265"/>
      <c r="EA112" s="265"/>
      <c r="EB112" s="265"/>
      <c r="EC112" s="265"/>
      <c r="ED112" s="265"/>
      <c r="EE112" s="265"/>
      <c r="EF112" s="265"/>
      <c r="EG112" s="265"/>
      <c r="EH112" s="265"/>
      <c r="EI112" s="265"/>
      <c r="EJ112" s="265"/>
      <c r="EK112" s="265"/>
      <c r="EL112" s="265"/>
      <c r="EM112" s="265"/>
      <c r="EN112" s="265"/>
      <c r="EO112" s="265"/>
      <c r="EP112" s="265"/>
      <c r="EQ112" s="265"/>
      <c r="ER112" s="265"/>
      <c r="ES112" s="265"/>
      <c r="ET112" s="265"/>
      <c r="EU112" s="265"/>
      <c r="EV112" s="265"/>
      <c r="EW112" s="265"/>
      <c r="EX112" s="265"/>
      <c r="EY112" s="265"/>
      <c r="EZ112" s="265"/>
      <c r="FA112" s="265"/>
      <c r="FB112" s="265"/>
      <c r="FC112" s="265"/>
      <c r="FD112" s="265"/>
      <c r="FE112" s="265"/>
      <c r="FF112" s="265"/>
      <c r="FG112" s="265"/>
      <c r="FH112" s="265"/>
      <c r="FI112" s="265"/>
      <c r="FJ112" s="265"/>
      <c r="FK112" s="265"/>
      <c r="FL112" s="265"/>
      <c r="FM112" s="265"/>
      <c r="FN112" s="265"/>
      <c r="FO112" s="265"/>
      <c r="FP112" s="265"/>
      <c r="FQ112" s="265"/>
      <c r="FR112" s="265"/>
      <c r="FS112" s="265"/>
      <c r="FT112" s="265"/>
      <c r="FU112" s="265"/>
      <c r="FV112" s="265"/>
      <c r="FW112" s="265"/>
      <c r="FX112" s="265"/>
      <c r="FY112" s="265"/>
      <c r="FZ112" s="265"/>
      <c r="GA112" s="265"/>
      <c r="GB112" s="265"/>
      <c r="GC112" s="265"/>
      <c r="GD112" s="265"/>
      <c r="GE112" s="265"/>
      <c r="GF112" s="265"/>
      <c r="GG112" s="265"/>
      <c r="GH112" s="265"/>
      <c r="GI112" s="265"/>
      <c r="GJ112" s="265"/>
      <c r="GK112" s="265"/>
      <c r="GL112" s="265"/>
      <c r="GM112" s="265"/>
      <c r="GN112" s="265"/>
      <c r="GO112" s="265"/>
      <c r="GP112" s="265"/>
      <c r="GQ112" s="265"/>
      <c r="GR112" s="265"/>
      <c r="GS112" s="265"/>
      <c r="GT112" s="265"/>
      <c r="GU112" s="265"/>
      <c r="GV112" s="265"/>
      <c r="GW112" s="265"/>
      <c r="GX112" s="265"/>
      <c r="GY112" s="265"/>
    </row>
    <row r="113" spans="1:207" s="72" customFormat="1" ht="32.25" customHeight="1" x14ac:dyDescent="0.2">
      <c r="A113" s="74">
        <v>104</v>
      </c>
      <c r="B113" s="71" t="s">
        <v>102</v>
      </c>
      <c r="C113" s="71" t="s">
        <v>1967</v>
      </c>
      <c r="D113" s="71"/>
      <c r="E113" s="71" t="s">
        <v>1967</v>
      </c>
      <c r="F113" s="71">
        <v>2</v>
      </c>
      <c r="G113" s="71" t="s">
        <v>262</v>
      </c>
      <c r="H113" s="71" t="s">
        <v>1691</v>
      </c>
      <c r="I113" s="71" t="s">
        <v>1692</v>
      </c>
      <c r="J113" s="159">
        <v>1</v>
      </c>
      <c r="K113" s="159" t="s">
        <v>186</v>
      </c>
      <c r="L113" s="159" t="s">
        <v>1955</v>
      </c>
      <c r="M113" s="159" t="s">
        <v>338</v>
      </c>
      <c r="N113" s="161" t="s">
        <v>2317</v>
      </c>
      <c r="O113" s="167">
        <f>VLOOKUP(N113,'Giang duong'!A:H,3,0)</f>
        <v>80</v>
      </c>
      <c r="P113" s="183">
        <f>VLOOKUP(E113,'[1]DSLHP_3-12-2018'!$B:$K,6,0)</f>
        <v>27</v>
      </c>
      <c r="Q113" s="161" t="s">
        <v>2508</v>
      </c>
      <c r="R113" s="161" t="s">
        <v>144</v>
      </c>
      <c r="S113" s="159" t="s">
        <v>1136</v>
      </c>
      <c r="T113" s="159" t="s">
        <v>1137</v>
      </c>
      <c r="U113" s="161" t="s">
        <v>144</v>
      </c>
      <c r="V113" s="164"/>
      <c r="W113" s="71" t="s">
        <v>2032</v>
      </c>
      <c r="X113" s="71"/>
      <c r="Y113" s="71" t="s">
        <v>1659</v>
      </c>
      <c r="Z113" s="71"/>
      <c r="AA113" s="159" t="str">
        <f t="shared" si="4"/>
        <v>103CSSSáng6</v>
      </c>
      <c r="AB113" s="71" t="s">
        <v>144</v>
      </c>
      <c r="AC113" s="71" t="s">
        <v>144</v>
      </c>
      <c r="AD113" s="265" t="e">
        <f>VLOOKUP(E113,'[2]TKB26-11-2018 (lan 1)'!$E:$K,2,0)</f>
        <v>#REF!</v>
      </c>
      <c r="AE113" s="265" t="e">
        <f t="shared" si="5"/>
        <v>#VALUE!</v>
      </c>
      <c r="AF113" s="265"/>
      <c r="AG113" s="265"/>
      <c r="AH113" s="265"/>
      <c r="AI113" s="265"/>
      <c r="AJ113" s="265"/>
      <c r="AK113" s="265"/>
      <c r="AL113" s="265"/>
      <c r="AM113" s="265"/>
      <c r="AN113" s="265"/>
      <c r="AO113" s="265"/>
      <c r="AP113" s="265"/>
      <c r="AQ113" s="265"/>
      <c r="AR113" s="265"/>
      <c r="AS113" s="265"/>
      <c r="AT113" s="265"/>
      <c r="AU113" s="265"/>
      <c r="AV113" s="265"/>
      <c r="AW113" s="265"/>
      <c r="AX113" s="265"/>
      <c r="AY113" s="265"/>
      <c r="AZ113" s="265"/>
      <c r="BA113" s="265"/>
      <c r="BB113" s="265"/>
      <c r="BC113" s="265"/>
      <c r="BD113" s="265"/>
      <c r="BE113" s="265"/>
      <c r="BF113" s="265"/>
      <c r="BG113" s="265"/>
      <c r="BH113" s="265"/>
      <c r="BI113" s="265"/>
      <c r="BJ113" s="265"/>
      <c r="BK113" s="265"/>
      <c r="BL113" s="265"/>
      <c r="BM113" s="265"/>
      <c r="BN113" s="265"/>
      <c r="BO113" s="265"/>
      <c r="BP113" s="265"/>
      <c r="BQ113" s="265"/>
      <c r="BR113" s="265"/>
      <c r="BS113" s="265"/>
      <c r="BT113" s="265"/>
      <c r="BU113" s="265"/>
      <c r="BV113" s="265"/>
      <c r="BW113" s="265"/>
      <c r="BX113" s="265"/>
      <c r="BY113" s="265"/>
      <c r="BZ113" s="265"/>
      <c r="CA113" s="265"/>
      <c r="CB113" s="265"/>
      <c r="CC113" s="265"/>
      <c r="CD113" s="265"/>
      <c r="CE113" s="265"/>
      <c r="CF113" s="265"/>
      <c r="CG113" s="265"/>
      <c r="CH113" s="265"/>
      <c r="CI113" s="265"/>
      <c r="CJ113" s="265"/>
      <c r="CK113" s="265"/>
      <c r="CL113" s="265"/>
      <c r="CM113" s="265"/>
      <c r="CN113" s="265"/>
      <c r="CO113" s="265"/>
      <c r="CP113" s="265"/>
      <c r="CQ113" s="265"/>
      <c r="CR113" s="265"/>
      <c r="CS113" s="265"/>
      <c r="CT113" s="265"/>
      <c r="CU113" s="265"/>
      <c r="CV113" s="265"/>
      <c r="CW113" s="265"/>
      <c r="CX113" s="265"/>
      <c r="CY113" s="265"/>
      <c r="CZ113" s="265"/>
      <c r="DA113" s="265"/>
      <c r="DB113" s="265"/>
      <c r="DC113" s="265"/>
      <c r="DD113" s="265"/>
      <c r="DE113" s="265"/>
      <c r="DF113" s="265"/>
      <c r="DG113" s="265"/>
      <c r="DH113" s="265"/>
      <c r="DI113" s="265"/>
      <c r="DJ113" s="265"/>
      <c r="DK113" s="265"/>
      <c r="DL113" s="265"/>
      <c r="DM113" s="265"/>
      <c r="DN113" s="265"/>
      <c r="DO113" s="265"/>
      <c r="DP113" s="265"/>
      <c r="DQ113" s="265"/>
      <c r="DR113" s="265"/>
      <c r="DS113" s="265"/>
      <c r="DT113" s="265"/>
      <c r="DU113" s="265"/>
      <c r="DV113" s="265"/>
      <c r="DW113" s="265"/>
      <c r="DX113" s="265"/>
      <c r="DY113" s="265"/>
      <c r="DZ113" s="265"/>
      <c r="EA113" s="265"/>
      <c r="EB113" s="265"/>
      <c r="EC113" s="265"/>
      <c r="ED113" s="265"/>
      <c r="EE113" s="265"/>
      <c r="EF113" s="265"/>
      <c r="EG113" s="265"/>
      <c r="EH113" s="265"/>
      <c r="EI113" s="265"/>
      <c r="EJ113" s="265"/>
      <c r="EK113" s="265"/>
      <c r="EL113" s="265"/>
      <c r="EM113" s="265"/>
      <c r="EN113" s="265"/>
      <c r="EO113" s="265"/>
      <c r="EP113" s="265"/>
      <c r="EQ113" s="265"/>
      <c r="ER113" s="265"/>
      <c r="ES113" s="265"/>
      <c r="ET113" s="265"/>
      <c r="EU113" s="265"/>
      <c r="EV113" s="265"/>
      <c r="EW113" s="265"/>
      <c r="EX113" s="265"/>
      <c r="EY113" s="265"/>
      <c r="EZ113" s="265"/>
      <c r="FA113" s="265"/>
      <c r="FB113" s="265"/>
      <c r="FC113" s="265"/>
      <c r="FD113" s="265"/>
      <c r="FE113" s="265"/>
      <c r="FF113" s="265"/>
      <c r="FG113" s="265"/>
      <c r="FH113" s="265"/>
      <c r="FI113" s="265"/>
      <c r="FJ113" s="265"/>
      <c r="FK113" s="265"/>
      <c r="FL113" s="265"/>
      <c r="FM113" s="265"/>
      <c r="FN113" s="265"/>
      <c r="FO113" s="265"/>
      <c r="FP113" s="265"/>
      <c r="FQ113" s="265"/>
      <c r="FR113" s="265"/>
      <c r="FS113" s="265"/>
      <c r="FT113" s="265"/>
      <c r="FU113" s="265"/>
      <c r="FV113" s="265"/>
      <c r="FW113" s="265"/>
      <c r="FX113" s="265"/>
      <c r="FY113" s="265"/>
      <c r="FZ113" s="265"/>
      <c r="GA113" s="265"/>
      <c r="GB113" s="265"/>
      <c r="GC113" s="265"/>
      <c r="GD113" s="265"/>
      <c r="GE113" s="265"/>
      <c r="GF113" s="265"/>
      <c r="GG113" s="265"/>
      <c r="GH113" s="265"/>
      <c r="GI113" s="265"/>
      <c r="GJ113" s="265"/>
      <c r="GK113" s="265"/>
      <c r="GL113" s="265"/>
      <c r="GM113" s="265"/>
      <c r="GN113" s="265"/>
      <c r="GO113" s="265"/>
      <c r="GP113" s="265"/>
      <c r="GQ113" s="265"/>
      <c r="GR113" s="265"/>
      <c r="GS113" s="265"/>
      <c r="GT113" s="265"/>
      <c r="GU113" s="265"/>
      <c r="GV113" s="265"/>
      <c r="GW113" s="265"/>
      <c r="GX113" s="265"/>
      <c r="GY113" s="265"/>
    </row>
    <row r="114" spans="1:207" ht="32.25" customHeight="1" x14ac:dyDescent="0.2">
      <c r="A114" s="74">
        <v>105</v>
      </c>
      <c r="B114" s="71" t="s">
        <v>230</v>
      </c>
      <c r="C114" s="71" t="s">
        <v>231</v>
      </c>
      <c r="D114" s="71" t="s">
        <v>205</v>
      </c>
      <c r="E114" s="71" t="s">
        <v>1799</v>
      </c>
      <c r="F114" s="71">
        <v>3</v>
      </c>
      <c r="G114" s="71" t="s">
        <v>192</v>
      </c>
      <c r="H114" s="71" t="s">
        <v>2269</v>
      </c>
      <c r="I114" s="71">
        <v>38</v>
      </c>
      <c r="J114" s="159">
        <v>2</v>
      </c>
      <c r="K114" s="159" t="s">
        <v>186</v>
      </c>
      <c r="L114" s="159" t="s">
        <v>1920</v>
      </c>
      <c r="M114" s="159" t="s">
        <v>336</v>
      </c>
      <c r="N114" s="159" t="s">
        <v>1958</v>
      </c>
      <c r="O114" s="167">
        <f>VLOOKUP(N114,'Giang duong'!A:H,3,0)</f>
        <v>40</v>
      </c>
      <c r="P114" s="183">
        <f>VLOOKUP(E114,'[1]DSLHP_3-12-2018'!$B:$K,6,0)</f>
        <v>22</v>
      </c>
      <c r="Q114" s="161" t="s">
        <v>2338</v>
      </c>
      <c r="R114" s="161" t="s">
        <v>2046</v>
      </c>
      <c r="S114" s="162" t="s">
        <v>1139</v>
      </c>
      <c r="T114" s="159" t="s">
        <v>1140</v>
      </c>
      <c r="U114" s="159" t="s">
        <v>174</v>
      </c>
      <c r="V114" s="166"/>
      <c r="W114" s="71" t="s">
        <v>2033</v>
      </c>
      <c r="X114" s="71"/>
      <c r="Y114" s="71" t="s">
        <v>1676</v>
      </c>
      <c r="Z114" s="71"/>
      <c r="AA114" s="159" t="str">
        <f t="shared" si="4"/>
        <v>508E4Sáng4</v>
      </c>
      <c r="AB114" s="71" t="s">
        <v>2338</v>
      </c>
      <c r="AC114" s="71" t="s">
        <v>2338</v>
      </c>
      <c r="AD114" s="265" t="str">
        <f>VLOOKUP(E114,'[2]TKB26-11-2018 (lan 1)'!$E:$K,2,0)</f>
        <v>TS.Nguyễn Tiến Minh; ThS.Nguyễn Thị Phương Linh</v>
      </c>
      <c r="AE114" s="265">
        <f t="shared" si="5"/>
        <v>16</v>
      </c>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2"/>
      <c r="BD114" s="72"/>
      <c r="BE114" s="72"/>
      <c r="BF114" s="72"/>
      <c r="BG114" s="72"/>
      <c r="BH114" s="72"/>
      <c r="BI114" s="72"/>
      <c r="BJ114" s="72"/>
      <c r="BK114" s="72"/>
      <c r="BL114" s="72"/>
      <c r="BM114" s="72"/>
      <c r="BN114" s="72"/>
      <c r="BO114" s="72"/>
      <c r="BP114" s="72"/>
      <c r="BQ114" s="72"/>
      <c r="BR114" s="72"/>
      <c r="BS114" s="72"/>
      <c r="BT114" s="72"/>
      <c r="BU114" s="72"/>
      <c r="BV114" s="72"/>
      <c r="BW114" s="72"/>
      <c r="BX114" s="72"/>
      <c r="BY114" s="72"/>
      <c r="BZ114" s="72"/>
      <c r="CA114" s="72"/>
      <c r="CB114" s="72"/>
      <c r="CC114" s="72"/>
      <c r="CD114" s="72"/>
      <c r="CE114" s="72"/>
      <c r="CF114" s="72"/>
      <c r="CG114" s="72"/>
      <c r="CH114" s="72"/>
      <c r="CI114" s="72"/>
      <c r="CJ114" s="72"/>
      <c r="CK114" s="72"/>
      <c r="CL114" s="72"/>
      <c r="CM114" s="72"/>
      <c r="CN114" s="72"/>
      <c r="CO114" s="72"/>
      <c r="CP114" s="72"/>
      <c r="CQ114" s="72"/>
      <c r="CR114" s="72"/>
      <c r="CS114" s="72"/>
      <c r="CT114" s="72"/>
      <c r="CU114" s="72"/>
      <c r="CV114" s="72"/>
      <c r="CW114" s="72"/>
      <c r="CX114" s="72"/>
      <c r="CY114" s="72"/>
      <c r="CZ114" s="72"/>
      <c r="DA114" s="72"/>
      <c r="DB114" s="72"/>
      <c r="DC114" s="72"/>
      <c r="DD114" s="72"/>
      <c r="DE114" s="72"/>
      <c r="DF114" s="72"/>
      <c r="DG114" s="72"/>
      <c r="DH114" s="72"/>
      <c r="DI114" s="72"/>
      <c r="DJ114" s="72"/>
      <c r="DK114" s="72"/>
      <c r="DL114" s="72"/>
      <c r="DM114" s="72"/>
      <c r="DN114" s="72"/>
      <c r="DO114" s="72"/>
      <c r="DP114" s="72"/>
      <c r="DQ114" s="72"/>
      <c r="DR114" s="72"/>
      <c r="DS114" s="72"/>
      <c r="DT114" s="72"/>
      <c r="DU114" s="72"/>
      <c r="DV114" s="72"/>
      <c r="DW114" s="72"/>
      <c r="DX114" s="72"/>
      <c r="DY114" s="72"/>
      <c r="DZ114" s="72"/>
      <c r="EA114" s="72"/>
      <c r="EB114" s="72"/>
      <c r="EC114" s="72"/>
      <c r="ED114" s="72"/>
      <c r="EE114" s="72"/>
      <c r="EF114" s="72"/>
      <c r="EG114" s="72"/>
      <c r="EH114" s="72"/>
      <c r="EI114" s="72"/>
      <c r="EJ114" s="72"/>
      <c r="EK114" s="72"/>
      <c r="EL114" s="72"/>
      <c r="EM114" s="72"/>
      <c r="EN114" s="72"/>
      <c r="EO114" s="72"/>
      <c r="EP114" s="72"/>
      <c r="EQ114" s="72"/>
      <c r="ER114" s="72"/>
      <c r="ES114" s="72"/>
      <c r="ET114" s="72"/>
      <c r="EU114" s="72"/>
      <c r="EV114" s="72"/>
      <c r="EW114" s="72"/>
      <c r="EX114" s="72"/>
      <c r="EY114" s="72"/>
      <c r="EZ114" s="72"/>
      <c r="FA114" s="72"/>
      <c r="FB114" s="72"/>
      <c r="FC114" s="72"/>
      <c r="FD114" s="72"/>
      <c r="FE114" s="72"/>
      <c r="FF114" s="72"/>
      <c r="FG114" s="72"/>
      <c r="FH114" s="72"/>
      <c r="FI114" s="72"/>
      <c r="FJ114" s="72"/>
      <c r="FK114" s="72"/>
      <c r="FL114" s="72"/>
      <c r="FM114" s="72"/>
      <c r="FN114" s="72"/>
      <c r="FO114" s="72"/>
      <c r="FP114" s="72"/>
      <c r="FQ114" s="72"/>
      <c r="FR114" s="72"/>
      <c r="FS114" s="72"/>
      <c r="FT114" s="72"/>
      <c r="FU114" s="72"/>
      <c r="FV114" s="72"/>
      <c r="FW114" s="72"/>
      <c r="FX114" s="72"/>
      <c r="FY114" s="72"/>
      <c r="FZ114" s="72"/>
      <c r="GA114" s="72"/>
      <c r="GB114" s="72"/>
      <c r="GC114" s="72"/>
      <c r="GD114" s="72"/>
      <c r="GE114" s="72"/>
      <c r="GF114" s="72"/>
      <c r="GG114" s="72"/>
      <c r="GH114" s="72"/>
      <c r="GI114" s="72"/>
      <c r="GJ114" s="72"/>
      <c r="GK114" s="72"/>
      <c r="GL114" s="72"/>
      <c r="GM114" s="72"/>
      <c r="GN114" s="72"/>
      <c r="GO114" s="72"/>
      <c r="GP114" s="72"/>
      <c r="GQ114" s="72"/>
      <c r="GR114" s="72"/>
      <c r="GS114" s="72"/>
      <c r="GT114" s="72"/>
      <c r="GU114" s="72"/>
      <c r="GV114" s="72"/>
      <c r="GW114" s="72"/>
      <c r="GX114" s="72"/>
      <c r="GY114" s="72"/>
    </row>
    <row r="115" spans="1:207" ht="32.25" customHeight="1" x14ac:dyDescent="0.2">
      <c r="A115" s="74">
        <v>106</v>
      </c>
      <c r="B115" s="83" t="s">
        <v>280</v>
      </c>
      <c r="C115" s="83" t="s">
        <v>279</v>
      </c>
      <c r="D115" s="83"/>
      <c r="E115" s="83" t="s">
        <v>279</v>
      </c>
      <c r="F115" s="83">
        <v>3</v>
      </c>
      <c r="G115" s="83" t="s">
        <v>240</v>
      </c>
      <c r="H115" s="83" t="s">
        <v>1610</v>
      </c>
      <c r="I115" s="83">
        <v>54</v>
      </c>
      <c r="J115" s="161">
        <v>1</v>
      </c>
      <c r="K115" s="161" t="s">
        <v>296</v>
      </c>
      <c r="L115" s="161" t="s">
        <v>1918</v>
      </c>
      <c r="M115" s="161" t="s">
        <v>298</v>
      </c>
      <c r="N115" s="161" t="s">
        <v>184</v>
      </c>
      <c r="O115" s="167">
        <f>VLOOKUP(N115,'Giang duong'!A:H,3,0)</f>
        <v>50</v>
      </c>
      <c r="P115" s="183">
        <f>VLOOKUP(E115,'[1]DSLHP_3-12-2018'!$B:$K,6,0)</f>
        <v>50</v>
      </c>
      <c r="Q115" s="161" t="str">
        <f t="shared" ref="Q115:Q117" si="8">U115</f>
        <v>Khoa Luật</v>
      </c>
      <c r="R115" s="161" t="str">
        <f t="shared" ref="R115:R117" si="9">U115</f>
        <v>Khoa Luật</v>
      </c>
      <c r="S115" s="161"/>
      <c r="T115" s="161"/>
      <c r="U115" s="159" t="s">
        <v>145</v>
      </c>
      <c r="V115" s="166"/>
      <c r="W115" s="71" t="s">
        <v>2033</v>
      </c>
      <c r="X115" s="83"/>
      <c r="Y115" s="83"/>
      <c r="Z115" s="83"/>
      <c r="AA115" s="159" t="str">
        <f t="shared" si="4"/>
        <v>511E4Chiều2</v>
      </c>
      <c r="AB115" s="83" t="s">
        <v>145</v>
      </c>
      <c r="AC115" s="83" t="s">
        <v>145</v>
      </c>
      <c r="AD115" s="265" t="e">
        <f>VLOOKUP(E115,'[2]TKB26-11-2018 (lan 1)'!$E:$K,2,0)</f>
        <v>#REF!</v>
      </c>
      <c r="AE115" s="265">
        <f t="shared" si="5"/>
        <v>4</v>
      </c>
    </row>
    <row r="116" spans="1:207" ht="32.25" customHeight="1" x14ac:dyDescent="0.2">
      <c r="A116" s="74">
        <v>107</v>
      </c>
      <c r="B116" s="83" t="s">
        <v>58</v>
      </c>
      <c r="C116" s="83" t="s">
        <v>59</v>
      </c>
      <c r="D116" s="83" t="s">
        <v>60</v>
      </c>
      <c r="E116" s="83" t="s">
        <v>439</v>
      </c>
      <c r="F116" s="83">
        <v>2</v>
      </c>
      <c r="G116" s="83" t="s">
        <v>262</v>
      </c>
      <c r="H116" s="83" t="s">
        <v>1658</v>
      </c>
      <c r="I116" s="83">
        <v>58</v>
      </c>
      <c r="J116" s="161">
        <v>1</v>
      </c>
      <c r="K116" s="159" t="s">
        <v>186</v>
      </c>
      <c r="L116" s="159" t="s">
        <v>1955</v>
      </c>
      <c r="M116" s="159" t="s">
        <v>1988</v>
      </c>
      <c r="N116" s="161" t="s">
        <v>2317</v>
      </c>
      <c r="O116" s="167">
        <f>VLOOKUP(N116,'Giang duong'!A:H,3,0)</f>
        <v>80</v>
      </c>
      <c r="P116" s="183">
        <f>VLOOKUP(E116,'[1]DSLHP_3-12-2018'!$B:$K,6,0)</f>
        <v>47</v>
      </c>
      <c r="Q116" s="161" t="str">
        <f t="shared" si="8"/>
        <v>Khoa Luật</v>
      </c>
      <c r="R116" s="161" t="str">
        <f t="shared" si="9"/>
        <v>Khoa Luật</v>
      </c>
      <c r="S116" s="161"/>
      <c r="T116" s="161"/>
      <c r="U116" s="164" t="s">
        <v>145</v>
      </c>
      <c r="V116" s="164"/>
      <c r="W116" s="71" t="s">
        <v>2032</v>
      </c>
      <c r="X116" s="83"/>
      <c r="Y116" s="83" t="s">
        <v>1490</v>
      </c>
      <c r="Z116" s="83"/>
      <c r="AA116" s="159" t="str">
        <f t="shared" si="4"/>
        <v>103CSSSáng6</v>
      </c>
      <c r="AB116" s="83" t="s">
        <v>145</v>
      </c>
      <c r="AC116" s="83" t="s">
        <v>145</v>
      </c>
      <c r="AD116" s="265" t="e">
        <f>VLOOKUP(E116,'[2]TKB26-11-2018 (lan 1)'!$E:$K,2,0)</f>
        <v>#REF!</v>
      </c>
      <c r="AE116" s="265">
        <f t="shared" si="5"/>
        <v>11</v>
      </c>
    </row>
    <row r="117" spans="1:207" ht="32.25" customHeight="1" x14ac:dyDescent="0.2">
      <c r="A117" s="74">
        <v>108</v>
      </c>
      <c r="B117" s="83" t="s">
        <v>58</v>
      </c>
      <c r="C117" s="83" t="s">
        <v>59</v>
      </c>
      <c r="D117" s="83" t="s">
        <v>60</v>
      </c>
      <c r="E117" s="83" t="s">
        <v>440</v>
      </c>
      <c r="F117" s="83">
        <v>2</v>
      </c>
      <c r="G117" s="83" t="s">
        <v>262</v>
      </c>
      <c r="H117" s="83" t="s">
        <v>1660</v>
      </c>
      <c r="I117" s="83">
        <v>14</v>
      </c>
      <c r="J117" s="161">
        <v>1</v>
      </c>
      <c r="K117" s="159" t="s">
        <v>186</v>
      </c>
      <c r="L117" s="159" t="s">
        <v>1955</v>
      </c>
      <c r="M117" s="159" t="s">
        <v>302</v>
      </c>
      <c r="N117" s="161" t="s">
        <v>2319</v>
      </c>
      <c r="O117" s="167">
        <f>VLOOKUP(N117,'Giang duong'!A:H,3,0)</f>
        <v>60</v>
      </c>
      <c r="P117" s="183">
        <f>VLOOKUP(E117,'[1]DSLHP_3-12-2018'!$B:$K,6,0)</f>
        <v>60</v>
      </c>
      <c r="Q117" s="161" t="str">
        <f t="shared" si="8"/>
        <v>Khoa Luật</v>
      </c>
      <c r="R117" s="161" t="str">
        <f t="shared" si="9"/>
        <v>Khoa Luật</v>
      </c>
      <c r="S117" s="161"/>
      <c r="T117" s="161"/>
      <c r="U117" s="164" t="s">
        <v>145</v>
      </c>
      <c r="V117" s="164"/>
      <c r="W117" s="71" t="s">
        <v>2032</v>
      </c>
      <c r="X117" s="83"/>
      <c r="Y117" s="83" t="s">
        <v>1490</v>
      </c>
      <c r="Z117" s="83"/>
      <c r="AA117" s="159" t="str">
        <f t="shared" si="4"/>
        <v>201CSSSáng6</v>
      </c>
      <c r="AB117" s="83" t="s">
        <v>145</v>
      </c>
      <c r="AC117" s="83" t="s">
        <v>145</v>
      </c>
      <c r="AD117" s="265" t="e">
        <f>VLOOKUP(E117,'[2]TKB26-11-2018 (lan 1)'!$E:$K,2,0)</f>
        <v>#REF!</v>
      </c>
      <c r="AE117" s="265">
        <f t="shared" si="5"/>
        <v>-46</v>
      </c>
    </row>
    <row r="118" spans="1:207" ht="32.25" customHeight="1" x14ac:dyDescent="0.2">
      <c r="A118" s="74">
        <v>109</v>
      </c>
      <c r="B118" s="71" t="s">
        <v>1630</v>
      </c>
      <c r="C118" s="71" t="s">
        <v>1631</v>
      </c>
      <c r="D118" s="71" t="s">
        <v>53</v>
      </c>
      <c r="E118" s="71" t="s">
        <v>1800</v>
      </c>
      <c r="F118" s="71">
        <v>3</v>
      </c>
      <c r="G118" s="71" t="s">
        <v>192</v>
      </c>
      <c r="H118" s="71" t="s">
        <v>1644</v>
      </c>
      <c r="I118" s="71">
        <v>92</v>
      </c>
      <c r="J118" s="159">
        <v>1</v>
      </c>
      <c r="K118" s="159" t="s">
        <v>296</v>
      </c>
      <c r="L118" s="159" t="s">
        <v>1919</v>
      </c>
      <c r="M118" s="161" t="s">
        <v>297</v>
      </c>
      <c r="N118" s="159" t="s">
        <v>2318</v>
      </c>
      <c r="O118" s="167">
        <f>VLOOKUP(N118,'Giang duong'!A:H,3,0)</f>
        <v>80</v>
      </c>
      <c r="P118" s="183">
        <f>VLOOKUP(E118,'[1]DSLHP_3-12-2018'!$B:$K,6,0)</f>
        <v>74</v>
      </c>
      <c r="Q118" s="161" t="s">
        <v>2168</v>
      </c>
      <c r="R118" s="159" t="s">
        <v>216</v>
      </c>
      <c r="S118" s="159" t="s">
        <v>1163</v>
      </c>
      <c r="T118" s="159" t="s">
        <v>1165</v>
      </c>
      <c r="U118" s="159" t="s">
        <v>216</v>
      </c>
      <c r="V118" s="166"/>
      <c r="W118" s="71" t="s">
        <v>2033</v>
      </c>
      <c r="X118" s="71"/>
      <c r="Y118" s="71" t="s">
        <v>1640</v>
      </c>
      <c r="Z118" s="71"/>
      <c r="AA118" s="159" t="str">
        <f t="shared" si="4"/>
        <v>101CSSChiều3</v>
      </c>
      <c r="AB118" s="71" t="s">
        <v>2168</v>
      </c>
      <c r="AC118" s="71" t="s">
        <v>2168</v>
      </c>
      <c r="AD118" s="265" t="str">
        <f>VLOOKUP(E118,'[2]TKB26-11-2018 (lan 1)'!$E:$K,2,0)</f>
        <v>TS.Nguyễn Thị Phi Nga</v>
      </c>
      <c r="AE118" s="265">
        <f t="shared" si="5"/>
        <v>18</v>
      </c>
      <c r="AF118" s="72"/>
      <c r="AG118" s="72"/>
      <c r="AH118" s="72"/>
      <c r="AI118" s="72"/>
      <c r="AJ118" s="72"/>
      <c r="AK118" s="72"/>
      <c r="AL118" s="72"/>
      <c r="AM118" s="72"/>
      <c r="AN118" s="72"/>
      <c r="AO118" s="72"/>
      <c r="AP118" s="72"/>
      <c r="AQ118" s="72"/>
      <c r="AR118" s="72"/>
      <c r="AS118" s="72"/>
      <c r="AT118" s="72"/>
      <c r="AU118" s="72"/>
      <c r="AV118" s="72"/>
      <c r="AW118" s="72"/>
      <c r="AX118" s="72"/>
      <c r="AY118" s="72"/>
      <c r="AZ118" s="72"/>
      <c r="BA118" s="72"/>
      <c r="BB118" s="72"/>
      <c r="BC118" s="72"/>
      <c r="BD118" s="72"/>
      <c r="BE118" s="72"/>
      <c r="BF118" s="72"/>
      <c r="BG118" s="72"/>
      <c r="BH118" s="72"/>
      <c r="BI118" s="72"/>
      <c r="BJ118" s="72"/>
      <c r="BK118" s="72"/>
      <c r="BL118" s="72"/>
      <c r="BM118" s="72"/>
      <c r="BN118" s="72"/>
      <c r="BO118" s="72"/>
      <c r="BP118" s="72"/>
      <c r="BQ118" s="72"/>
      <c r="BR118" s="72"/>
      <c r="BS118" s="72"/>
      <c r="BT118" s="72"/>
      <c r="BU118" s="72"/>
      <c r="BV118" s="72"/>
      <c r="BW118" s="72"/>
      <c r="BX118" s="72"/>
      <c r="BY118" s="72"/>
      <c r="BZ118" s="72"/>
      <c r="CA118" s="72"/>
      <c r="CB118" s="72"/>
      <c r="CC118" s="72"/>
      <c r="CD118" s="72"/>
      <c r="CE118" s="72"/>
      <c r="CF118" s="72"/>
      <c r="CG118" s="72"/>
      <c r="CH118" s="72"/>
      <c r="CI118" s="72"/>
      <c r="CJ118" s="72"/>
      <c r="CK118" s="72"/>
      <c r="CL118" s="72"/>
      <c r="CM118" s="72"/>
      <c r="CN118" s="72"/>
      <c r="CO118" s="72"/>
      <c r="CP118" s="72"/>
      <c r="CQ118" s="72"/>
      <c r="CR118" s="72"/>
      <c r="CS118" s="72"/>
      <c r="CT118" s="72"/>
      <c r="CU118" s="72"/>
      <c r="CV118" s="72"/>
      <c r="CW118" s="72"/>
      <c r="CX118" s="72"/>
      <c r="CY118" s="72"/>
      <c r="CZ118" s="72"/>
      <c r="DA118" s="72"/>
      <c r="DB118" s="72"/>
      <c r="DC118" s="72"/>
      <c r="DD118" s="72"/>
      <c r="DE118" s="72"/>
      <c r="DF118" s="72"/>
      <c r="DG118" s="72"/>
      <c r="DH118" s="72"/>
      <c r="DI118" s="72"/>
      <c r="DJ118" s="72"/>
      <c r="DK118" s="72"/>
      <c r="DL118" s="72"/>
      <c r="DM118" s="72"/>
      <c r="DN118" s="72"/>
      <c r="DO118" s="72"/>
      <c r="DP118" s="72"/>
      <c r="DQ118" s="72"/>
      <c r="DR118" s="72"/>
      <c r="DS118" s="72"/>
      <c r="DT118" s="72"/>
      <c r="DU118" s="72"/>
      <c r="DV118" s="72"/>
      <c r="DW118" s="72"/>
      <c r="DX118" s="72"/>
      <c r="DY118" s="72"/>
      <c r="DZ118" s="72"/>
      <c r="EA118" s="72"/>
      <c r="EB118" s="72"/>
      <c r="EC118" s="72"/>
      <c r="ED118" s="72"/>
      <c r="EE118" s="72"/>
      <c r="EF118" s="72"/>
      <c r="EG118" s="72"/>
      <c r="EH118" s="72"/>
      <c r="EI118" s="72"/>
      <c r="EJ118" s="72"/>
      <c r="EK118" s="72"/>
      <c r="EL118" s="72"/>
      <c r="EM118" s="72"/>
      <c r="EN118" s="72"/>
      <c r="EO118" s="72"/>
      <c r="EP118" s="72"/>
      <c r="EQ118" s="72"/>
      <c r="ER118" s="72"/>
      <c r="ES118" s="72"/>
      <c r="ET118" s="72"/>
      <c r="EU118" s="72"/>
      <c r="EV118" s="72"/>
      <c r="EW118" s="72"/>
      <c r="EX118" s="72"/>
      <c r="EY118" s="72"/>
      <c r="EZ118" s="72"/>
      <c r="FA118" s="72"/>
      <c r="FB118" s="72"/>
      <c r="FC118" s="72"/>
      <c r="FD118" s="72"/>
      <c r="FE118" s="72"/>
      <c r="FF118" s="72"/>
      <c r="FG118" s="72"/>
      <c r="FH118" s="72"/>
      <c r="FI118" s="72"/>
      <c r="FJ118" s="72"/>
      <c r="FK118" s="72"/>
      <c r="FL118" s="72"/>
      <c r="FM118" s="72"/>
      <c r="FN118" s="72"/>
      <c r="FO118" s="72"/>
      <c r="FP118" s="72"/>
      <c r="FQ118" s="72"/>
      <c r="FR118" s="72"/>
      <c r="FS118" s="72"/>
      <c r="FT118" s="72"/>
      <c r="FU118" s="72"/>
      <c r="FV118" s="72"/>
      <c r="FW118" s="72"/>
      <c r="FX118" s="72"/>
      <c r="FY118" s="72"/>
      <c r="FZ118" s="72"/>
      <c r="GA118" s="72"/>
      <c r="GB118" s="72"/>
      <c r="GC118" s="72"/>
      <c r="GD118" s="72"/>
      <c r="GE118" s="72"/>
      <c r="GF118" s="72"/>
      <c r="GG118" s="72"/>
      <c r="GH118" s="72"/>
      <c r="GI118" s="72"/>
      <c r="GJ118" s="72"/>
      <c r="GK118" s="72"/>
      <c r="GL118" s="72"/>
      <c r="GM118" s="72"/>
      <c r="GN118" s="72"/>
      <c r="GO118" s="72"/>
      <c r="GP118" s="72"/>
      <c r="GQ118" s="72"/>
      <c r="GR118" s="72"/>
      <c r="GS118" s="72"/>
      <c r="GT118" s="72"/>
      <c r="GU118" s="72"/>
      <c r="GV118" s="72"/>
      <c r="GW118" s="72"/>
      <c r="GX118" s="72"/>
      <c r="GY118" s="72"/>
    </row>
    <row r="119" spans="1:207" ht="32.25" customHeight="1" x14ac:dyDescent="0.2">
      <c r="A119" s="74">
        <v>110</v>
      </c>
      <c r="B119" s="71" t="s">
        <v>1630</v>
      </c>
      <c r="C119" s="71" t="s">
        <v>1631</v>
      </c>
      <c r="D119" s="71" t="s">
        <v>53</v>
      </c>
      <c r="E119" s="71" t="s">
        <v>1801</v>
      </c>
      <c r="F119" s="71">
        <v>3</v>
      </c>
      <c r="G119" s="71" t="s">
        <v>1720</v>
      </c>
      <c r="H119" s="71" t="s">
        <v>1685</v>
      </c>
      <c r="I119" s="71" t="s">
        <v>1683</v>
      </c>
      <c r="J119" s="159">
        <v>1</v>
      </c>
      <c r="K119" s="161" t="s">
        <v>186</v>
      </c>
      <c r="L119" s="159" t="s">
        <v>1918</v>
      </c>
      <c r="M119" s="159" t="s">
        <v>336</v>
      </c>
      <c r="N119" s="159" t="s">
        <v>333</v>
      </c>
      <c r="O119" s="167">
        <f>VLOOKUP(N119,'Giang duong'!A:H,3,0)</f>
        <v>60</v>
      </c>
      <c r="P119" s="183">
        <f>VLOOKUP(E119,'[1]DSLHP_3-12-2018'!$B:$K,6,0)</f>
        <v>29</v>
      </c>
      <c r="Q119" s="161" t="s">
        <v>2287</v>
      </c>
      <c r="R119" s="159" t="s">
        <v>216</v>
      </c>
      <c r="S119" s="159" t="s">
        <v>1163</v>
      </c>
      <c r="T119" s="159" t="s">
        <v>1165</v>
      </c>
      <c r="U119" s="159" t="s">
        <v>216</v>
      </c>
      <c r="V119" s="164"/>
      <c r="W119" s="71" t="s">
        <v>2034</v>
      </c>
      <c r="X119" s="71"/>
      <c r="Y119" s="71" t="s">
        <v>1682</v>
      </c>
      <c r="Z119" s="71"/>
      <c r="AA119" s="159" t="str">
        <f t="shared" si="4"/>
        <v>808VUSáng2</v>
      </c>
      <c r="AB119" s="71" t="s">
        <v>2287</v>
      </c>
      <c r="AC119" s="71" t="s">
        <v>2287</v>
      </c>
      <c r="AD119" s="265" t="str">
        <f>VLOOKUP(E119,'[2]TKB26-11-2018 (lan 1)'!$E:$K,2,0)</f>
        <v>TS.Nguyễn Thị Phi Nga; TS.Nguyễn Thu Hà</v>
      </c>
      <c r="AE119" s="265" t="e">
        <f t="shared" si="5"/>
        <v>#VALUE!</v>
      </c>
      <c r="AF119" s="72"/>
      <c r="AG119" s="72"/>
      <c r="AH119" s="72"/>
      <c r="AI119" s="72"/>
      <c r="AJ119" s="72"/>
      <c r="AK119" s="72"/>
      <c r="AL119" s="72"/>
      <c r="AM119" s="72"/>
      <c r="AN119" s="72"/>
      <c r="AO119" s="72"/>
      <c r="AP119" s="72"/>
      <c r="AQ119" s="72"/>
      <c r="AR119" s="72"/>
      <c r="AS119" s="72"/>
      <c r="AT119" s="72"/>
      <c r="AU119" s="72"/>
      <c r="AV119" s="72"/>
      <c r="AW119" s="72"/>
      <c r="AX119" s="72"/>
      <c r="AY119" s="72"/>
      <c r="AZ119" s="72"/>
      <c r="BA119" s="72"/>
      <c r="BB119" s="72"/>
      <c r="BC119" s="72"/>
      <c r="BD119" s="72"/>
      <c r="BE119" s="72"/>
      <c r="BF119" s="72"/>
      <c r="BG119" s="72"/>
      <c r="BH119" s="72"/>
      <c r="BI119" s="72"/>
      <c r="BJ119" s="72"/>
      <c r="BK119" s="72"/>
      <c r="BL119" s="72"/>
      <c r="BM119" s="72"/>
      <c r="BN119" s="72"/>
      <c r="BO119" s="72"/>
      <c r="BP119" s="72"/>
      <c r="BQ119" s="72"/>
      <c r="BR119" s="72"/>
      <c r="BS119" s="72"/>
      <c r="BT119" s="72"/>
      <c r="BU119" s="72"/>
      <c r="BV119" s="72"/>
      <c r="BW119" s="72"/>
      <c r="BX119" s="72"/>
      <c r="BY119" s="72"/>
      <c r="BZ119" s="72"/>
      <c r="CA119" s="72"/>
      <c r="CB119" s="72"/>
      <c r="CC119" s="72"/>
      <c r="CD119" s="72"/>
      <c r="CE119" s="72"/>
      <c r="CF119" s="72"/>
      <c r="CG119" s="72"/>
      <c r="CH119" s="72"/>
      <c r="CI119" s="72"/>
      <c r="CJ119" s="72"/>
      <c r="CK119" s="72"/>
      <c r="CL119" s="72"/>
      <c r="CM119" s="72"/>
      <c r="CN119" s="72"/>
      <c r="CO119" s="72"/>
      <c r="CP119" s="72"/>
      <c r="CQ119" s="72"/>
      <c r="CR119" s="72"/>
      <c r="CS119" s="72"/>
      <c r="CT119" s="72"/>
      <c r="CU119" s="72"/>
      <c r="CV119" s="72"/>
      <c r="CW119" s="72"/>
      <c r="CX119" s="72"/>
      <c r="CY119" s="72"/>
      <c r="CZ119" s="72"/>
      <c r="DA119" s="72"/>
      <c r="DB119" s="72"/>
      <c r="DC119" s="72"/>
      <c r="DD119" s="72"/>
      <c r="DE119" s="72"/>
      <c r="DF119" s="72"/>
      <c r="DG119" s="72"/>
      <c r="DH119" s="72"/>
      <c r="DI119" s="72"/>
      <c r="DJ119" s="72"/>
      <c r="DK119" s="72"/>
      <c r="DL119" s="72"/>
      <c r="DM119" s="72"/>
      <c r="DN119" s="72"/>
      <c r="DO119" s="72"/>
      <c r="DP119" s="72"/>
      <c r="DQ119" s="72"/>
      <c r="DR119" s="72"/>
      <c r="DS119" s="72"/>
      <c r="DT119" s="72"/>
      <c r="DU119" s="72"/>
      <c r="DV119" s="72"/>
      <c r="DW119" s="72"/>
      <c r="DX119" s="72"/>
      <c r="DY119" s="72"/>
      <c r="DZ119" s="72"/>
      <c r="EA119" s="72"/>
      <c r="EB119" s="72"/>
      <c r="EC119" s="72"/>
      <c r="ED119" s="72"/>
      <c r="EE119" s="72"/>
      <c r="EF119" s="72"/>
      <c r="EG119" s="72"/>
      <c r="EH119" s="72"/>
      <c r="EI119" s="72"/>
      <c r="EJ119" s="72"/>
      <c r="EK119" s="72"/>
      <c r="EL119" s="72"/>
      <c r="EM119" s="72"/>
      <c r="EN119" s="72"/>
      <c r="EO119" s="72"/>
      <c r="EP119" s="72"/>
      <c r="EQ119" s="72"/>
      <c r="ER119" s="72"/>
      <c r="ES119" s="72"/>
      <c r="ET119" s="72"/>
      <c r="EU119" s="72"/>
      <c r="EV119" s="72"/>
      <c r="EW119" s="72"/>
      <c r="EX119" s="72"/>
      <c r="EY119" s="72"/>
      <c r="EZ119" s="72"/>
      <c r="FA119" s="72"/>
      <c r="FB119" s="72"/>
      <c r="FC119" s="72"/>
      <c r="FD119" s="72"/>
      <c r="FE119" s="72"/>
      <c r="FF119" s="72"/>
      <c r="FG119" s="72"/>
      <c r="FH119" s="72"/>
      <c r="FI119" s="72"/>
      <c r="FJ119" s="72"/>
      <c r="FK119" s="72"/>
      <c r="FL119" s="72"/>
      <c r="FM119" s="72"/>
      <c r="FN119" s="72"/>
      <c r="FO119" s="72"/>
      <c r="FP119" s="72"/>
      <c r="FQ119" s="72"/>
      <c r="FR119" s="72"/>
      <c r="FS119" s="72"/>
      <c r="FT119" s="72"/>
      <c r="FU119" s="72"/>
      <c r="FV119" s="72"/>
      <c r="FW119" s="72"/>
      <c r="FX119" s="72"/>
      <c r="FY119" s="72"/>
      <c r="FZ119" s="72"/>
      <c r="GA119" s="72"/>
      <c r="GB119" s="72"/>
      <c r="GC119" s="72"/>
      <c r="GD119" s="72"/>
      <c r="GE119" s="72"/>
      <c r="GF119" s="72"/>
      <c r="GG119" s="72"/>
      <c r="GH119" s="72"/>
      <c r="GI119" s="72"/>
      <c r="GJ119" s="72"/>
      <c r="GK119" s="72"/>
      <c r="GL119" s="72"/>
      <c r="GM119" s="72"/>
      <c r="GN119" s="72"/>
      <c r="GO119" s="72"/>
      <c r="GP119" s="72"/>
      <c r="GQ119" s="72"/>
      <c r="GR119" s="72"/>
      <c r="GS119" s="72"/>
      <c r="GT119" s="72"/>
      <c r="GU119" s="72"/>
      <c r="GV119" s="72"/>
      <c r="GW119" s="72"/>
      <c r="GX119" s="72"/>
      <c r="GY119" s="72"/>
    </row>
    <row r="120" spans="1:207" ht="32.25" customHeight="1" x14ac:dyDescent="0.2">
      <c r="A120" s="74">
        <v>111</v>
      </c>
      <c r="B120" s="71" t="s">
        <v>109</v>
      </c>
      <c r="C120" s="71" t="s">
        <v>111</v>
      </c>
      <c r="D120" s="71" t="s">
        <v>53</v>
      </c>
      <c r="E120" s="71" t="s">
        <v>111</v>
      </c>
      <c r="F120" s="71">
        <v>3</v>
      </c>
      <c r="G120" s="71" t="s">
        <v>168</v>
      </c>
      <c r="H120" s="83" t="s">
        <v>1658</v>
      </c>
      <c r="I120" s="71">
        <v>20</v>
      </c>
      <c r="J120" s="159">
        <v>1</v>
      </c>
      <c r="K120" s="161" t="s">
        <v>296</v>
      </c>
      <c r="L120" s="159" t="s">
        <v>1955</v>
      </c>
      <c r="M120" s="161" t="s">
        <v>297</v>
      </c>
      <c r="N120" s="161" t="s">
        <v>698</v>
      </c>
      <c r="O120" s="167">
        <f>VLOOKUP(N120,'Giang duong'!A:H,3,0)</f>
        <v>60</v>
      </c>
      <c r="P120" s="183">
        <f>VLOOKUP(E120,'[1]DSLHP_3-12-2018'!$B:$K,6,0)</f>
        <v>60</v>
      </c>
      <c r="Q120" s="161" t="s">
        <v>2288</v>
      </c>
      <c r="R120" s="159" t="s">
        <v>2169</v>
      </c>
      <c r="S120" s="159" t="s">
        <v>2170</v>
      </c>
      <c r="T120" s="159" t="s">
        <v>2171</v>
      </c>
      <c r="U120" s="159" t="s">
        <v>216</v>
      </c>
      <c r="V120" s="166"/>
      <c r="W120" s="71" t="s">
        <v>2033</v>
      </c>
      <c r="X120" s="71"/>
      <c r="Y120" s="71" t="s">
        <v>1706</v>
      </c>
      <c r="Z120" s="71"/>
      <c r="AA120" s="159" t="str">
        <f t="shared" si="4"/>
        <v>202CSSChiều6</v>
      </c>
      <c r="AB120" s="71" t="s">
        <v>2288</v>
      </c>
      <c r="AC120" s="71" t="s">
        <v>2288</v>
      </c>
      <c r="AD120" s="265" t="str">
        <f>VLOOKUP(E120,'[2]TKB26-11-2018 (lan 1)'!$E:$K,2,0)</f>
        <v>ThS.Trần Việt Dũng; TS.Nguyễn Thị Phi Nga</v>
      </c>
      <c r="AE120" s="265">
        <f t="shared" si="5"/>
        <v>-40</v>
      </c>
    </row>
    <row r="121" spans="1:207" ht="32.25" customHeight="1" x14ac:dyDescent="0.25">
      <c r="A121" s="74">
        <v>112</v>
      </c>
      <c r="B121" s="71" t="s">
        <v>1528</v>
      </c>
      <c r="C121" s="71" t="s">
        <v>1529</v>
      </c>
      <c r="D121" s="71"/>
      <c r="E121" s="71" t="s">
        <v>1529</v>
      </c>
      <c r="F121" s="71">
        <v>3</v>
      </c>
      <c r="G121" s="71" t="s">
        <v>192</v>
      </c>
      <c r="H121" s="71" t="s">
        <v>57</v>
      </c>
      <c r="I121" s="71">
        <v>91</v>
      </c>
      <c r="J121" s="159">
        <v>1</v>
      </c>
      <c r="K121" s="161" t="s">
        <v>186</v>
      </c>
      <c r="L121" s="161" t="s">
        <v>1920</v>
      </c>
      <c r="M121" s="161" t="s">
        <v>301</v>
      </c>
      <c r="N121" s="161" t="s">
        <v>2320</v>
      </c>
      <c r="O121" s="167">
        <f>VLOOKUP(N121,'Giang duong'!A:H,3,0)</f>
        <v>80</v>
      </c>
      <c r="P121" s="183">
        <f>VLOOKUP(E121,'[1]DSLHP_3-12-2018'!$B:$K,6,0)</f>
        <v>80</v>
      </c>
      <c r="Q121" s="161" t="s">
        <v>2229</v>
      </c>
      <c r="R121" s="210" t="s">
        <v>170</v>
      </c>
      <c r="S121" s="215" t="s">
        <v>1141</v>
      </c>
      <c r="T121" s="216" t="s">
        <v>1142</v>
      </c>
      <c r="U121" s="159" t="s">
        <v>170</v>
      </c>
      <c r="V121" s="166"/>
      <c r="W121" s="71" t="s">
        <v>2033</v>
      </c>
      <c r="X121" s="71"/>
      <c r="Y121" s="71" t="s">
        <v>1552</v>
      </c>
      <c r="Z121" s="71"/>
      <c r="AA121" s="159" t="str">
        <f t="shared" si="4"/>
        <v>102CSSSáng4</v>
      </c>
      <c r="AB121" s="71" t="s">
        <v>2229</v>
      </c>
      <c r="AC121" s="71" t="s">
        <v>2229</v>
      </c>
      <c r="AD121" s="265" t="str">
        <f>VLOOKUP(E121,'[2]TKB26-11-2018 (lan 1)'!$E:$K,2,0)</f>
        <v>PGS. TS.Phạm Văn Dũng</v>
      </c>
      <c r="AE121" s="265">
        <f t="shared" si="5"/>
        <v>11</v>
      </c>
    </row>
    <row r="122" spans="1:207" ht="32.25" customHeight="1" x14ac:dyDescent="0.25">
      <c r="A122" s="74">
        <v>113</v>
      </c>
      <c r="B122" s="71" t="s">
        <v>1521</v>
      </c>
      <c r="C122" s="71" t="s">
        <v>1522</v>
      </c>
      <c r="D122" s="71"/>
      <c r="E122" s="71" t="s">
        <v>1522</v>
      </c>
      <c r="F122" s="71">
        <v>3</v>
      </c>
      <c r="G122" s="71" t="s">
        <v>192</v>
      </c>
      <c r="H122" s="71" t="s">
        <v>57</v>
      </c>
      <c r="I122" s="71">
        <v>91</v>
      </c>
      <c r="J122" s="159">
        <v>1</v>
      </c>
      <c r="K122" s="161" t="s">
        <v>186</v>
      </c>
      <c r="L122" s="161" t="s">
        <v>1920</v>
      </c>
      <c r="M122" s="161" t="s">
        <v>336</v>
      </c>
      <c r="N122" s="161" t="s">
        <v>2320</v>
      </c>
      <c r="O122" s="167">
        <f>VLOOKUP(N122,'Giang duong'!A:H,3,0)</f>
        <v>80</v>
      </c>
      <c r="P122" s="183">
        <f>VLOOKUP(E122,'[1]DSLHP_3-12-2018'!$B:$K,6,0)</f>
        <v>80</v>
      </c>
      <c r="Q122" s="161" t="s">
        <v>2230</v>
      </c>
      <c r="R122" s="210" t="s">
        <v>170</v>
      </c>
      <c r="S122" s="215" t="s">
        <v>2231</v>
      </c>
      <c r="T122" s="225" t="s">
        <v>2232</v>
      </c>
      <c r="U122" s="159" t="s">
        <v>170</v>
      </c>
      <c r="V122" s="166"/>
      <c r="W122" s="71" t="s">
        <v>2033</v>
      </c>
      <c r="X122" s="71"/>
      <c r="Y122" s="71" t="s">
        <v>1552</v>
      </c>
      <c r="Z122" s="71"/>
      <c r="AA122" s="159" t="str">
        <f t="shared" si="4"/>
        <v>102CSSSáng4</v>
      </c>
      <c r="AB122" s="71" t="s">
        <v>2230</v>
      </c>
      <c r="AC122" s="71" t="s">
        <v>2230</v>
      </c>
      <c r="AD122" s="265" t="str">
        <f>VLOOKUP(E122,'[2]TKB26-11-2018 (lan 1)'!$E:$K,2,0)</f>
        <v>PGS. TS.Phạm Thị Hồng Điệp</v>
      </c>
      <c r="AE122" s="265">
        <f t="shared" si="5"/>
        <v>11</v>
      </c>
    </row>
    <row r="123" spans="1:207" s="72" customFormat="1" ht="32.25" customHeight="1" x14ac:dyDescent="0.2">
      <c r="A123" s="74">
        <v>114</v>
      </c>
      <c r="B123" s="71" t="s">
        <v>276</v>
      </c>
      <c r="C123" s="71" t="s">
        <v>125</v>
      </c>
      <c r="D123" s="71" t="s">
        <v>33</v>
      </c>
      <c r="E123" s="71" t="s">
        <v>125</v>
      </c>
      <c r="F123" s="71">
        <v>3</v>
      </c>
      <c r="G123" s="71" t="s">
        <v>168</v>
      </c>
      <c r="H123" s="71" t="s">
        <v>1679</v>
      </c>
      <c r="I123" s="71" t="s">
        <v>1680</v>
      </c>
      <c r="J123" s="159">
        <v>1</v>
      </c>
      <c r="K123" s="159" t="s">
        <v>296</v>
      </c>
      <c r="L123" s="159" t="s">
        <v>317</v>
      </c>
      <c r="M123" s="159" t="s">
        <v>297</v>
      </c>
      <c r="N123" s="159" t="s">
        <v>1954</v>
      </c>
      <c r="O123" s="183">
        <f>VLOOKUP(N123,'Giang duong'!A:H,3,0)</f>
        <v>60</v>
      </c>
      <c r="P123" s="183">
        <f>VLOOKUP(E123,'[1]DSLHP_3-12-2018'!$B:$K,6,0)</f>
        <v>31</v>
      </c>
      <c r="Q123" s="161" t="s">
        <v>806</v>
      </c>
      <c r="R123" s="159" t="s">
        <v>2108</v>
      </c>
      <c r="S123" s="159" t="s">
        <v>2126</v>
      </c>
      <c r="T123" s="159" t="s">
        <v>2127</v>
      </c>
      <c r="U123" s="159" t="s">
        <v>175</v>
      </c>
      <c r="V123" s="166"/>
      <c r="W123" s="71" t="s">
        <v>2035</v>
      </c>
      <c r="X123" s="71"/>
      <c r="Y123" s="71" t="s">
        <v>1677</v>
      </c>
      <c r="Z123" s="71"/>
      <c r="AA123" s="159" t="str">
        <f t="shared" si="4"/>
        <v>810VUChiều2,4</v>
      </c>
      <c r="AB123" s="71" t="s">
        <v>806</v>
      </c>
      <c r="AC123" s="71" t="s">
        <v>806</v>
      </c>
      <c r="AD123" s="265" t="str">
        <f>VLOOKUP(E123,'[2]TKB26-11-2018 (lan 1)'!$E:$K,2,0)</f>
        <v>TS.Trần Thị Vân Anh</v>
      </c>
      <c r="AE123" s="265" t="e">
        <f t="shared" si="5"/>
        <v>#VALUE!</v>
      </c>
    </row>
    <row r="124" spans="1:207" ht="32.25" customHeight="1" x14ac:dyDescent="0.25">
      <c r="A124" s="74">
        <v>115</v>
      </c>
      <c r="B124" s="83" t="s">
        <v>1686</v>
      </c>
      <c r="C124" s="83" t="s">
        <v>2312</v>
      </c>
      <c r="D124" s="83"/>
      <c r="E124" s="83" t="s">
        <v>2312</v>
      </c>
      <c r="F124" s="83">
        <v>3</v>
      </c>
      <c r="G124" s="83" t="s">
        <v>240</v>
      </c>
      <c r="H124" s="83" t="s">
        <v>1643</v>
      </c>
      <c r="I124" s="83">
        <v>26</v>
      </c>
      <c r="J124" s="161">
        <v>1</v>
      </c>
      <c r="K124" s="161" t="s">
        <v>296</v>
      </c>
      <c r="L124" s="161" t="s">
        <v>1919</v>
      </c>
      <c r="M124" s="161" t="s">
        <v>298</v>
      </c>
      <c r="N124" s="161" t="s">
        <v>1958</v>
      </c>
      <c r="O124" s="167">
        <f>VLOOKUP(N124,'Giang duong'!A:H,3,0)</f>
        <v>40</v>
      </c>
      <c r="P124" s="183">
        <f>VLOOKUP(E124,'[1]DSLHP_3-12-2018'!$B:$K,6,0)</f>
        <v>28</v>
      </c>
      <c r="Q124" s="217" t="s">
        <v>2249</v>
      </c>
      <c r="R124" s="161" t="s">
        <v>260</v>
      </c>
      <c r="S124" s="215" t="s">
        <v>2250</v>
      </c>
      <c r="T124" s="260" t="s">
        <v>2251</v>
      </c>
      <c r="U124" s="159" t="s">
        <v>260</v>
      </c>
      <c r="V124" s="166"/>
      <c r="W124" s="71" t="s">
        <v>2033</v>
      </c>
      <c r="X124" s="83"/>
      <c r="Y124" s="83" t="s">
        <v>1490</v>
      </c>
      <c r="Z124" s="83"/>
      <c r="AA124" s="159" t="str">
        <f t="shared" si="4"/>
        <v>508E4Chiều3</v>
      </c>
      <c r="AB124" s="83" t="s">
        <v>2249</v>
      </c>
      <c r="AC124" s="83" t="s">
        <v>2249</v>
      </c>
      <c r="AD124" s="265" t="str">
        <f>VLOOKUP(E124,'[2]TKB26-11-2018 (lan 1)'!$E:$K,2,0)</f>
        <v>ThS.Khiếu Hữu Bình; ThS.Đỗ Quỳnh Chi</v>
      </c>
      <c r="AE124" s="265">
        <f t="shared" si="5"/>
        <v>-2</v>
      </c>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2"/>
      <c r="BR124" s="72"/>
      <c r="BS124" s="72"/>
      <c r="BT124" s="72"/>
      <c r="BU124" s="72"/>
      <c r="BV124" s="72"/>
      <c r="BW124" s="72"/>
      <c r="BX124" s="72"/>
      <c r="BY124" s="72"/>
      <c r="BZ124" s="72"/>
      <c r="CA124" s="72"/>
      <c r="CB124" s="72"/>
      <c r="CC124" s="72"/>
      <c r="CD124" s="72"/>
      <c r="CE124" s="72"/>
      <c r="CF124" s="72"/>
      <c r="CG124" s="72"/>
      <c r="CH124" s="72"/>
      <c r="CI124" s="72"/>
      <c r="CJ124" s="72"/>
      <c r="CK124" s="72"/>
      <c r="CL124" s="72"/>
      <c r="CM124" s="72"/>
      <c r="CN124" s="72"/>
      <c r="CO124" s="72"/>
      <c r="CP124" s="72"/>
      <c r="CQ124" s="72"/>
      <c r="CR124" s="72"/>
      <c r="CS124" s="72"/>
      <c r="CT124" s="72"/>
      <c r="CU124" s="72"/>
      <c r="CV124" s="72"/>
      <c r="CW124" s="72"/>
      <c r="CX124" s="72"/>
      <c r="CY124" s="72"/>
      <c r="CZ124" s="72"/>
      <c r="DA124" s="72"/>
      <c r="DB124" s="72"/>
      <c r="DC124" s="72"/>
      <c r="DD124" s="72"/>
      <c r="DE124" s="72"/>
      <c r="DF124" s="72"/>
      <c r="DG124" s="72"/>
      <c r="DH124" s="72"/>
      <c r="DI124" s="72"/>
      <c r="DJ124" s="72"/>
      <c r="DK124" s="72"/>
      <c r="DL124" s="72"/>
      <c r="DM124" s="72"/>
      <c r="DN124" s="72"/>
      <c r="DO124" s="72"/>
      <c r="DP124" s="72"/>
      <c r="DQ124" s="72"/>
      <c r="DR124" s="72"/>
      <c r="DS124" s="72"/>
      <c r="DT124" s="72"/>
      <c r="DU124" s="72"/>
      <c r="DV124" s="72"/>
      <c r="DW124" s="72"/>
      <c r="DX124" s="72"/>
      <c r="DY124" s="72"/>
      <c r="DZ124" s="72"/>
      <c r="EA124" s="72"/>
      <c r="EB124" s="72"/>
      <c r="EC124" s="72"/>
      <c r="ED124" s="72"/>
      <c r="EE124" s="72"/>
      <c r="EF124" s="72"/>
      <c r="EG124" s="72"/>
      <c r="EH124" s="72"/>
      <c r="EI124" s="72"/>
      <c r="EJ124" s="72"/>
      <c r="EK124" s="72"/>
      <c r="EL124" s="72"/>
      <c r="EM124" s="72"/>
      <c r="EN124" s="72"/>
      <c r="EO124" s="72"/>
      <c r="EP124" s="72"/>
      <c r="EQ124" s="72"/>
      <c r="ER124" s="72"/>
      <c r="ES124" s="72"/>
      <c r="ET124" s="72"/>
      <c r="EU124" s="72"/>
      <c r="EV124" s="72"/>
      <c r="EW124" s="72"/>
      <c r="EX124" s="72"/>
      <c r="EY124" s="72"/>
      <c r="EZ124" s="72"/>
      <c r="FA124" s="72"/>
      <c r="FB124" s="72"/>
      <c r="FC124" s="72"/>
      <c r="FD124" s="72"/>
      <c r="FE124" s="72"/>
      <c r="FF124" s="72"/>
      <c r="FG124" s="72"/>
      <c r="FH124" s="72"/>
      <c r="FI124" s="72"/>
      <c r="FJ124" s="72"/>
      <c r="FK124" s="72"/>
      <c r="FL124" s="72"/>
      <c r="FM124" s="72"/>
      <c r="FN124" s="72"/>
      <c r="FO124" s="72"/>
      <c r="FP124" s="72"/>
      <c r="FQ124" s="72"/>
      <c r="FR124" s="72"/>
      <c r="FS124" s="72"/>
      <c r="FT124" s="72"/>
      <c r="FU124" s="72"/>
      <c r="FV124" s="72"/>
      <c r="FW124" s="72"/>
      <c r="FX124" s="72"/>
      <c r="FY124" s="72"/>
      <c r="FZ124" s="72"/>
      <c r="GA124" s="72"/>
      <c r="GB124" s="72"/>
      <c r="GC124" s="72"/>
      <c r="GD124" s="72"/>
      <c r="GE124" s="72"/>
      <c r="GF124" s="72"/>
      <c r="GG124" s="72"/>
      <c r="GH124" s="72"/>
      <c r="GI124" s="72"/>
      <c r="GJ124" s="72"/>
      <c r="GK124" s="72"/>
      <c r="GL124" s="72"/>
      <c r="GM124" s="72"/>
      <c r="GN124" s="72"/>
      <c r="GO124" s="72"/>
      <c r="GP124" s="72"/>
      <c r="GQ124" s="72"/>
      <c r="GR124" s="72"/>
      <c r="GS124" s="72"/>
      <c r="GT124" s="72"/>
      <c r="GU124" s="72"/>
      <c r="GV124" s="72"/>
      <c r="GW124" s="72"/>
      <c r="GX124" s="72"/>
      <c r="GY124" s="72"/>
    </row>
    <row r="125" spans="1:207" ht="32.25" customHeight="1" x14ac:dyDescent="0.2">
      <c r="A125" s="74">
        <v>116</v>
      </c>
      <c r="B125" s="83" t="s">
        <v>1909</v>
      </c>
      <c r="C125" s="83" t="s">
        <v>1910</v>
      </c>
      <c r="D125" s="83"/>
      <c r="E125" s="83" t="s">
        <v>1910</v>
      </c>
      <c r="F125" s="83">
        <v>3</v>
      </c>
      <c r="G125" s="83" t="s">
        <v>240</v>
      </c>
      <c r="H125" s="83" t="s">
        <v>1610</v>
      </c>
      <c r="I125" s="83">
        <v>54</v>
      </c>
      <c r="J125" s="161">
        <v>1</v>
      </c>
      <c r="K125" s="161" t="s">
        <v>296</v>
      </c>
      <c r="L125" s="161" t="s">
        <v>1919</v>
      </c>
      <c r="M125" s="161" t="s">
        <v>297</v>
      </c>
      <c r="N125" s="161" t="s">
        <v>184</v>
      </c>
      <c r="O125" s="167">
        <f>VLOOKUP(N125,'Giang duong'!A:H,3,0)</f>
        <v>50</v>
      </c>
      <c r="P125" s="183">
        <f>VLOOKUP(E125,'[1]DSLHP_3-12-2018'!$B:$K,6,0)</f>
        <v>50</v>
      </c>
      <c r="Q125" s="161" t="s">
        <v>744</v>
      </c>
      <c r="R125" s="161" t="s">
        <v>216</v>
      </c>
      <c r="S125" s="161" t="s">
        <v>1316</v>
      </c>
      <c r="T125" s="161" t="s">
        <v>1317</v>
      </c>
      <c r="U125" s="159" t="s">
        <v>216</v>
      </c>
      <c r="V125" s="166"/>
      <c r="W125" s="71" t="s">
        <v>2033</v>
      </c>
      <c r="X125" s="83"/>
      <c r="Y125" s="83"/>
      <c r="Z125" s="83"/>
      <c r="AA125" s="159" t="str">
        <f t="shared" si="4"/>
        <v>511E4Chiều3</v>
      </c>
      <c r="AB125" s="83" t="s">
        <v>744</v>
      </c>
      <c r="AC125" s="83" t="s">
        <v>744</v>
      </c>
      <c r="AD125" s="265" t="str">
        <f>VLOOKUP(E125,'[2]TKB26-11-2018 (lan 1)'!$E:$K,2,0)</f>
        <v>TS.Hồ Chí Dũng</v>
      </c>
      <c r="AE125" s="265">
        <f t="shared" si="5"/>
        <v>4</v>
      </c>
    </row>
    <row r="126" spans="1:207" s="72" customFormat="1" ht="32.25" customHeight="1" x14ac:dyDescent="0.2">
      <c r="A126" s="74">
        <v>117</v>
      </c>
      <c r="B126" s="83" t="s">
        <v>38</v>
      </c>
      <c r="C126" s="83" t="s">
        <v>39</v>
      </c>
      <c r="D126" s="83" t="s">
        <v>40</v>
      </c>
      <c r="E126" s="83" t="s">
        <v>39</v>
      </c>
      <c r="F126" s="83">
        <v>3</v>
      </c>
      <c r="G126" s="83" t="s">
        <v>262</v>
      </c>
      <c r="H126" s="83" t="s">
        <v>1660</v>
      </c>
      <c r="I126" s="83">
        <v>14</v>
      </c>
      <c r="J126" s="161">
        <v>1</v>
      </c>
      <c r="K126" s="159" t="s">
        <v>186</v>
      </c>
      <c r="L126" s="159" t="s">
        <v>1955</v>
      </c>
      <c r="M126" s="159" t="s">
        <v>301</v>
      </c>
      <c r="N126" s="161" t="s">
        <v>2319</v>
      </c>
      <c r="O126" s="167">
        <f>VLOOKUP(N126,'Giang duong'!A:H,3,0)</f>
        <v>60</v>
      </c>
      <c r="P126" s="183">
        <f>VLOOKUP(E126,'[1]DSLHP_3-12-2018'!$B:$K,6,0)</f>
        <v>44</v>
      </c>
      <c r="Q126" s="222" t="s">
        <v>2339</v>
      </c>
      <c r="R126" s="83" t="s">
        <v>933</v>
      </c>
      <c r="S126" s="161"/>
      <c r="T126" s="161"/>
      <c r="U126" s="164" t="s">
        <v>173</v>
      </c>
      <c r="V126" s="164"/>
      <c r="W126" s="71" t="s">
        <v>2032</v>
      </c>
      <c r="X126" s="83" t="s">
        <v>1734</v>
      </c>
      <c r="Y126" s="83" t="s">
        <v>1490</v>
      </c>
      <c r="Z126" s="83"/>
      <c r="AA126" s="159" t="str">
        <f t="shared" si="4"/>
        <v>201CSSSáng6</v>
      </c>
      <c r="AB126" s="83" t="s">
        <v>2339</v>
      </c>
      <c r="AC126" s="83" t="s">
        <v>2339</v>
      </c>
      <c r="AD126" s="265" t="str">
        <f>VLOOKUP(E126,'[2]TKB26-11-2018 (lan 1)'!$E:$K,2,0)</f>
        <v>ThS.Nguyễn Thị Phan Thu; TS.Lưu Quốc Đạt</v>
      </c>
      <c r="AE126" s="265">
        <f t="shared" si="5"/>
        <v>-30</v>
      </c>
      <c r="AF126" s="265"/>
      <c r="AG126" s="265"/>
      <c r="AH126" s="265"/>
      <c r="AI126" s="265"/>
      <c r="AJ126" s="265"/>
      <c r="AK126" s="265"/>
      <c r="AL126" s="265"/>
      <c r="AM126" s="265"/>
      <c r="AN126" s="265"/>
      <c r="AO126" s="265"/>
      <c r="AP126" s="265"/>
      <c r="AQ126" s="265"/>
      <c r="AR126" s="265"/>
      <c r="AS126" s="265"/>
      <c r="AT126" s="265"/>
      <c r="AU126" s="265"/>
      <c r="AV126" s="265"/>
      <c r="AW126" s="265"/>
      <c r="AX126" s="265"/>
      <c r="AY126" s="265"/>
      <c r="AZ126" s="265"/>
      <c r="BA126" s="265"/>
      <c r="BB126" s="265"/>
      <c r="BC126" s="265"/>
      <c r="BD126" s="265"/>
      <c r="BE126" s="265"/>
      <c r="BF126" s="265"/>
      <c r="BG126" s="265"/>
      <c r="BH126" s="265"/>
      <c r="BI126" s="265"/>
      <c r="BJ126" s="265"/>
      <c r="BK126" s="265"/>
      <c r="BL126" s="265"/>
      <c r="BM126" s="265"/>
      <c r="BN126" s="265"/>
      <c r="BO126" s="265"/>
      <c r="BP126" s="265"/>
      <c r="BQ126" s="265"/>
      <c r="BR126" s="265"/>
      <c r="BS126" s="265"/>
      <c r="BT126" s="265"/>
      <c r="BU126" s="265"/>
      <c r="BV126" s="265"/>
      <c r="BW126" s="265"/>
      <c r="BX126" s="265"/>
      <c r="BY126" s="265"/>
      <c r="BZ126" s="265"/>
      <c r="CA126" s="265"/>
      <c r="CB126" s="265"/>
      <c r="CC126" s="265"/>
      <c r="CD126" s="265"/>
      <c r="CE126" s="265"/>
      <c r="CF126" s="265"/>
      <c r="CG126" s="265"/>
      <c r="CH126" s="265"/>
      <c r="CI126" s="265"/>
      <c r="CJ126" s="265"/>
      <c r="CK126" s="265"/>
      <c r="CL126" s="265"/>
      <c r="CM126" s="265"/>
      <c r="CN126" s="265"/>
      <c r="CO126" s="265"/>
      <c r="CP126" s="265"/>
      <c r="CQ126" s="265"/>
      <c r="CR126" s="265"/>
      <c r="CS126" s="265"/>
      <c r="CT126" s="265"/>
      <c r="CU126" s="265"/>
      <c r="CV126" s="265"/>
      <c r="CW126" s="265"/>
      <c r="CX126" s="265"/>
      <c r="CY126" s="265"/>
      <c r="CZ126" s="265"/>
      <c r="DA126" s="265"/>
      <c r="DB126" s="265"/>
      <c r="DC126" s="265"/>
      <c r="DD126" s="265"/>
      <c r="DE126" s="265"/>
      <c r="DF126" s="265"/>
      <c r="DG126" s="265"/>
      <c r="DH126" s="265"/>
      <c r="DI126" s="265"/>
      <c r="DJ126" s="265"/>
      <c r="DK126" s="265"/>
      <c r="DL126" s="265"/>
      <c r="DM126" s="265"/>
      <c r="DN126" s="265"/>
      <c r="DO126" s="265"/>
      <c r="DP126" s="265"/>
      <c r="DQ126" s="265"/>
      <c r="DR126" s="265"/>
      <c r="DS126" s="265"/>
      <c r="DT126" s="265"/>
      <c r="DU126" s="265"/>
      <c r="DV126" s="265"/>
      <c r="DW126" s="265"/>
      <c r="DX126" s="265"/>
      <c r="DY126" s="265"/>
      <c r="DZ126" s="265"/>
      <c r="EA126" s="265"/>
      <c r="EB126" s="265"/>
      <c r="EC126" s="265"/>
      <c r="ED126" s="265"/>
      <c r="EE126" s="265"/>
      <c r="EF126" s="265"/>
      <c r="EG126" s="265"/>
      <c r="EH126" s="265"/>
      <c r="EI126" s="265"/>
      <c r="EJ126" s="265"/>
      <c r="EK126" s="265"/>
      <c r="EL126" s="265"/>
      <c r="EM126" s="265"/>
      <c r="EN126" s="265"/>
      <c r="EO126" s="265"/>
      <c r="EP126" s="265"/>
      <c r="EQ126" s="265"/>
      <c r="ER126" s="265"/>
      <c r="ES126" s="265"/>
      <c r="ET126" s="265"/>
      <c r="EU126" s="265"/>
      <c r="EV126" s="265"/>
      <c r="EW126" s="265"/>
      <c r="EX126" s="265"/>
      <c r="EY126" s="265"/>
      <c r="EZ126" s="265"/>
      <c r="FA126" s="265"/>
      <c r="FB126" s="265"/>
      <c r="FC126" s="265"/>
      <c r="FD126" s="265"/>
      <c r="FE126" s="265"/>
      <c r="FF126" s="265"/>
      <c r="FG126" s="265"/>
      <c r="FH126" s="265"/>
      <c r="FI126" s="265"/>
      <c r="FJ126" s="265"/>
      <c r="FK126" s="265"/>
      <c r="FL126" s="265"/>
      <c r="FM126" s="265"/>
      <c r="FN126" s="265"/>
      <c r="FO126" s="265"/>
      <c r="FP126" s="265"/>
      <c r="FQ126" s="265"/>
      <c r="FR126" s="265"/>
      <c r="FS126" s="265"/>
      <c r="FT126" s="265"/>
      <c r="FU126" s="265"/>
      <c r="FV126" s="265"/>
      <c r="FW126" s="265"/>
      <c r="FX126" s="265"/>
      <c r="FY126" s="265"/>
      <c r="FZ126" s="265"/>
      <c r="GA126" s="265"/>
      <c r="GB126" s="265"/>
      <c r="GC126" s="265"/>
      <c r="GD126" s="265"/>
      <c r="GE126" s="265"/>
      <c r="GF126" s="265"/>
      <c r="GG126" s="265"/>
      <c r="GH126" s="265"/>
      <c r="GI126" s="265"/>
      <c r="GJ126" s="265"/>
      <c r="GK126" s="265"/>
      <c r="GL126" s="265"/>
      <c r="GM126" s="265"/>
      <c r="GN126" s="265"/>
      <c r="GO126" s="265"/>
      <c r="GP126" s="265"/>
      <c r="GQ126" s="265"/>
      <c r="GR126" s="265"/>
      <c r="GS126" s="265"/>
      <c r="GT126" s="265"/>
      <c r="GU126" s="265"/>
      <c r="GV126" s="265"/>
      <c r="GW126" s="265"/>
      <c r="GX126" s="265"/>
      <c r="GY126" s="265"/>
    </row>
    <row r="127" spans="1:207" s="72" customFormat="1" ht="32.25" customHeight="1" x14ac:dyDescent="0.2">
      <c r="A127" s="74">
        <v>118</v>
      </c>
      <c r="B127" s="83" t="s">
        <v>91</v>
      </c>
      <c r="C127" s="83" t="s">
        <v>60</v>
      </c>
      <c r="D127" s="83"/>
      <c r="E127" s="83" t="s">
        <v>469</v>
      </c>
      <c r="F127" s="83">
        <v>2</v>
      </c>
      <c r="G127" s="83" t="s">
        <v>262</v>
      </c>
      <c r="H127" s="83" t="s">
        <v>2268</v>
      </c>
      <c r="I127" s="83">
        <v>38</v>
      </c>
      <c r="J127" s="161">
        <v>6</v>
      </c>
      <c r="K127" s="161" t="s">
        <v>186</v>
      </c>
      <c r="L127" s="161" t="s">
        <v>1918</v>
      </c>
      <c r="M127" s="162" t="s">
        <v>316</v>
      </c>
      <c r="N127" s="161" t="s">
        <v>310</v>
      </c>
      <c r="O127" s="167">
        <f>VLOOKUP(N127,'Giang duong'!A:H,3,0)</f>
        <v>60</v>
      </c>
      <c r="P127" s="183">
        <f>VLOOKUP(E127,'[1]DSLHP_3-12-2018'!$B:$K,6,0)</f>
        <v>47</v>
      </c>
      <c r="Q127" s="161" t="str">
        <f t="shared" ref="Q127:Q139" si="10">U127</f>
        <v>Khoa Luật</v>
      </c>
      <c r="R127" s="161" t="str">
        <f t="shared" ref="R127:R139" si="11">U127</f>
        <v>Khoa Luật</v>
      </c>
      <c r="S127" s="161"/>
      <c r="T127" s="161"/>
      <c r="U127" s="161" t="s">
        <v>145</v>
      </c>
      <c r="V127" s="164" t="s">
        <v>2031</v>
      </c>
      <c r="W127" s="71" t="s">
        <v>2032</v>
      </c>
      <c r="X127" s="83"/>
      <c r="Y127" s="83" t="s">
        <v>1490</v>
      </c>
      <c r="Z127" s="83"/>
      <c r="AA127" s="159" t="str">
        <f t="shared" si="4"/>
        <v>801VUSáng2</v>
      </c>
      <c r="AB127" s="83" t="s">
        <v>145</v>
      </c>
      <c r="AC127" s="83" t="s">
        <v>145</v>
      </c>
      <c r="AD127" s="265" t="e">
        <f>VLOOKUP(E127,'[2]TKB26-11-2018 (lan 1)'!$E:$K,2,0)</f>
        <v>#REF!</v>
      </c>
      <c r="AE127" s="265">
        <f t="shared" si="5"/>
        <v>-9</v>
      </c>
    </row>
    <row r="128" spans="1:207" s="72" customFormat="1" ht="32.25" customHeight="1" x14ac:dyDescent="0.2">
      <c r="A128" s="74">
        <v>119</v>
      </c>
      <c r="B128" s="83" t="s">
        <v>91</v>
      </c>
      <c r="C128" s="83" t="s">
        <v>60</v>
      </c>
      <c r="D128" s="83"/>
      <c r="E128" s="83" t="s">
        <v>470</v>
      </c>
      <c r="F128" s="83">
        <v>2</v>
      </c>
      <c r="G128" s="83" t="s">
        <v>262</v>
      </c>
      <c r="H128" s="83" t="s">
        <v>2269</v>
      </c>
      <c r="I128" s="83">
        <v>38</v>
      </c>
      <c r="J128" s="161">
        <v>6</v>
      </c>
      <c r="K128" s="161" t="s">
        <v>186</v>
      </c>
      <c r="L128" s="161" t="s">
        <v>1918</v>
      </c>
      <c r="M128" s="162" t="s">
        <v>316</v>
      </c>
      <c r="N128" s="161" t="s">
        <v>311</v>
      </c>
      <c r="O128" s="167">
        <f>VLOOKUP(N128,'Giang duong'!A:H,3,0)</f>
        <v>60</v>
      </c>
      <c r="P128" s="183">
        <f>VLOOKUP(E128,'[1]DSLHP_3-12-2018'!$B:$K,6,0)</f>
        <v>40</v>
      </c>
      <c r="Q128" s="161" t="str">
        <f t="shared" si="10"/>
        <v>Khoa Luật</v>
      </c>
      <c r="R128" s="161" t="str">
        <f t="shared" si="11"/>
        <v>Khoa Luật</v>
      </c>
      <c r="S128" s="161"/>
      <c r="T128" s="161"/>
      <c r="U128" s="161" t="s">
        <v>145</v>
      </c>
      <c r="V128" s="164" t="s">
        <v>2031</v>
      </c>
      <c r="W128" s="71" t="s">
        <v>2032</v>
      </c>
      <c r="X128" s="83"/>
      <c r="Y128" s="83" t="s">
        <v>1490</v>
      </c>
      <c r="Z128" s="83"/>
      <c r="AA128" s="159" t="str">
        <f t="shared" si="4"/>
        <v>802VUSáng2</v>
      </c>
      <c r="AB128" s="83" t="s">
        <v>145</v>
      </c>
      <c r="AC128" s="83" t="s">
        <v>145</v>
      </c>
      <c r="AD128" s="265" t="e">
        <f>VLOOKUP(E128,'[2]TKB26-11-2018 (lan 1)'!$E:$K,2,0)</f>
        <v>#REF!</v>
      </c>
      <c r="AE128" s="265">
        <f t="shared" si="5"/>
        <v>-2</v>
      </c>
    </row>
    <row r="129" spans="1:207" s="72" customFormat="1" ht="32.25" customHeight="1" x14ac:dyDescent="0.2">
      <c r="A129" s="74">
        <v>120</v>
      </c>
      <c r="B129" s="83" t="s">
        <v>91</v>
      </c>
      <c r="C129" s="83" t="s">
        <v>60</v>
      </c>
      <c r="D129" s="83"/>
      <c r="E129" s="83" t="s">
        <v>471</v>
      </c>
      <c r="F129" s="83">
        <v>2</v>
      </c>
      <c r="G129" s="83" t="s">
        <v>262</v>
      </c>
      <c r="H129" s="83" t="s">
        <v>2270</v>
      </c>
      <c r="I129" s="83">
        <v>38</v>
      </c>
      <c r="J129" s="161">
        <v>6</v>
      </c>
      <c r="K129" s="161" t="s">
        <v>186</v>
      </c>
      <c r="L129" s="161" t="s">
        <v>1918</v>
      </c>
      <c r="M129" s="162" t="s">
        <v>316</v>
      </c>
      <c r="N129" s="161" t="s">
        <v>312</v>
      </c>
      <c r="O129" s="167">
        <f>VLOOKUP(N129,'Giang duong'!A:H,3,0)</f>
        <v>60</v>
      </c>
      <c r="P129" s="183">
        <f>VLOOKUP(E129,'[1]DSLHP_3-12-2018'!$B:$K,6,0)</f>
        <v>37</v>
      </c>
      <c r="Q129" s="161" t="str">
        <f t="shared" si="10"/>
        <v>Khoa Luật</v>
      </c>
      <c r="R129" s="161" t="str">
        <f t="shared" si="11"/>
        <v>Khoa Luật</v>
      </c>
      <c r="S129" s="161"/>
      <c r="T129" s="161"/>
      <c r="U129" s="161" t="s">
        <v>145</v>
      </c>
      <c r="V129" s="164" t="s">
        <v>2031</v>
      </c>
      <c r="W129" s="71" t="s">
        <v>2032</v>
      </c>
      <c r="X129" s="83"/>
      <c r="Y129" s="83" t="s">
        <v>1490</v>
      </c>
      <c r="Z129" s="83"/>
      <c r="AA129" s="159" t="str">
        <f t="shared" si="4"/>
        <v>803VUSáng2</v>
      </c>
      <c r="AB129" s="83" t="s">
        <v>145</v>
      </c>
      <c r="AC129" s="83" t="s">
        <v>145</v>
      </c>
      <c r="AD129" s="265" t="e">
        <f>VLOOKUP(E129,'[2]TKB26-11-2018 (lan 1)'!$E:$K,2,0)</f>
        <v>#REF!</v>
      </c>
      <c r="AE129" s="265">
        <f t="shared" si="5"/>
        <v>1</v>
      </c>
    </row>
    <row r="130" spans="1:207" s="72" customFormat="1" ht="32.25" customHeight="1" x14ac:dyDescent="0.2">
      <c r="A130" s="74">
        <v>121</v>
      </c>
      <c r="B130" s="83" t="s">
        <v>91</v>
      </c>
      <c r="C130" s="83" t="s">
        <v>60</v>
      </c>
      <c r="D130" s="83"/>
      <c r="E130" s="83" t="s">
        <v>472</v>
      </c>
      <c r="F130" s="83">
        <v>2</v>
      </c>
      <c r="G130" s="83" t="s">
        <v>262</v>
      </c>
      <c r="H130" s="83" t="s">
        <v>2271</v>
      </c>
      <c r="I130" s="83">
        <v>38</v>
      </c>
      <c r="J130" s="161">
        <v>6</v>
      </c>
      <c r="K130" s="161" t="s">
        <v>186</v>
      </c>
      <c r="L130" s="161" t="s">
        <v>1918</v>
      </c>
      <c r="M130" s="162" t="s">
        <v>316</v>
      </c>
      <c r="N130" s="161" t="s">
        <v>313</v>
      </c>
      <c r="O130" s="167">
        <f>VLOOKUP(N130,'Giang duong'!A:H,3,0)</f>
        <v>60</v>
      </c>
      <c r="P130" s="183">
        <f>VLOOKUP(E130,'[1]DSLHP_3-12-2018'!$B:$K,6,0)</f>
        <v>37</v>
      </c>
      <c r="Q130" s="161" t="str">
        <f t="shared" si="10"/>
        <v>Khoa Luật</v>
      </c>
      <c r="R130" s="161" t="str">
        <f t="shared" si="11"/>
        <v>Khoa Luật</v>
      </c>
      <c r="S130" s="161"/>
      <c r="T130" s="161"/>
      <c r="U130" s="161" t="s">
        <v>145</v>
      </c>
      <c r="V130" s="164" t="s">
        <v>2031</v>
      </c>
      <c r="W130" s="71" t="s">
        <v>2032</v>
      </c>
      <c r="X130" s="83"/>
      <c r="Y130" s="83" t="s">
        <v>1490</v>
      </c>
      <c r="Z130" s="83"/>
      <c r="AA130" s="159" t="str">
        <f t="shared" ref="AA130:AA195" si="12">N130&amp;K130&amp;L130</f>
        <v>804VUSáng2</v>
      </c>
      <c r="AB130" s="83" t="s">
        <v>145</v>
      </c>
      <c r="AC130" s="83" t="s">
        <v>145</v>
      </c>
      <c r="AD130" s="265" t="e">
        <f>VLOOKUP(E130,'[2]TKB26-11-2018 (lan 1)'!$E:$K,2,0)</f>
        <v>#REF!</v>
      </c>
      <c r="AE130" s="265">
        <f t="shared" si="5"/>
        <v>1</v>
      </c>
    </row>
    <row r="131" spans="1:207" s="72" customFormat="1" ht="32.25" customHeight="1" x14ac:dyDescent="0.2">
      <c r="A131" s="74">
        <v>122</v>
      </c>
      <c r="B131" s="83" t="s">
        <v>91</v>
      </c>
      <c r="C131" s="83" t="s">
        <v>60</v>
      </c>
      <c r="D131" s="83"/>
      <c r="E131" s="83" t="s">
        <v>473</v>
      </c>
      <c r="F131" s="83">
        <v>2</v>
      </c>
      <c r="G131" s="83" t="s">
        <v>262</v>
      </c>
      <c r="H131" s="83" t="s">
        <v>2272</v>
      </c>
      <c r="I131" s="83">
        <v>38</v>
      </c>
      <c r="J131" s="161">
        <v>6</v>
      </c>
      <c r="K131" s="161" t="s">
        <v>186</v>
      </c>
      <c r="L131" s="161" t="s">
        <v>1918</v>
      </c>
      <c r="M131" s="162" t="s">
        <v>316</v>
      </c>
      <c r="N131" s="161" t="s">
        <v>314</v>
      </c>
      <c r="O131" s="167">
        <f>VLOOKUP(N131,'Giang duong'!A:H,3,0)</f>
        <v>60</v>
      </c>
      <c r="P131" s="183">
        <f>VLOOKUP(E131,'[1]DSLHP_3-12-2018'!$B:$K,6,0)</f>
        <v>37</v>
      </c>
      <c r="Q131" s="161" t="str">
        <f t="shared" si="10"/>
        <v>Khoa Luật</v>
      </c>
      <c r="R131" s="161" t="str">
        <f t="shared" si="11"/>
        <v>Khoa Luật</v>
      </c>
      <c r="S131" s="161"/>
      <c r="T131" s="161"/>
      <c r="U131" s="161" t="s">
        <v>145</v>
      </c>
      <c r="V131" s="164" t="s">
        <v>2031</v>
      </c>
      <c r="W131" s="71" t="s">
        <v>2032</v>
      </c>
      <c r="X131" s="83"/>
      <c r="Y131" s="83" t="s">
        <v>1490</v>
      </c>
      <c r="Z131" s="83"/>
      <c r="AA131" s="159" t="str">
        <f t="shared" si="12"/>
        <v>805VUSáng2</v>
      </c>
      <c r="AB131" s="83" t="s">
        <v>145</v>
      </c>
      <c r="AC131" s="83" t="s">
        <v>145</v>
      </c>
      <c r="AD131" s="265" t="e">
        <f>VLOOKUP(E131,'[2]TKB26-11-2018 (lan 1)'!$E:$K,2,0)</f>
        <v>#REF!</v>
      </c>
      <c r="AE131" s="265">
        <f t="shared" si="5"/>
        <v>1</v>
      </c>
    </row>
    <row r="132" spans="1:207" s="72" customFormat="1" ht="32.25" customHeight="1" x14ac:dyDescent="0.2">
      <c r="A132" s="74">
        <v>123</v>
      </c>
      <c r="B132" s="83" t="s">
        <v>91</v>
      </c>
      <c r="C132" s="83" t="s">
        <v>60</v>
      </c>
      <c r="D132" s="83"/>
      <c r="E132" s="83" t="s">
        <v>474</v>
      </c>
      <c r="F132" s="83">
        <v>2</v>
      </c>
      <c r="G132" s="83" t="s">
        <v>262</v>
      </c>
      <c r="H132" s="83" t="s">
        <v>2273</v>
      </c>
      <c r="I132" s="83">
        <v>38</v>
      </c>
      <c r="J132" s="161">
        <v>6</v>
      </c>
      <c r="K132" s="161" t="s">
        <v>186</v>
      </c>
      <c r="L132" s="161" t="s">
        <v>1918</v>
      </c>
      <c r="M132" s="162" t="s">
        <v>316</v>
      </c>
      <c r="N132" s="161" t="s">
        <v>315</v>
      </c>
      <c r="O132" s="167">
        <f>VLOOKUP(N132,'Giang duong'!A:H,3,0)</f>
        <v>60</v>
      </c>
      <c r="P132" s="183">
        <f>VLOOKUP(E132,'[1]DSLHP_3-12-2018'!$B:$K,6,0)</f>
        <v>37</v>
      </c>
      <c r="Q132" s="161" t="str">
        <f t="shared" si="10"/>
        <v>Khoa Luật</v>
      </c>
      <c r="R132" s="161" t="str">
        <f t="shared" si="11"/>
        <v>Khoa Luật</v>
      </c>
      <c r="S132" s="161"/>
      <c r="T132" s="161"/>
      <c r="U132" s="161" t="s">
        <v>145</v>
      </c>
      <c r="V132" s="164" t="s">
        <v>2031</v>
      </c>
      <c r="W132" s="71" t="s">
        <v>2032</v>
      </c>
      <c r="X132" s="83"/>
      <c r="Y132" s="83" t="s">
        <v>1490</v>
      </c>
      <c r="Z132" s="83"/>
      <c r="AA132" s="159" t="str">
        <f t="shared" si="12"/>
        <v>806VUSáng2</v>
      </c>
      <c r="AB132" s="83" t="s">
        <v>145</v>
      </c>
      <c r="AC132" s="83" t="s">
        <v>145</v>
      </c>
      <c r="AD132" s="265" t="e">
        <f>VLOOKUP(E132,'[2]TKB26-11-2018 (lan 1)'!$E:$K,2,0)</f>
        <v>#REF!</v>
      </c>
      <c r="AE132" s="265">
        <f t="shared" ref="AE132:AE195" si="13">VALUE(I132)-VALUE(P132)</f>
        <v>1</v>
      </c>
    </row>
    <row r="133" spans="1:207" s="72" customFormat="1" ht="32.25" customHeight="1" x14ac:dyDescent="0.2">
      <c r="A133" s="74">
        <v>124</v>
      </c>
      <c r="B133" s="83" t="s">
        <v>91</v>
      </c>
      <c r="C133" s="83" t="s">
        <v>60</v>
      </c>
      <c r="D133" s="83"/>
      <c r="E133" s="83" t="s">
        <v>475</v>
      </c>
      <c r="F133" s="83">
        <v>2</v>
      </c>
      <c r="G133" s="83" t="s">
        <v>262</v>
      </c>
      <c r="H133" s="83" t="s">
        <v>2274</v>
      </c>
      <c r="I133" s="83">
        <v>40</v>
      </c>
      <c r="J133" s="161">
        <v>4</v>
      </c>
      <c r="K133" s="161" t="s">
        <v>296</v>
      </c>
      <c r="L133" s="161" t="s">
        <v>1918</v>
      </c>
      <c r="M133" s="162" t="s">
        <v>339</v>
      </c>
      <c r="N133" s="161" t="s">
        <v>310</v>
      </c>
      <c r="O133" s="167">
        <f>VLOOKUP(N133,'Giang duong'!A:H,3,0)</f>
        <v>60</v>
      </c>
      <c r="P133" s="183">
        <f>VLOOKUP(E133,'[1]DSLHP_3-12-2018'!$B:$K,6,0)</f>
        <v>44</v>
      </c>
      <c r="Q133" s="161" t="str">
        <f t="shared" si="10"/>
        <v>Khoa Luật - ĐHQGHN</v>
      </c>
      <c r="R133" s="161"/>
      <c r="S133" s="161"/>
      <c r="T133" s="161"/>
      <c r="U133" s="161" t="s">
        <v>1146</v>
      </c>
      <c r="V133" s="164" t="s">
        <v>2031</v>
      </c>
      <c r="W133" s="71" t="s">
        <v>2032</v>
      </c>
      <c r="X133" s="83"/>
      <c r="Y133" s="83" t="s">
        <v>1490</v>
      </c>
      <c r="Z133" s="83"/>
      <c r="AA133" s="159" t="str">
        <f t="shared" si="12"/>
        <v>801VUChiều2</v>
      </c>
      <c r="AB133" s="83" t="s">
        <v>144</v>
      </c>
      <c r="AC133" s="83" t="s">
        <v>144</v>
      </c>
      <c r="AD133" s="265" t="e">
        <f>VLOOKUP(E133,'[2]TKB26-11-2018 (lan 1)'!$E:$K,2,0)</f>
        <v>#REF!</v>
      </c>
      <c r="AE133" s="265">
        <f t="shared" si="13"/>
        <v>-4</v>
      </c>
    </row>
    <row r="134" spans="1:207" s="72" customFormat="1" ht="32.25" customHeight="1" x14ac:dyDescent="0.2">
      <c r="A134" s="74">
        <v>125</v>
      </c>
      <c r="B134" s="83" t="s">
        <v>91</v>
      </c>
      <c r="C134" s="83" t="s">
        <v>60</v>
      </c>
      <c r="D134" s="83"/>
      <c r="E134" s="83" t="s">
        <v>476</v>
      </c>
      <c r="F134" s="83">
        <v>2</v>
      </c>
      <c r="G134" s="83" t="s">
        <v>262</v>
      </c>
      <c r="H134" s="83" t="s">
        <v>2275</v>
      </c>
      <c r="I134" s="83">
        <v>40</v>
      </c>
      <c r="J134" s="161">
        <v>4</v>
      </c>
      <c r="K134" s="161" t="s">
        <v>296</v>
      </c>
      <c r="L134" s="161" t="s">
        <v>1956</v>
      </c>
      <c r="M134" s="162" t="s">
        <v>304</v>
      </c>
      <c r="N134" s="161" t="s">
        <v>311</v>
      </c>
      <c r="O134" s="167">
        <f>VLOOKUP(N134,'Giang duong'!A:H,3,0)</f>
        <v>60</v>
      </c>
      <c r="P134" s="183">
        <f>VLOOKUP(E134,'[1]DSLHP_3-12-2018'!$B:$K,6,0)</f>
        <v>43</v>
      </c>
      <c r="Q134" s="161" t="str">
        <f t="shared" si="10"/>
        <v>Khoa Luật - ĐHQGHN</v>
      </c>
      <c r="R134" s="161"/>
      <c r="S134" s="161"/>
      <c r="T134" s="161"/>
      <c r="U134" s="161" t="s">
        <v>1146</v>
      </c>
      <c r="V134" s="164" t="s">
        <v>2031</v>
      </c>
      <c r="W134" s="71" t="s">
        <v>2032</v>
      </c>
      <c r="X134" s="83"/>
      <c r="Y134" s="83" t="s">
        <v>1490</v>
      </c>
      <c r="Z134" s="83"/>
      <c r="AA134" s="159" t="str">
        <f t="shared" si="12"/>
        <v>802VUChiều5</v>
      </c>
      <c r="AB134" s="83" t="s">
        <v>144</v>
      </c>
      <c r="AC134" s="83" t="s">
        <v>144</v>
      </c>
      <c r="AD134" s="265" t="e">
        <f>VLOOKUP(E134,'[2]TKB26-11-2018 (lan 1)'!$E:$K,2,0)</f>
        <v>#REF!</v>
      </c>
      <c r="AE134" s="265">
        <f t="shared" si="13"/>
        <v>-3</v>
      </c>
    </row>
    <row r="135" spans="1:207" s="72" customFormat="1" ht="32.25" customHeight="1" x14ac:dyDescent="0.2">
      <c r="A135" s="74">
        <v>126</v>
      </c>
      <c r="B135" s="83" t="s">
        <v>91</v>
      </c>
      <c r="C135" s="83" t="s">
        <v>60</v>
      </c>
      <c r="D135" s="83"/>
      <c r="E135" s="83" t="s">
        <v>1802</v>
      </c>
      <c r="F135" s="83">
        <v>2</v>
      </c>
      <c r="G135" s="83" t="s">
        <v>262</v>
      </c>
      <c r="H135" s="83" t="s">
        <v>2276</v>
      </c>
      <c r="I135" s="83">
        <v>40</v>
      </c>
      <c r="J135" s="161">
        <v>4</v>
      </c>
      <c r="K135" s="161" t="s">
        <v>296</v>
      </c>
      <c r="L135" s="161" t="s">
        <v>1918</v>
      </c>
      <c r="M135" s="162" t="s">
        <v>328</v>
      </c>
      <c r="N135" s="161" t="s">
        <v>312</v>
      </c>
      <c r="O135" s="167">
        <f>VLOOKUP(N135,'Giang duong'!A:H,3,0)</f>
        <v>60</v>
      </c>
      <c r="P135" s="183">
        <f>VLOOKUP(E135,'[1]DSLHP_3-12-2018'!$B:$K,6,0)</f>
        <v>40</v>
      </c>
      <c r="Q135" s="161" t="str">
        <f t="shared" si="10"/>
        <v>Khoa Luật - ĐHQGHN</v>
      </c>
      <c r="R135" s="161"/>
      <c r="S135" s="161"/>
      <c r="T135" s="161"/>
      <c r="U135" s="161" t="s">
        <v>1146</v>
      </c>
      <c r="V135" s="164" t="s">
        <v>2031</v>
      </c>
      <c r="W135" s="71" t="s">
        <v>2032</v>
      </c>
      <c r="X135" s="83"/>
      <c r="Y135" s="83" t="s">
        <v>1490</v>
      </c>
      <c r="Z135" s="83"/>
      <c r="AA135" s="159" t="str">
        <f t="shared" si="12"/>
        <v>803VUChiều2</v>
      </c>
      <c r="AB135" s="83" t="s">
        <v>144</v>
      </c>
      <c r="AC135" s="83" t="s">
        <v>144</v>
      </c>
      <c r="AD135" s="265" t="e">
        <f>VLOOKUP(E135,'[2]TKB26-11-2018 (lan 1)'!$E:$K,2,0)</f>
        <v>#REF!</v>
      </c>
      <c r="AE135" s="265">
        <f t="shared" si="13"/>
        <v>0</v>
      </c>
    </row>
    <row r="136" spans="1:207" s="72" customFormat="1" ht="32.25" customHeight="1" x14ac:dyDescent="0.2">
      <c r="A136" s="74">
        <v>127</v>
      </c>
      <c r="B136" s="83" t="s">
        <v>91</v>
      </c>
      <c r="C136" s="83" t="s">
        <v>60</v>
      </c>
      <c r="D136" s="83"/>
      <c r="E136" s="83" t="s">
        <v>1803</v>
      </c>
      <c r="F136" s="83">
        <v>2</v>
      </c>
      <c r="G136" s="83" t="s">
        <v>262</v>
      </c>
      <c r="H136" s="83" t="s">
        <v>2277</v>
      </c>
      <c r="I136" s="83">
        <v>40</v>
      </c>
      <c r="J136" s="161">
        <v>4</v>
      </c>
      <c r="K136" s="161" t="s">
        <v>296</v>
      </c>
      <c r="L136" s="161" t="s">
        <v>1918</v>
      </c>
      <c r="M136" s="162" t="s">
        <v>328</v>
      </c>
      <c r="N136" s="161" t="s">
        <v>313</v>
      </c>
      <c r="O136" s="167">
        <f>VLOOKUP(N136,'Giang duong'!A:H,3,0)</f>
        <v>60</v>
      </c>
      <c r="P136" s="183">
        <f>VLOOKUP(E136,'[1]DSLHP_3-12-2018'!$B:$K,6,0)</f>
        <v>44</v>
      </c>
      <c r="Q136" s="161" t="str">
        <f t="shared" si="10"/>
        <v>Khoa Luật - ĐHQGHN</v>
      </c>
      <c r="R136" s="161"/>
      <c r="S136" s="161"/>
      <c r="T136" s="161"/>
      <c r="U136" s="161" t="s">
        <v>1146</v>
      </c>
      <c r="V136" s="164" t="s">
        <v>2031</v>
      </c>
      <c r="W136" s="71" t="s">
        <v>2032</v>
      </c>
      <c r="X136" s="83"/>
      <c r="Y136" s="83" t="s">
        <v>1490</v>
      </c>
      <c r="Z136" s="83"/>
      <c r="AA136" s="159" t="str">
        <f t="shared" si="12"/>
        <v>804VUChiều2</v>
      </c>
      <c r="AB136" s="83" t="s">
        <v>144</v>
      </c>
      <c r="AC136" s="83" t="s">
        <v>144</v>
      </c>
      <c r="AD136" s="265" t="e">
        <f>VLOOKUP(E136,'[2]TKB26-11-2018 (lan 1)'!$E:$K,2,0)</f>
        <v>#REF!</v>
      </c>
      <c r="AE136" s="265">
        <f t="shared" si="13"/>
        <v>-4</v>
      </c>
    </row>
    <row r="137" spans="1:207" s="72" customFormat="1" ht="32.25" customHeight="1" x14ac:dyDescent="0.2">
      <c r="A137" s="74">
        <v>128</v>
      </c>
      <c r="B137" s="83" t="s">
        <v>91</v>
      </c>
      <c r="C137" s="83" t="s">
        <v>60</v>
      </c>
      <c r="D137" s="83"/>
      <c r="E137" s="83" t="s">
        <v>1804</v>
      </c>
      <c r="F137" s="83">
        <v>2</v>
      </c>
      <c r="G137" s="83" t="s">
        <v>262</v>
      </c>
      <c r="H137" s="83" t="s">
        <v>2278</v>
      </c>
      <c r="I137" s="83">
        <v>38</v>
      </c>
      <c r="J137" s="161">
        <v>3</v>
      </c>
      <c r="K137" s="161" t="s">
        <v>296</v>
      </c>
      <c r="L137" s="161" t="s">
        <v>1918</v>
      </c>
      <c r="M137" s="162" t="s">
        <v>304</v>
      </c>
      <c r="N137" s="161" t="s">
        <v>332</v>
      </c>
      <c r="O137" s="167">
        <f>VLOOKUP(N137,'Giang duong'!A:H,3,0)</f>
        <v>60</v>
      </c>
      <c r="P137" s="183">
        <f>VLOOKUP(E137,'[1]DSLHP_3-12-2018'!$B:$K,6,0)</f>
        <v>33</v>
      </c>
      <c r="Q137" s="161" t="str">
        <f t="shared" si="10"/>
        <v>Khoa Luật</v>
      </c>
      <c r="R137" s="161" t="str">
        <f t="shared" si="11"/>
        <v>Khoa Luật</v>
      </c>
      <c r="S137" s="161"/>
      <c r="T137" s="161"/>
      <c r="U137" s="161" t="s">
        <v>145</v>
      </c>
      <c r="V137" s="164" t="s">
        <v>2031</v>
      </c>
      <c r="W137" s="71" t="s">
        <v>2032</v>
      </c>
      <c r="X137" s="83"/>
      <c r="Y137" s="83" t="s">
        <v>1490</v>
      </c>
      <c r="Z137" s="83"/>
      <c r="AA137" s="159" t="str">
        <f t="shared" si="12"/>
        <v>807VUChiều2</v>
      </c>
      <c r="AB137" s="83" t="s">
        <v>145</v>
      </c>
      <c r="AC137" s="83" t="s">
        <v>145</v>
      </c>
      <c r="AD137" s="265" t="e">
        <f>VLOOKUP(E137,'[2]TKB26-11-2018 (lan 1)'!$E:$K,2,0)</f>
        <v>#REF!</v>
      </c>
      <c r="AE137" s="265">
        <f t="shared" si="13"/>
        <v>5</v>
      </c>
      <c r="AF137" s="265"/>
      <c r="AG137" s="265"/>
      <c r="AH137" s="265"/>
      <c r="AI137" s="265"/>
      <c r="AJ137" s="265"/>
      <c r="AK137" s="265"/>
      <c r="AL137" s="265"/>
      <c r="AM137" s="265"/>
      <c r="AN137" s="265"/>
      <c r="AO137" s="265"/>
      <c r="AP137" s="265"/>
      <c r="AQ137" s="265"/>
      <c r="AR137" s="265"/>
      <c r="AS137" s="265"/>
      <c r="AT137" s="265"/>
      <c r="AU137" s="265"/>
      <c r="AV137" s="265"/>
      <c r="AW137" s="265"/>
      <c r="AX137" s="265"/>
      <c r="AY137" s="265"/>
      <c r="AZ137" s="265"/>
      <c r="BA137" s="265"/>
      <c r="BB137" s="265"/>
      <c r="BC137" s="265"/>
      <c r="BD137" s="265"/>
      <c r="BE137" s="265"/>
      <c r="BF137" s="265"/>
      <c r="BG137" s="265"/>
      <c r="BH137" s="265"/>
      <c r="BI137" s="265"/>
      <c r="BJ137" s="265"/>
      <c r="BK137" s="265"/>
      <c r="BL137" s="265"/>
      <c r="BM137" s="265"/>
      <c r="BN137" s="265"/>
      <c r="BO137" s="265"/>
      <c r="BP137" s="265"/>
      <c r="BQ137" s="265"/>
      <c r="BR137" s="265"/>
      <c r="BS137" s="265"/>
      <c r="BT137" s="265"/>
      <c r="BU137" s="265"/>
      <c r="BV137" s="265"/>
      <c r="BW137" s="265"/>
      <c r="BX137" s="265"/>
      <c r="BY137" s="265"/>
      <c r="BZ137" s="265"/>
      <c r="CA137" s="265"/>
      <c r="CB137" s="265"/>
      <c r="CC137" s="265"/>
      <c r="CD137" s="265"/>
      <c r="CE137" s="265"/>
      <c r="CF137" s="265"/>
      <c r="CG137" s="265"/>
      <c r="CH137" s="265"/>
      <c r="CI137" s="265"/>
      <c r="CJ137" s="265"/>
      <c r="CK137" s="265"/>
      <c r="CL137" s="265"/>
      <c r="CM137" s="265"/>
      <c r="CN137" s="265"/>
      <c r="CO137" s="265"/>
      <c r="CP137" s="265"/>
      <c r="CQ137" s="265"/>
      <c r="CR137" s="265"/>
      <c r="CS137" s="265"/>
      <c r="CT137" s="265"/>
      <c r="CU137" s="265"/>
      <c r="CV137" s="265"/>
      <c r="CW137" s="265"/>
      <c r="CX137" s="265"/>
      <c r="CY137" s="265"/>
      <c r="CZ137" s="265"/>
      <c r="DA137" s="265"/>
      <c r="DB137" s="265"/>
      <c r="DC137" s="265"/>
      <c r="DD137" s="265"/>
      <c r="DE137" s="265"/>
      <c r="DF137" s="265"/>
      <c r="DG137" s="265"/>
      <c r="DH137" s="265"/>
      <c r="DI137" s="265"/>
      <c r="DJ137" s="265"/>
      <c r="DK137" s="265"/>
      <c r="DL137" s="265"/>
      <c r="DM137" s="265"/>
      <c r="DN137" s="265"/>
      <c r="DO137" s="265"/>
      <c r="DP137" s="265"/>
      <c r="DQ137" s="265"/>
      <c r="DR137" s="265"/>
      <c r="DS137" s="265"/>
      <c r="DT137" s="265"/>
      <c r="DU137" s="265"/>
      <c r="DV137" s="265"/>
      <c r="DW137" s="265"/>
      <c r="DX137" s="265"/>
      <c r="DY137" s="265"/>
      <c r="DZ137" s="265"/>
      <c r="EA137" s="265"/>
      <c r="EB137" s="265"/>
      <c r="EC137" s="265"/>
      <c r="ED137" s="265"/>
      <c r="EE137" s="265"/>
      <c r="EF137" s="265"/>
      <c r="EG137" s="265"/>
      <c r="EH137" s="265"/>
      <c r="EI137" s="265"/>
      <c r="EJ137" s="265"/>
      <c r="EK137" s="265"/>
      <c r="EL137" s="265"/>
      <c r="EM137" s="265"/>
      <c r="EN137" s="265"/>
      <c r="EO137" s="265"/>
      <c r="EP137" s="265"/>
      <c r="EQ137" s="265"/>
      <c r="ER137" s="265"/>
      <c r="ES137" s="265"/>
      <c r="ET137" s="265"/>
      <c r="EU137" s="265"/>
      <c r="EV137" s="265"/>
      <c r="EW137" s="265"/>
      <c r="EX137" s="265"/>
      <c r="EY137" s="265"/>
      <c r="EZ137" s="265"/>
      <c r="FA137" s="265"/>
      <c r="FB137" s="265"/>
      <c r="FC137" s="265"/>
      <c r="FD137" s="265"/>
      <c r="FE137" s="265"/>
      <c r="FF137" s="265"/>
      <c r="FG137" s="265"/>
      <c r="FH137" s="265"/>
      <c r="FI137" s="265"/>
      <c r="FJ137" s="265"/>
      <c r="FK137" s="265"/>
      <c r="FL137" s="265"/>
      <c r="FM137" s="265"/>
      <c r="FN137" s="265"/>
      <c r="FO137" s="265"/>
      <c r="FP137" s="265"/>
      <c r="FQ137" s="265"/>
      <c r="FR137" s="265"/>
      <c r="FS137" s="265"/>
      <c r="FT137" s="265"/>
      <c r="FU137" s="265"/>
      <c r="FV137" s="265"/>
      <c r="FW137" s="265"/>
      <c r="FX137" s="265"/>
      <c r="FY137" s="265"/>
      <c r="FZ137" s="265"/>
      <c r="GA137" s="265"/>
      <c r="GB137" s="265"/>
      <c r="GC137" s="265"/>
      <c r="GD137" s="265"/>
      <c r="GE137" s="265"/>
      <c r="GF137" s="265"/>
      <c r="GG137" s="265"/>
      <c r="GH137" s="265"/>
      <c r="GI137" s="265"/>
      <c r="GJ137" s="265"/>
      <c r="GK137" s="265"/>
      <c r="GL137" s="265"/>
      <c r="GM137" s="265"/>
      <c r="GN137" s="265"/>
      <c r="GO137" s="265"/>
      <c r="GP137" s="265"/>
      <c r="GQ137" s="265"/>
      <c r="GR137" s="265"/>
      <c r="GS137" s="265"/>
      <c r="GT137" s="265"/>
      <c r="GU137" s="265"/>
      <c r="GV137" s="265"/>
      <c r="GW137" s="265"/>
      <c r="GX137" s="265"/>
      <c r="GY137" s="265"/>
    </row>
    <row r="138" spans="1:207" s="72" customFormat="1" ht="32.25" customHeight="1" x14ac:dyDescent="0.2">
      <c r="A138" s="74">
        <v>129</v>
      </c>
      <c r="B138" s="83" t="s">
        <v>91</v>
      </c>
      <c r="C138" s="83" t="s">
        <v>60</v>
      </c>
      <c r="D138" s="83"/>
      <c r="E138" s="83" t="s">
        <v>1805</v>
      </c>
      <c r="F138" s="83">
        <v>2</v>
      </c>
      <c r="G138" s="83" t="s">
        <v>262</v>
      </c>
      <c r="H138" s="83" t="s">
        <v>2279</v>
      </c>
      <c r="I138" s="83">
        <v>38</v>
      </c>
      <c r="J138" s="161">
        <v>3</v>
      </c>
      <c r="K138" s="161" t="s">
        <v>296</v>
      </c>
      <c r="L138" s="161" t="s">
        <v>1918</v>
      </c>
      <c r="M138" s="162" t="s">
        <v>304</v>
      </c>
      <c r="N138" s="161" t="s">
        <v>333</v>
      </c>
      <c r="O138" s="167">
        <f>VLOOKUP(N138,'Giang duong'!A:H,3,0)</f>
        <v>60</v>
      </c>
      <c r="P138" s="183">
        <f>VLOOKUP(E138,'[1]DSLHP_3-12-2018'!$B:$K,6,0)</f>
        <v>37</v>
      </c>
      <c r="Q138" s="161" t="str">
        <f t="shared" si="10"/>
        <v>Khoa Luật</v>
      </c>
      <c r="R138" s="161" t="str">
        <f t="shared" si="11"/>
        <v>Khoa Luật</v>
      </c>
      <c r="S138" s="161"/>
      <c r="T138" s="161"/>
      <c r="U138" s="161" t="s">
        <v>145</v>
      </c>
      <c r="V138" s="164" t="s">
        <v>2031</v>
      </c>
      <c r="W138" s="71" t="s">
        <v>2032</v>
      </c>
      <c r="X138" s="83"/>
      <c r="Y138" s="83" t="s">
        <v>1490</v>
      </c>
      <c r="Z138" s="83"/>
      <c r="AA138" s="159" t="str">
        <f t="shared" si="12"/>
        <v>808VUChiều2</v>
      </c>
      <c r="AB138" s="83" t="s">
        <v>145</v>
      </c>
      <c r="AC138" s="83" t="s">
        <v>145</v>
      </c>
      <c r="AD138" s="265" t="e">
        <f>VLOOKUP(E138,'[2]TKB26-11-2018 (lan 1)'!$E:$K,2,0)</f>
        <v>#REF!</v>
      </c>
      <c r="AE138" s="265">
        <f t="shared" si="13"/>
        <v>1</v>
      </c>
      <c r="AF138" s="265"/>
      <c r="AG138" s="265"/>
      <c r="AH138" s="265"/>
      <c r="AI138" s="265"/>
      <c r="AJ138" s="265"/>
      <c r="AK138" s="265"/>
      <c r="AL138" s="265"/>
      <c r="AM138" s="265"/>
      <c r="AN138" s="265"/>
      <c r="AO138" s="265"/>
      <c r="AP138" s="265"/>
      <c r="AQ138" s="265"/>
      <c r="AR138" s="265"/>
      <c r="AS138" s="265"/>
      <c r="AT138" s="265"/>
      <c r="AU138" s="265"/>
      <c r="AV138" s="265"/>
      <c r="AW138" s="265"/>
      <c r="AX138" s="265"/>
      <c r="AY138" s="265"/>
      <c r="AZ138" s="265"/>
      <c r="BA138" s="265"/>
      <c r="BB138" s="265"/>
      <c r="BC138" s="265"/>
      <c r="BD138" s="265"/>
      <c r="BE138" s="265"/>
      <c r="BF138" s="265"/>
      <c r="BG138" s="265"/>
      <c r="BH138" s="265"/>
      <c r="BI138" s="265"/>
      <c r="BJ138" s="265"/>
      <c r="BK138" s="265"/>
      <c r="BL138" s="265"/>
      <c r="BM138" s="265"/>
      <c r="BN138" s="265"/>
      <c r="BO138" s="265"/>
      <c r="BP138" s="265"/>
      <c r="BQ138" s="265"/>
      <c r="BR138" s="265"/>
      <c r="BS138" s="265"/>
      <c r="BT138" s="265"/>
      <c r="BU138" s="265"/>
      <c r="BV138" s="265"/>
      <c r="BW138" s="265"/>
      <c r="BX138" s="265"/>
      <c r="BY138" s="265"/>
      <c r="BZ138" s="265"/>
      <c r="CA138" s="265"/>
      <c r="CB138" s="265"/>
      <c r="CC138" s="265"/>
      <c r="CD138" s="265"/>
      <c r="CE138" s="265"/>
      <c r="CF138" s="265"/>
      <c r="CG138" s="265"/>
      <c r="CH138" s="265"/>
      <c r="CI138" s="265"/>
      <c r="CJ138" s="265"/>
      <c r="CK138" s="265"/>
      <c r="CL138" s="265"/>
      <c r="CM138" s="265"/>
      <c r="CN138" s="265"/>
      <c r="CO138" s="265"/>
      <c r="CP138" s="265"/>
      <c r="CQ138" s="265"/>
      <c r="CR138" s="265"/>
      <c r="CS138" s="265"/>
      <c r="CT138" s="265"/>
      <c r="CU138" s="265"/>
      <c r="CV138" s="265"/>
      <c r="CW138" s="265"/>
      <c r="CX138" s="265"/>
      <c r="CY138" s="265"/>
      <c r="CZ138" s="265"/>
      <c r="DA138" s="265"/>
      <c r="DB138" s="265"/>
      <c r="DC138" s="265"/>
      <c r="DD138" s="265"/>
      <c r="DE138" s="265"/>
      <c r="DF138" s="265"/>
      <c r="DG138" s="265"/>
      <c r="DH138" s="265"/>
      <c r="DI138" s="265"/>
      <c r="DJ138" s="265"/>
      <c r="DK138" s="265"/>
      <c r="DL138" s="265"/>
      <c r="DM138" s="265"/>
      <c r="DN138" s="265"/>
      <c r="DO138" s="265"/>
      <c r="DP138" s="265"/>
      <c r="DQ138" s="265"/>
      <c r="DR138" s="265"/>
      <c r="DS138" s="265"/>
      <c r="DT138" s="265"/>
      <c r="DU138" s="265"/>
      <c r="DV138" s="265"/>
      <c r="DW138" s="265"/>
      <c r="DX138" s="265"/>
      <c r="DY138" s="265"/>
      <c r="DZ138" s="265"/>
      <c r="EA138" s="265"/>
      <c r="EB138" s="265"/>
      <c r="EC138" s="265"/>
      <c r="ED138" s="265"/>
      <c r="EE138" s="265"/>
      <c r="EF138" s="265"/>
      <c r="EG138" s="265"/>
      <c r="EH138" s="265"/>
      <c r="EI138" s="265"/>
      <c r="EJ138" s="265"/>
      <c r="EK138" s="265"/>
      <c r="EL138" s="265"/>
      <c r="EM138" s="265"/>
      <c r="EN138" s="265"/>
      <c r="EO138" s="265"/>
      <c r="EP138" s="265"/>
      <c r="EQ138" s="265"/>
      <c r="ER138" s="265"/>
      <c r="ES138" s="265"/>
      <c r="ET138" s="265"/>
      <c r="EU138" s="265"/>
      <c r="EV138" s="265"/>
      <c r="EW138" s="265"/>
      <c r="EX138" s="265"/>
      <c r="EY138" s="265"/>
      <c r="EZ138" s="265"/>
      <c r="FA138" s="265"/>
      <c r="FB138" s="265"/>
      <c r="FC138" s="265"/>
      <c r="FD138" s="265"/>
      <c r="FE138" s="265"/>
      <c r="FF138" s="265"/>
      <c r="FG138" s="265"/>
      <c r="FH138" s="265"/>
      <c r="FI138" s="265"/>
      <c r="FJ138" s="265"/>
      <c r="FK138" s="265"/>
      <c r="FL138" s="265"/>
      <c r="FM138" s="265"/>
      <c r="FN138" s="265"/>
      <c r="FO138" s="265"/>
      <c r="FP138" s="265"/>
      <c r="FQ138" s="265"/>
      <c r="FR138" s="265"/>
      <c r="FS138" s="265"/>
      <c r="FT138" s="265"/>
      <c r="FU138" s="265"/>
      <c r="FV138" s="265"/>
      <c r="FW138" s="265"/>
      <c r="FX138" s="265"/>
      <c r="FY138" s="265"/>
      <c r="FZ138" s="265"/>
      <c r="GA138" s="265"/>
      <c r="GB138" s="265"/>
      <c r="GC138" s="265"/>
      <c r="GD138" s="265"/>
      <c r="GE138" s="265"/>
      <c r="GF138" s="265"/>
      <c r="GG138" s="265"/>
      <c r="GH138" s="265"/>
      <c r="GI138" s="265"/>
      <c r="GJ138" s="265"/>
      <c r="GK138" s="265"/>
      <c r="GL138" s="265"/>
      <c r="GM138" s="265"/>
      <c r="GN138" s="265"/>
      <c r="GO138" s="265"/>
      <c r="GP138" s="265"/>
      <c r="GQ138" s="265"/>
      <c r="GR138" s="265"/>
      <c r="GS138" s="265"/>
      <c r="GT138" s="265"/>
      <c r="GU138" s="265"/>
      <c r="GV138" s="265"/>
      <c r="GW138" s="265"/>
      <c r="GX138" s="265"/>
      <c r="GY138" s="265"/>
    </row>
    <row r="139" spans="1:207" s="72" customFormat="1" ht="32.25" customHeight="1" x14ac:dyDescent="0.2">
      <c r="A139" s="74">
        <v>130</v>
      </c>
      <c r="B139" s="83" t="s">
        <v>91</v>
      </c>
      <c r="C139" s="83" t="s">
        <v>60</v>
      </c>
      <c r="D139" s="83"/>
      <c r="E139" s="83" t="s">
        <v>1806</v>
      </c>
      <c r="F139" s="83">
        <v>2</v>
      </c>
      <c r="G139" s="83" t="s">
        <v>262</v>
      </c>
      <c r="H139" s="83" t="s">
        <v>2280</v>
      </c>
      <c r="I139" s="83">
        <v>38</v>
      </c>
      <c r="J139" s="161">
        <v>3</v>
      </c>
      <c r="K139" s="161" t="s">
        <v>296</v>
      </c>
      <c r="L139" s="161" t="s">
        <v>1918</v>
      </c>
      <c r="M139" s="162" t="s">
        <v>304</v>
      </c>
      <c r="N139" s="161" t="s">
        <v>334</v>
      </c>
      <c r="O139" s="167">
        <f>VLOOKUP(N139,'Giang duong'!A:H,3,0)</f>
        <v>60</v>
      </c>
      <c r="P139" s="183">
        <f>VLOOKUP(E139,'[1]DSLHP_3-12-2018'!$B:$K,6,0)</f>
        <v>39</v>
      </c>
      <c r="Q139" s="161" t="str">
        <f t="shared" si="10"/>
        <v>Khoa Luật</v>
      </c>
      <c r="R139" s="161" t="str">
        <f t="shared" si="11"/>
        <v>Khoa Luật</v>
      </c>
      <c r="S139" s="161"/>
      <c r="T139" s="161"/>
      <c r="U139" s="161" t="s">
        <v>145</v>
      </c>
      <c r="V139" s="164" t="s">
        <v>2031</v>
      </c>
      <c r="W139" s="71" t="s">
        <v>2032</v>
      </c>
      <c r="X139" s="83"/>
      <c r="Y139" s="83" t="s">
        <v>1490</v>
      </c>
      <c r="Z139" s="83"/>
      <c r="AA139" s="159" t="str">
        <f t="shared" si="12"/>
        <v>809VUChiều2</v>
      </c>
      <c r="AB139" s="83" t="s">
        <v>145</v>
      </c>
      <c r="AC139" s="83" t="s">
        <v>145</v>
      </c>
      <c r="AD139" s="265" t="e">
        <f>VLOOKUP(E139,'[2]TKB26-11-2018 (lan 1)'!$E:$K,2,0)</f>
        <v>#REF!</v>
      </c>
      <c r="AE139" s="265">
        <f t="shared" si="13"/>
        <v>-1</v>
      </c>
      <c r="AF139" s="265"/>
      <c r="AG139" s="265"/>
      <c r="AH139" s="265"/>
      <c r="AI139" s="265"/>
      <c r="AJ139" s="265"/>
      <c r="AK139" s="265"/>
      <c r="AL139" s="265"/>
      <c r="AM139" s="265"/>
      <c r="AN139" s="265"/>
      <c r="AO139" s="265"/>
      <c r="AP139" s="265"/>
      <c r="AQ139" s="265"/>
      <c r="AR139" s="265"/>
      <c r="AS139" s="265"/>
      <c r="AT139" s="265"/>
      <c r="AU139" s="265"/>
      <c r="AV139" s="265"/>
      <c r="AW139" s="265"/>
      <c r="AX139" s="265"/>
      <c r="AY139" s="265"/>
      <c r="AZ139" s="265"/>
      <c r="BA139" s="265"/>
      <c r="BB139" s="265"/>
      <c r="BC139" s="265"/>
      <c r="BD139" s="265"/>
      <c r="BE139" s="265"/>
      <c r="BF139" s="265"/>
      <c r="BG139" s="265"/>
      <c r="BH139" s="265"/>
      <c r="BI139" s="265"/>
      <c r="BJ139" s="265"/>
      <c r="BK139" s="265"/>
      <c r="BL139" s="265"/>
      <c r="BM139" s="265"/>
      <c r="BN139" s="265"/>
      <c r="BO139" s="265"/>
      <c r="BP139" s="265"/>
      <c r="BQ139" s="265"/>
      <c r="BR139" s="265"/>
      <c r="BS139" s="265"/>
      <c r="BT139" s="265"/>
      <c r="BU139" s="265"/>
      <c r="BV139" s="265"/>
      <c r="BW139" s="265"/>
      <c r="BX139" s="265"/>
      <c r="BY139" s="265"/>
      <c r="BZ139" s="265"/>
      <c r="CA139" s="265"/>
      <c r="CB139" s="265"/>
      <c r="CC139" s="265"/>
      <c r="CD139" s="265"/>
      <c r="CE139" s="265"/>
      <c r="CF139" s="265"/>
      <c r="CG139" s="265"/>
      <c r="CH139" s="265"/>
      <c r="CI139" s="265"/>
      <c r="CJ139" s="265"/>
      <c r="CK139" s="265"/>
      <c r="CL139" s="265"/>
      <c r="CM139" s="265"/>
      <c r="CN139" s="265"/>
      <c r="CO139" s="265"/>
      <c r="CP139" s="265"/>
      <c r="CQ139" s="265"/>
      <c r="CR139" s="265"/>
      <c r="CS139" s="265"/>
      <c r="CT139" s="265"/>
      <c r="CU139" s="265"/>
      <c r="CV139" s="265"/>
      <c r="CW139" s="265"/>
      <c r="CX139" s="265"/>
      <c r="CY139" s="265"/>
      <c r="CZ139" s="265"/>
      <c r="DA139" s="265"/>
      <c r="DB139" s="265"/>
      <c r="DC139" s="265"/>
      <c r="DD139" s="265"/>
      <c r="DE139" s="265"/>
      <c r="DF139" s="265"/>
      <c r="DG139" s="265"/>
      <c r="DH139" s="265"/>
      <c r="DI139" s="265"/>
      <c r="DJ139" s="265"/>
      <c r="DK139" s="265"/>
      <c r="DL139" s="265"/>
      <c r="DM139" s="265"/>
      <c r="DN139" s="265"/>
      <c r="DO139" s="265"/>
      <c r="DP139" s="265"/>
      <c r="DQ139" s="265"/>
      <c r="DR139" s="265"/>
      <c r="DS139" s="265"/>
      <c r="DT139" s="265"/>
      <c r="DU139" s="265"/>
      <c r="DV139" s="265"/>
      <c r="DW139" s="265"/>
      <c r="DX139" s="265"/>
      <c r="DY139" s="265"/>
      <c r="DZ139" s="265"/>
      <c r="EA139" s="265"/>
      <c r="EB139" s="265"/>
      <c r="EC139" s="265"/>
      <c r="ED139" s="265"/>
      <c r="EE139" s="265"/>
      <c r="EF139" s="265"/>
      <c r="EG139" s="265"/>
      <c r="EH139" s="265"/>
      <c r="EI139" s="265"/>
      <c r="EJ139" s="265"/>
      <c r="EK139" s="265"/>
      <c r="EL139" s="265"/>
      <c r="EM139" s="265"/>
      <c r="EN139" s="265"/>
      <c r="EO139" s="265"/>
      <c r="EP139" s="265"/>
      <c r="EQ139" s="265"/>
      <c r="ER139" s="265"/>
      <c r="ES139" s="265"/>
      <c r="ET139" s="265"/>
      <c r="EU139" s="265"/>
      <c r="EV139" s="265"/>
      <c r="EW139" s="265"/>
      <c r="EX139" s="265"/>
      <c r="EY139" s="265"/>
      <c r="EZ139" s="265"/>
      <c r="FA139" s="265"/>
      <c r="FB139" s="265"/>
      <c r="FC139" s="265"/>
      <c r="FD139" s="265"/>
      <c r="FE139" s="265"/>
      <c r="FF139" s="265"/>
      <c r="FG139" s="265"/>
      <c r="FH139" s="265"/>
      <c r="FI139" s="265"/>
      <c r="FJ139" s="265"/>
      <c r="FK139" s="265"/>
      <c r="FL139" s="265"/>
      <c r="FM139" s="265"/>
      <c r="FN139" s="265"/>
      <c r="FO139" s="265"/>
      <c r="FP139" s="265"/>
      <c r="FQ139" s="265"/>
      <c r="FR139" s="265"/>
      <c r="FS139" s="265"/>
      <c r="FT139" s="265"/>
      <c r="FU139" s="265"/>
      <c r="FV139" s="265"/>
      <c r="FW139" s="265"/>
      <c r="FX139" s="265"/>
      <c r="FY139" s="265"/>
      <c r="FZ139" s="265"/>
      <c r="GA139" s="265"/>
      <c r="GB139" s="265"/>
      <c r="GC139" s="265"/>
      <c r="GD139" s="265"/>
      <c r="GE139" s="265"/>
      <c r="GF139" s="265"/>
      <c r="GG139" s="265"/>
      <c r="GH139" s="265"/>
      <c r="GI139" s="265"/>
      <c r="GJ139" s="265"/>
      <c r="GK139" s="265"/>
      <c r="GL139" s="265"/>
      <c r="GM139" s="265"/>
      <c r="GN139" s="265"/>
      <c r="GO139" s="265"/>
      <c r="GP139" s="265"/>
      <c r="GQ139" s="265"/>
      <c r="GR139" s="265"/>
      <c r="GS139" s="265"/>
      <c r="GT139" s="265"/>
      <c r="GU139" s="265"/>
      <c r="GV139" s="265"/>
      <c r="GW139" s="265"/>
      <c r="GX139" s="265"/>
      <c r="GY139" s="265"/>
    </row>
    <row r="140" spans="1:207" s="72" customFormat="1" ht="51.75" customHeight="1" x14ac:dyDescent="0.2">
      <c r="A140" s="74">
        <v>131</v>
      </c>
      <c r="B140" s="71" t="s">
        <v>1566</v>
      </c>
      <c r="C140" s="71" t="s">
        <v>1567</v>
      </c>
      <c r="D140" s="71" t="s">
        <v>81</v>
      </c>
      <c r="E140" s="71" t="s">
        <v>1567</v>
      </c>
      <c r="F140" s="71">
        <v>3</v>
      </c>
      <c r="G140" s="71" t="s">
        <v>199</v>
      </c>
      <c r="H140" s="71" t="s">
        <v>44</v>
      </c>
      <c r="I140" s="71">
        <v>82</v>
      </c>
      <c r="J140" s="71">
        <v>1</v>
      </c>
      <c r="K140" s="161" t="s">
        <v>186</v>
      </c>
      <c r="L140" s="159" t="s">
        <v>1956</v>
      </c>
      <c r="M140" s="161" t="s">
        <v>336</v>
      </c>
      <c r="N140" s="161" t="s">
        <v>2317</v>
      </c>
      <c r="O140" s="167">
        <f>VLOOKUP(N140,'Giang duong'!A:H,3,0)</f>
        <v>80</v>
      </c>
      <c r="P140" s="183">
        <f>VLOOKUP(E140,'[1]DSLHP_3-12-2018'!$B:$K,6,0)</f>
        <v>48</v>
      </c>
      <c r="Q140" s="222" t="s">
        <v>2492</v>
      </c>
      <c r="R140" s="83" t="s">
        <v>933</v>
      </c>
      <c r="S140" s="71"/>
      <c r="T140" s="71"/>
      <c r="U140" s="71" t="s">
        <v>173</v>
      </c>
      <c r="V140" s="166"/>
      <c r="W140" s="71" t="s">
        <v>2033</v>
      </c>
      <c r="X140" s="71"/>
      <c r="Y140" s="71"/>
      <c r="Z140" s="71"/>
      <c r="AA140" s="159" t="str">
        <f t="shared" si="12"/>
        <v>103CSSSáng5</v>
      </c>
      <c r="AB140" s="71" t="s">
        <v>2181</v>
      </c>
      <c r="AC140" s="71" t="s">
        <v>2181</v>
      </c>
      <c r="AD140" s="265" t="str">
        <f>VLOOKUP(E140,'[2]TKB26-11-2018 (lan 1)'!$E:$K,2,0)</f>
        <v>TS.Bùi Đại Dũng</v>
      </c>
      <c r="AE140" s="265">
        <f t="shared" si="13"/>
        <v>34</v>
      </c>
    </row>
    <row r="141" spans="1:207" s="72" customFormat="1" ht="51.75" customHeight="1" x14ac:dyDescent="0.2">
      <c r="A141" s="74">
        <v>132</v>
      </c>
      <c r="B141" s="83" t="s">
        <v>239</v>
      </c>
      <c r="C141" s="83" t="s">
        <v>84</v>
      </c>
      <c r="D141" s="83"/>
      <c r="E141" s="83" t="s">
        <v>477</v>
      </c>
      <c r="F141" s="83">
        <v>2</v>
      </c>
      <c r="G141" s="83" t="s">
        <v>262</v>
      </c>
      <c r="H141" s="83" t="s">
        <v>2265</v>
      </c>
      <c r="I141" s="83">
        <v>38</v>
      </c>
      <c r="J141" s="161">
        <v>3</v>
      </c>
      <c r="K141" s="160" t="s">
        <v>296</v>
      </c>
      <c r="L141" s="160" t="s">
        <v>1918</v>
      </c>
      <c r="M141" s="168" t="s">
        <v>304</v>
      </c>
      <c r="N141" s="160" t="s">
        <v>314</v>
      </c>
      <c r="O141" s="167">
        <f>VLOOKUP(N141,'Giang duong'!A:H,3,0)</f>
        <v>60</v>
      </c>
      <c r="P141" s="183">
        <f>VLOOKUP(E141,'[1]DSLHP_3-12-2018'!$B:$K,6,0)</f>
        <v>40</v>
      </c>
      <c r="Q141" s="161" t="s">
        <v>2509</v>
      </c>
      <c r="R141" s="161" t="s">
        <v>144</v>
      </c>
      <c r="S141" s="161" t="s">
        <v>1225</v>
      </c>
      <c r="T141" s="161" t="s">
        <v>1226</v>
      </c>
      <c r="U141" s="161" t="s">
        <v>144</v>
      </c>
      <c r="V141" s="164" t="s">
        <v>2031</v>
      </c>
      <c r="W141" s="71" t="s">
        <v>2032</v>
      </c>
      <c r="X141" s="83"/>
      <c r="Y141" s="83" t="s">
        <v>1490</v>
      </c>
      <c r="Z141" s="83"/>
      <c r="AA141" s="159" t="str">
        <f t="shared" si="12"/>
        <v>805VUChiều2</v>
      </c>
      <c r="AB141" s="83" t="s">
        <v>144</v>
      </c>
      <c r="AC141" s="83" t="s">
        <v>144</v>
      </c>
      <c r="AD141" s="265" t="e">
        <f>VLOOKUP(E141,'[2]TKB26-11-2018 (lan 1)'!$E:$K,2,0)</f>
        <v>#REF!</v>
      </c>
      <c r="AE141" s="265">
        <f t="shared" si="13"/>
        <v>-2</v>
      </c>
      <c r="AF141" s="265"/>
      <c r="AG141" s="265"/>
      <c r="AH141" s="265"/>
      <c r="AI141" s="265"/>
      <c r="AJ141" s="265"/>
      <c r="AK141" s="265"/>
      <c r="AL141" s="265"/>
      <c r="AM141" s="265"/>
      <c r="AN141" s="265"/>
      <c r="AO141" s="265"/>
      <c r="AP141" s="265"/>
      <c r="AQ141" s="265"/>
      <c r="AR141" s="265"/>
      <c r="AS141" s="265"/>
      <c r="AT141" s="265"/>
      <c r="AU141" s="265"/>
      <c r="AV141" s="265"/>
      <c r="AW141" s="265"/>
      <c r="AX141" s="265"/>
      <c r="AY141" s="265"/>
      <c r="AZ141" s="265"/>
      <c r="BA141" s="265"/>
      <c r="BB141" s="265"/>
      <c r="BC141" s="265"/>
      <c r="BD141" s="265"/>
      <c r="BE141" s="265"/>
      <c r="BF141" s="265"/>
      <c r="BG141" s="265"/>
      <c r="BH141" s="265"/>
      <c r="BI141" s="265"/>
      <c r="BJ141" s="265"/>
      <c r="BK141" s="265"/>
      <c r="BL141" s="265"/>
      <c r="BM141" s="265"/>
      <c r="BN141" s="265"/>
      <c r="BO141" s="265"/>
      <c r="BP141" s="265"/>
      <c r="BQ141" s="265"/>
      <c r="BR141" s="265"/>
      <c r="BS141" s="265"/>
      <c r="BT141" s="265"/>
      <c r="BU141" s="265"/>
      <c r="BV141" s="265"/>
      <c r="BW141" s="265"/>
      <c r="BX141" s="265"/>
      <c r="BY141" s="265"/>
      <c r="BZ141" s="265"/>
      <c r="CA141" s="265"/>
      <c r="CB141" s="265"/>
      <c r="CC141" s="265"/>
      <c r="CD141" s="265"/>
      <c r="CE141" s="265"/>
      <c r="CF141" s="265"/>
      <c r="CG141" s="265"/>
      <c r="CH141" s="265"/>
      <c r="CI141" s="265"/>
      <c r="CJ141" s="265"/>
      <c r="CK141" s="265"/>
      <c r="CL141" s="265"/>
      <c r="CM141" s="265"/>
      <c r="CN141" s="265"/>
      <c r="CO141" s="265"/>
      <c r="CP141" s="265"/>
      <c r="CQ141" s="265"/>
      <c r="CR141" s="265"/>
      <c r="CS141" s="265"/>
      <c r="CT141" s="265"/>
      <c r="CU141" s="265"/>
      <c r="CV141" s="265"/>
      <c r="CW141" s="265"/>
      <c r="CX141" s="265"/>
      <c r="CY141" s="265"/>
      <c r="CZ141" s="265"/>
      <c r="DA141" s="265"/>
      <c r="DB141" s="265"/>
      <c r="DC141" s="265"/>
      <c r="DD141" s="265"/>
      <c r="DE141" s="265"/>
      <c r="DF141" s="265"/>
      <c r="DG141" s="265"/>
      <c r="DH141" s="265"/>
      <c r="DI141" s="265"/>
      <c r="DJ141" s="265"/>
      <c r="DK141" s="265"/>
      <c r="DL141" s="265"/>
      <c r="DM141" s="265"/>
      <c r="DN141" s="265"/>
      <c r="DO141" s="265"/>
      <c r="DP141" s="265"/>
      <c r="DQ141" s="265"/>
      <c r="DR141" s="265"/>
      <c r="DS141" s="265"/>
      <c r="DT141" s="265"/>
      <c r="DU141" s="265"/>
      <c r="DV141" s="265"/>
      <c r="DW141" s="265"/>
      <c r="DX141" s="265"/>
      <c r="DY141" s="265"/>
      <c r="DZ141" s="265"/>
      <c r="EA141" s="265"/>
      <c r="EB141" s="265"/>
      <c r="EC141" s="265"/>
      <c r="ED141" s="265"/>
      <c r="EE141" s="265"/>
      <c r="EF141" s="265"/>
      <c r="EG141" s="265"/>
      <c r="EH141" s="265"/>
      <c r="EI141" s="265"/>
      <c r="EJ141" s="265"/>
      <c r="EK141" s="265"/>
      <c r="EL141" s="265"/>
      <c r="EM141" s="265"/>
      <c r="EN141" s="265"/>
      <c r="EO141" s="265"/>
      <c r="EP141" s="265"/>
      <c r="EQ141" s="265"/>
      <c r="ER141" s="265"/>
      <c r="ES141" s="265"/>
      <c r="ET141" s="265"/>
      <c r="EU141" s="265"/>
      <c r="EV141" s="265"/>
      <c r="EW141" s="265"/>
      <c r="EX141" s="265"/>
      <c r="EY141" s="265"/>
      <c r="EZ141" s="265"/>
      <c r="FA141" s="265"/>
      <c r="FB141" s="265"/>
      <c r="FC141" s="265"/>
      <c r="FD141" s="265"/>
      <c r="FE141" s="265"/>
      <c r="FF141" s="265"/>
      <c r="FG141" s="265"/>
      <c r="FH141" s="265"/>
      <c r="FI141" s="265"/>
      <c r="FJ141" s="265"/>
      <c r="FK141" s="265"/>
      <c r="FL141" s="265"/>
      <c r="FM141" s="265"/>
      <c r="FN141" s="265"/>
      <c r="FO141" s="265"/>
      <c r="FP141" s="265"/>
      <c r="FQ141" s="265"/>
      <c r="FR141" s="265"/>
      <c r="FS141" s="265"/>
      <c r="FT141" s="265"/>
      <c r="FU141" s="265"/>
      <c r="FV141" s="265"/>
      <c r="FW141" s="265"/>
      <c r="FX141" s="265"/>
      <c r="FY141" s="265"/>
      <c r="FZ141" s="265"/>
      <c r="GA141" s="265"/>
      <c r="GB141" s="265"/>
      <c r="GC141" s="265"/>
      <c r="GD141" s="265"/>
      <c r="GE141" s="265"/>
      <c r="GF141" s="265"/>
      <c r="GG141" s="265"/>
      <c r="GH141" s="265"/>
      <c r="GI141" s="265"/>
      <c r="GJ141" s="265"/>
      <c r="GK141" s="265"/>
      <c r="GL141" s="265"/>
      <c r="GM141" s="265"/>
      <c r="GN141" s="265"/>
      <c r="GO141" s="265"/>
      <c r="GP141" s="265"/>
      <c r="GQ141" s="265"/>
      <c r="GR141" s="265"/>
      <c r="GS141" s="265"/>
      <c r="GT141" s="265"/>
      <c r="GU141" s="265"/>
      <c r="GV141" s="265"/>
      <c r="GW141" s="265"/>
      <c r="GX141" s="265"/>
      <c r="GY141" s="265"/>
    </row>
    <row r="142" spans="1:207" s="72" customFormat="1" ht="51.75" customHeight="1" x14ac:dyDescent="0.2">
      <c r="A142" s="74">
        <v>133</v>
      </c>
      <c r="B142" s="83" t="s">
        <v>239</v>
      </c>
      <c r="C142" s="83" t="s">
        <v>84</v>
      </c>
      <c r="D142" s="83"/>
      <c r="E142" s="83" t="s">
        <v>478</v>
      </c>
      <c r="F142" s="83">
        <v>2</v>
      </c>
      <c r="G142" s="83" t="s">
        <v>262</v>
      </c>
      <c r="H142" s="83" t="s">
        <v>2266</v>
      </c>
      <c r="I142" s="83">
        <v>38</v>
      </c>
      <c r="J142" s="161">
        <v>3</v>
      </c>
      <c r="K142" s="160" t="s">
        <v>296</v>
      </c>
      <c r="L142" s="160" t="s">
        <v>1918</v>
      </c>
      <c r="M142" s="168" t="s">
        <v>339</v>
      </c>
      <c r="N142" s="160" t="s">
        <v>315</v>
      </c>
      <c r="O142" s="167">
        <f>VLOOKUP(N142,'Giang duong'!A:H,3,0)</f>
        <v>60</v>
      </c>
      <c r="P142" s="183">
        <f>VLOOKUP(E142,'[1]DSLHP_3-12-2018'!$B:$K,6,0)</f>
        <v>49</v>
      </c>
      <c r="Q142" s="161" t="s">
        <v>2509</v>
      </c>
      <c r="R142" s="161" t="s">
        <v>144</v>
      </c>
      <c r="S142" s="161" t="s">
        <v>1225</v>
      </c>
      <c r="T142" s="161" t="s">
        <v>1226</v>
      </c>
      <c r="U142" s="161" t="s">
        <v>144</v>
      </c>
      <c r="V142" s="164" t="s">
        <v>2031</v>
      </c>
      <c r="W142" s="71" t="s">
        <v>2032</v>
      </c>
      <c r="X142" s="83"/>
      <c r="Y142" s="83" t="s">
        <v>1490</v>
      </c>
      <c r="Z142" s="83"/>
      <c r="AA142" s="159" t="str">
        <f t="shared" si="12"/>
        <v>806VUChiều2</v>
      </c>
      <c r="AB142" s="83" t="s">
        <v>144</v>
      </c>
      <c r="AC142" s="83" t="s">
        <v>144</v>
      </c>
      <c r="AD142" s="265" t="e">
        <f>VLOOKUP(E142,'[2]TKB26-11-2018 (lan 1)'!$E:$K,2,0)</f>
        <v>#REF!</v>
      </c>
      <c r="AE142" s="265">
        <f t="shared" si="13"/>
        <v>-11</v>
      </c>
      <c r="AF142" s="265"/>
      <c r="AG142" s="265"/>
      <c r="AH142" s="265"/>
      <c r="AI142" s="265"/>
      <c r="AJ142" s="265"/>
      <c r="AK142" s="265"/>
      <c r="AL142" s="265"/>
      <c r="AM142" s="265"/>
      <c r="AN142" s="265"/>
      <c r="AO142" s="265"/>
      <c r="AP142" s="265"/>
      <c r="AQ142" s="265"/>
      <c r="AR142" s="265"/>
      <c r="AS142" s="265"/>
      <c r="AT142" s="265"/>
      <c r="AU142" s="265"/>
      <c r="AV142" s="265"/>
      <c r="AW142" s="265"/>
      <c r="AX142" s="265"/>
      <c r="AY142" s="265"/>
      <c r="AZ142" s="265"/>
      <c r="BA142" s="265"/>
      <c r="BB142" s="265"/>
      <c r="BC142" s="265"/>
      <c r="BD142" s="265"/>
      <c r="BE142" s="265"/>
      <c r="BF142" s="265"/>
      <c r="BG142" s="265"/>
      <c r="BH142" s="265"/>
      <c r="BI142" s="265"/>
      <c r="BJ142" s="265"/>
      <c r="BK142" s="265"/>
      <c r="BL142" s="265"/>
      <c r="BM142" s="265"/>
      <c r="BN142" s="265"/>
      <c r="BO142" s="265"/>
      <c r="BP142" s="265"/>
      <c r="BQ142" s="265"/>
      <c r="BR142" s="265"/>
      <c r="BS142" s="265"/>
      <c r="BT142" s="265"/>
      <c r="BU142" s="265"/>
      <c r="BV142" s="265"/>
      <c r="BW142" s="265"/>
      <c r="BX142" s="265"/>
      <c r="BY142" s="265"/>
      <c r="BZ142" s="265"/>
      <c r="CA142" s="265"/>
      <c r="CB142" s="265"/>
      <c r="CC142" s="265"/>
      <c r="CD142" s="265"/>
      <c r="CE142" s="265"/>
      <c r="CF142" s="265"/>
      <c r="CG142" s="265"/>
      <c r="CH142" s="265"/>
      <c r="CI142" s="265"/>
      <c r="CJ142" s="265"/>
      <c r="CK142" s="265"/>
      <c r="CL142" s="265"/>
      <c r="CM142" s="265"/>
      <c r="CN142" s="265"/>
      <c r="CO142" s="265"/>
      <c r="CP142" s="265"/>
      <c r="CQ142" s="265"/>
      <c r="CR142" s="265"/>
      <c r="CS142" s="265"/>
      <c r="CT142" s="265"/>
      <c r="CU142" s="265"/>
      <c r="CV142" s="265"/>
      <c r="CW142" s="265"/>
      <c r="CX142" s="265"/>
      <c r="CY142" s="265"/>
      <c r="CZ142" s="265"/>
      <c r="DA142" s="265"/>
      <c r="DB142" s="265"/>
      <c r="DC142" s="265"/>
      <c r="DD142" s="265"/>
      <c r="DE142" s="265"/>
      <c r="DF142" s="265"/>
      <c r="DG142" s="265"/>
      <c r="DH142" s="265"/>
      <c r="DI142" s="265"/>
      <c r="DJ142" s="265"/>
      <c r="DK142" s="265"/>
      <c r="DL142" s="265"/>
      <c r="DM142" s="265"/>
      <c r="DN142" s="265"/>
      <c r="DO142" s="265"/>
      <c r="DP142" s="265"/>
      <c r="DQ142" s="265"/>
      <c r="DR142" s="265"/>
      <c r="DS142" s="265"/>
      <c r="DT142" s="265"/>
      <c r="DU142" s="265"/>
      <c r="DV142" s="265"/>
      <c r="DW142" s="265"/>
      <c r="DX142" s="265"/>
      <c r="DY142" s="265"/>
      <c r="DZ142" s="265"/>
      <c r="EA142" s="265"/>
      <c r="EB142" s="265"/>
      <c r="EC142" s="265"/>
      <c r="ED142" s="265"/>
      <c r="EE142" s="265"/>
      <c r="EF142" s="265"/>
      <c r="EG142" s="265"/>
      <c r="EH142" s="265"/>
      <c r="EI142" s="265"/>
      <c r="EJ142" s="265"/>
      <c r="EK142" s="265"/>
      <c r="EL142" s="265"/>
      <c r="EM142" s="265"/>
      <c r="EN142" s="265"/>
      <c r="EO142" s="265"/>
      <c r="EP142" s="265"/>
      <c r="EQ142" s="265"/>
      <c r="ER142" s="265"/>
      <c r="ES142" s="265"/>
      <c r="ET142" s="265"/>
      <c r="EU142" s="265"/>
      <c r="EV142" s="265"/>
      <c r="EW142" s="265"/>
      <c r="EX142" s="265"/>
      <c r="EY142" s="265"/>
      <c r="EZ142" s="265"/>
      <c r="FA142" s="265"/>
      <c r="FB142" s="265"/>
      <c r="FC142" s="265"/>
      <c r="FD142" s="265"/>
      <c r="FE142" s="265"/>
      <c r="FF142" s="265"/>
      <c r="FG142" s="265"/>
      <c r="FH142" s="265"/>
      <c r="FI142" s="265"/>
      <c r="FJ142" s="265"/>
      <c r="FK142" s="265"/>
      <c r="FL142" s="265"/>
      <c r="FM142" s="265"/>
      <c r="FN142" s="265"/>
      <c r="FO142" s="265"/>
      <c r="FP142" s="265"/>
      <c r="FQ142" s="265"/>
      <c r="FR142" s="265"/>
      <c r="FS142" s="265"/>
      <c r="FT142" s="265"/>
      <c r="FU142" s="265"/>
      <c r="FV142" s="265"/>
      <c r="FW142" s="265"/>
      <c r="FX142" s="265"/>
      <c r="FY142" s="265"/>
      <c r="FZ142" s="265"/>
      <c r="GA142" s="265"/>
      <c r="GB142" s="265"/>
      <c r="GC142" s="265"/>
      <c r="GD142" s="265"/>
      <c r="GE142" s="265"/>
      <c r="GF142" s="265"/>
      <c r="GG142" s="265"/>
      <c r="GH142" s="265"/>
      <c r="GI142" s="265"/>
      <c r="GJ142" s="265"/>
      <c r="GK142" s="265"/>
      <c r="GL142" s="265"/>
      <c r="GM142" s="265"/>
      <c r="GN142" s="265"/>
      <c r="GO142" s="265"/>
      <c r="GP142" s="265"/>
      <c r="GQ142" s="265"/>
      <c r="GR142" s="265"/>
      <c r="GS142" s="265"/>
      <c r="GT142" s="265"/>
      <c r="GU142" s="265"/>
      <c r="GV142" s="265"/>
      <c r="GW142" s="265"/>
      <c r="GX142" s="265"/>
      <c r="GY142" s="265"/>
    </row>
    <row r="143" spans="1:207" s="72" customFormat="1" ht="51.75" customHeight="1" x14ac:dyDescent="0.2">
      <c r="A143" s="74">
        <v>134</v>
      </c>
      <c r="B143" s="83" t="s">
        <v>239</v>
      </c>
      <c r="C143" s="83" t="s">
        <v>84</v>
      </c>
      <c r="D143" s="83"/>
      <c r="E143" s="83" t="s">
        <v>479</v>
      </c>
      <c r="F143" s="83">
        <v>2</v>
      </c>
      <c r="G143" s="83" t="s">
        <v>262</v>
      </c>
      <c r="H143" s="83" t="s">
        <v>2267</v>
      </c>
      <c r="I143" s="83">
        <v>38</v>
      </c>
      <c r="J143" s="161">
        <v>3</v>
      </c>
      <c r="K143" s="160" t="s">
        <v>186</v>
      </c>
      <c r="L143" s="160" t="s">
        <v>1918</v>
      </c>
      <c r="M143" s="168" t="s">
        <v>338</v>
      </c>
      <c r="N143" s="161" t="s">
        <v>332</v>
      </c>
      <c r="O143" s="167">
        <f>VLOOKUP(N143,'Giang duong'!A:H,3,0)</f>
        <v>60</v>
      </c>
      <c r="P143" s="183">
        <f>VLOOKUP(E143,'[1]DSLHP_3-12-2018'!$B:$K,6,0)</f>
        <v>42</v>
      </c>
      <c r="Q143" s="161" t="s">
        <v>2510</v>
      </c>
      <c r="R143" s="161" t="s">
        <v>144</v>
      </c>
      <c r="S143" s="161" t="s">
        <v>1214</v>
      </c>
      <c r="T143" s="161" t="s">
        <v>1215</v>
      </c>
      <c r="U143" s="161" t="s">
        <v>144</v>
      </c>
      <c r="V143" s="164" t="s">
        <v>2031</v>
      </c>
      <c r="W143" s="71" t="s">
        <v>2032</v>
      </c>
      <c r="X143" s="83"/>
      <c r="Y143" s="83" t="s">
        <v>1490</v>
      </c>
      <c r="Z143" s="83"/>
      <c r="AA143" s="159" t="str">
        <f t="shared" si="12"/>
        <v>807VUSáng2</v>
      </c>
      <c r="AB143" s="83" t="s">
        <v>144</v>
      </c>
      <c r="AC143" s="83" t="s">
        <v>144</v>
      </c>
      <c r="AD143" s="265" t="e">
        <f>VLOOKUP(E143,'[2]TKB26-11-2018 (lan 1)'!$E:$K,2,0)</f>
        <v>#REF!</v>
      </c>
      <c r="AE143" s="265">
        <f t="shared" si="13"/>
        <v>-4</v>
      </c>
      <c r="AF143" s="265"/>
      <c r="AG143" s="265"/>
      <c r="AH143" s="265"/>
      <c r="AI143" s="265"/>
      <c r="AJ143" s="265"/>
      <c r="AK143" s="265"/>
      <c r="AL143" s="265"/>
      <c r="AM143" s="265"/>
      <c r="AN143" s="265"/>
      <c r="AO143" s="265"/>
      <c r="AP143" s="265"/>
      <c r="AQ143" s="265"/>
      <c r="AR143" s="265"/>
      <c r="AS143" s="265"/>
      <c r="AT143" s="265"/>
      <c r="AU143" s="265"/>
      <c r="AV143" s="265"/>
      <c r="AW143" s="265"/>
      <c r="AX143" s="265"/>
      <c r="AY143" s="265"/>
      <c r="AZ143" s="265"/>
      <c r="BA143" s="265"/>
      <c r="BB143" s="265"/>
      <c r="BC143" s="265"/>
      <c r="BD143" s="265"/>
      <c r="BE143" s="265"/>
      <c r="BF143" s="265"/>
      <c r="BG143" s="265"/>
      <c r="BH143" s="265"/>
      <c r="BI143" s="265"/>
      <c r="BJ143" s="265"/>
      <c r="BK143" s="265"/>
      <c r="BL143" s="265"/>
      <c r="BM143" s="265"/>
      <c r="BN143" s="265"/>
      <c r="BO143" s="265"/>
      <c r="BP143" s="265"/>
      <c r="BQ143" s="265"/>
      <c r="BR143" s="265"/>
      <c r="BS143" s="265"/>
      <c r="BT143" s="265"/>
      <c r="BU143" s="265"/>
      <c r="BV143" s="265"/>
      <c r="BW143" s="265"/>
      <c r="BX143" s="265"/>
      <c r="BY143" s="265"/>
      <c r="BZ143" s="265"/>
      <c r="CA143" s="265"/>
      <c r="CB143" s="265"/>
      <c r="CC143" s="265"/>
      <c r="CD143" s="265"/>
      <c r="CE143" s="265"/>
      <c r="CF143" s="265"/>
      <c r="CG143" s="265"/>
      <c r="CH143" s="265"/>
      <c r="CI143" s="265"/>
      <c r="CJ143" s="265"/>
      <c r="CK143" s="265"/>
      <c r="CL143" s="265"/>
      <c r="CM143" s="265"/>
      <c r="CN143" s="265"/>
      <c r="CO143" s="265"/>
      <c r="CP143" s="265"/>
      <c r="CQ143" s="265"/>
      <c r="CR143" s="265"/>
      <c r="CS143" s="265"/>
      <c r="CT143" s="265"/>
      <c r="CU143" s="265"/>
      <c r="CV143" s="265"/>
      <c r="CW143" s="265"/>
      <c r="CX143" s="265"/>
      <c r="CY143" s="265"/>
      <c r="CZ143" s="265"/>
      <c r="DA143" s="265"/>
      <c r="DB143" s="265"/>
      <c r="DC143" s="265"/>
      <c r="DD143" s="265"/>
      <c r="DE143" s="265"/>
      <c r="DF143" s="265"/>
      <c r="DG143" s="265"/>
      <c r="DH143" s="265"/>
      <c r="DI143" s="265"/>
      <c r="DJ143" s="265"/>
      <c r="DK143" s="265"/>
      <c r="DL143" s="265"/>
      <c r="DM143" s="265"/>
      <c r="DN143" s="265"/>
      <c r="DO143" s="265"/>
      <c r="DP143" s="265"/>
      <c r="DQ143" s="265"/>
      <c r="DR143" s="265"/>
      <c r="DS143" s="265"/>
      <c r="DT143" s="265"/>
      <c r="DU143" s="265"/>
      <c r="DV143" s="265"/>
      <c r="DW143" s="265"/>
      <c r="DX143" s="265"/>
      <c r="DY143" s="265"/>
      <c r="DZ143" s="265"/>
      <c r="EA143" s="265"/>
      <c r="EB143" s="265"/>
      <c r="EC143" s="265"/>
      <c r="ED143" s="265"/>
      <c r="EE143" s="265"/>
      <c r="EF143" s="265"/>
      <c r="EG143" s="265"/>
      <c r="EH143" s="265"/>
      <c r="EI143" s="265"/>
      <c r="EJ143" s="265"/>
      <c r="EK143" s="265"/>
      <c r="EL143" s="265"/>
      <c r="EM143" s="265"/>
      <c r="EN143" s="265"/>
      <c r="EO143" s="265"/>
      <c r="EP143" s="265"/>
      <c r="EQ143" s="265"/>
      <c r="ER143" s="265"/>
      <c r="ES143" s="265"/>
      <c r="ET143" s="265"/>
      <c r="EU143" s="265"/>
      <c r="EV143" s="265"/>
      <c r="EW143" s="265"/>
      <c r="EX143" s="265"/>
      <c r="EY143" s="265"/>
      <c r="EZ143" s="265"/>
      <c r="FA143" s="265"/>
      <c r="FB143" s="265"/>
      <c r="FC143" s="265"/>
      <c r="FD143" s="265"/>
      <c r="FE143" s="265"/>
      <c r="FF143" s="265"/>
      <c r="FG143" s="265"/>
      <c r="FH143" s="265"/>
      <c r="FI143" s="265"/>
      <c r="FJ143" s="265"/>
      <c r="FK143" s="265"/>
      <c r="FL143" s="265"/>
      <c r="FM143" s="265"/>
      <c r="FN143" s="265"/>
      <c r="FO143" s="265"/>
      <c r="FP143" s="265"/>
      <c r="FQ143" s="265"/>
      <c r="FR143" s="265"/>
      <c r="FS143" s="265"/>
      <c r="FT143" s="265"/>
      <c r="FU143" s="265"/>
      <c r="FV143" s="265"/>
      <c r="FW143" s="265"/>
      <c r="FX143" s="265"/>
      <c r="FY143" s="265"/>
      <c r="FZ143" s="265"/>
      <c r="GA143" s="265"/>
      <c r="GB143" s="265"/>
      <c r="GC143" s="265"/>
      <c r="GD143" s="265"/>
      <c r="GE143" s="265"/>
      <c r="GF143" s="265"/>
      <c r="GG143" s="265"/>
      <c r="GH143" s="265"/>
      <c r="GI143" s="265"/>
      <c r="GJ143" s="265"/>
      <c r="GK143" s="265"/>
      <c r="GL143" s="265"/>
      <c r="GM143" s="265"/>
      <c r="GN143" s="265"/>
      <c r="GO143" s="265"/>
      <c r="GP143" s="265"/>
      <c r="GQ143" s="265"/>
      <c r="GR143" s="265"/>
      <c r="GS143" s="265"/>
      <c r="GT143" s="265"/>
      <c r="GU143" s="265"/>
      <c r="GV143" s="265"/>
      <c r="GW143" s="265"/>
      <c r="GX143" s="265"/>
      <c r="GY143" s="265"/>
    </row>
    <row r="144" spans="1:207" ht="51.75" customHeight="1" x14ac:dyDescent="0.2">
      <c r="A144" s="74">
        <v>135</v>
      </c>
      <c r="B144" s="83" t="s">
        <v>1544</v>
      </c>
      <c r="C144" s="83" t="s">
        <v>83</v>
      </c>
      <c r="D144" s="83" t="s">
        <v>84</v>
      </c>
      <c r="E144" s="83" t="s">
        <v>1807</v>
      </c>
      <c r="F144" s="83">
        <v>3</v>
      </c>
      <c r="G144" s="83" t="s">
        <v>262</v>
      </c>
      <c r="H144" s="83" t="s">
        <v>344</v>
      </c>
      <c r="I144" s="83">
        <v>95</v>
      </c>
      <c r="J144" s="161">
        <v>2</v>
      </c>
      <c r="K144" s="161" t="s">
        <v>186</v>
      </c>
      <c r="L144" s="161" t="s">
        <v>1920</v>
      </c>
      <c r="M144" s="161" t="s">
        <v>301</v>
      </c>
      <c r="N144" s="161" t="s">
        <v>342</v>
      </c>
      <c r="O144" s="167">
        <f>VLOOKUP(N144,'Giang duong'!A:H,3,0)</f>
        <v>100</v>
      </c>
      <c r="P144" s="183">
        <f>VLOOKUP(E144,'[1]DSLHP_3-12-2018'!$B:$K,6,0)</f>
        <v>100</v>
      </c>
      <c r="Q144" s="161" t="s">
        <v>2511</v>
      </c>
      <c r="R144" s="161" t="s">
        <v>144</v>
      </c>
      <c r="S144" s="161" t="s">
        <v>2512</v>
      </c>
      <c r="T144" s="161" t="s">
        <v>2513</v>
      </c>
      <c r="U144" s="161" t="s">
        <v>144</v>
      </c>
      <c r="V144" s="164" t="s">
        <v>2031</v>
      </c>
      <c r="W144" s="71" t="s">
        <v>2032</v>
      </c>
      <c r="X144" s="83"/>
      <c r="Y144" s="83" t="s">
        <v>1490</v>
      </c>
      <c r="Z144" s="83"/>
      <c r="AA144" s="159" t="str">
        <f t="shared" si="12"/>
        <v>703VUSáng4</v>
      </c>
      <c r="AB144" s="83" t="s">
        <v>144</v>
      </c>
      <c r="AC144" s="83" t="s">
        <v>144</v>
      </c>
      <c r="AD144" s="265" t="e">
        <f>VLOOKUP(E144,'[2]TKB26-11-2018 (lan 1)'!$E:$K,2,0)</f>
        <v>#REF!</v>
      </c>
      <c r="AE144" s="265">
        <f t="shared" si="13"/>
        <v>-5</v>
      </c>
    </row>
    <row r="145" spans="1:207" ht="51.75" customHeight="1" x14ac:dyDescent="0.2">
      <c r="A145" s="74">
        <v>136</v>
      </c>
      <c r="B145" s="83" t="s">
        <v>1544</v>
      </c>
      <c r="C145" s="83" t="s">
        <v>83</v>
      </c>
      <c r="D145" s="83" t="s">
        <v>84</v>
      </c>
      <c r="E145" s="83" t="s">
        <v>1808</v>
      </c>
      <c r="F145" s="83">
        <v>3</v>
      </c>
      <c r="G145" s="83" t="s">
        <v>262</v>
      </c>
      <c r="H145" s="83" t="s">
        <v>345</v>
      </c>
      <c r="I145" s="83">
        <v>95</v>
      </c>
      <c r="J145" s="161">
        <v>2</v>
      </c>
      <c r="K145" s="161" t="s">
        <v>186</v>
      </c>
      <c r="L145" s="161" t="s">
        <v>1920</v>
      </c>
      <c r="M145" s="161" t="s">
        <v>336</v>
      </c>
      <c r="N145" s="161" t="s">
        <v>343</v>
      </c>
      <c r="O145" s="167">
        <f>VLOOKUP(N145,'Giang duong'!A:H,3,0)</f>
        <v>100</v>
      </c>
      <c r="P145" s="183">
        <f>VLOOKUP(E145,'[1]DSLHP_3-12-2018'!$B:$K,6,0)</f>
        <v>100</v>
      </c>
      <c r="Q145" s="161" t="s">
        <v>2511</v>
      </c>
      <c r="R145" s="161" t="s">
        <v>144</v>
      </c>
      <c r="S145" s="161" t="s">
        <v>2512</v>
      </c>
      <c r="T145" s="161" t="s">
        <v>2513</v>
      </c>
      <c r="U145" s="161" t="s">
        <v>144</v>
      </c>
      <c r="V145" s="164" t="s">
        <v>2031</v>
      </c>
      <c r="W145" s="71" t="s">
        <v>2032</v>
      </c>
      <c r="X145" s="83"/>
      <c r="Y145" s="83" t="s">
        <v>1490</v>
      </c>
      <c r="Z145" s="83"/>
      <c r="AA145" s="159" t="str">
        <f t="shared" si="12"/>
        <v>704VUSáng4</v>
      </c>
      <c r="AB145" s="83" t="s">
        <v>144</v>
      </c>
      <c r="AC145" s="83" t="s">
        <v>144</v>
      </c>
      <c r="AD145" s="265" t="e">
        <f>VLOOKUP(E145,'[2]TKB26-11-2018 (lan 1)'!$E:$K,2,0)</f>
        <v>#REF!</v>
      </c>
      <c r="AE145" s="265">
        <f t="shared" si="13"/>
        <v>-5</v>
      </c>
    </row>
    <row r="146" spans="1:207" s="72" customFormat="1" ht="51.75" customHeight="1" x14ac:dyDescent="0.2">
      <c r="A146" s="74">
        <v>137</v>
      </c>
      <c r="B146" s="83" t="s">
        <v>1544</v>
      </c>
      <c r="C146" s="83" t="s">
        <v>83</v>
      </c>
      <c r="D146" s="83" t="s">
        <v>84</v>
      </c>
      <c r="E146" s="83" t="s">
        <v>1809</v>
      </c>
      <c r="F146" s="83">
        <v>3</v>
      </c>
      <c r="G146" s="83" t="s">
        <v>262</v>
      </c>
      <c r="H146" s="83" t="s">
        <v>2281</v>
      </c>
      <c r="I146" s="83">
        <v>89</v>
      </c>
      <c r="J146" s="161">
        <v>2</v>
      </c>
      <c r="K146" s="161" t="s">
        <v>296</v>
      </c>
      <c r="L146" s="161" t="s">
        <v>1919</v>
      </c>
      <c r="M146" s="162" t="s">
        <v>298</v>
      </c>
      <c r="N146" s="161" t="s">
        <v>342</v>
      </c>
      <c r="O146" s="167">
        <f>VLOOKUP(N146,'Giang duong'!A:H,3,0)</f>
        <v>100</v>
      </c>
      <c r="P146" s="183">
        <f>VLOOKUP(E146,'[1]DSLHP_3-12-2018'!$B:$K,6,0)</f>
        <v>100</v>
      </c>
      <c r="Q146" s="161" t="s">
        <v>2514</v>
      </c>
      <c r="R146" s="161" t="s">
        <v>144</v>
      </c>
      <c r="S146" s="161" t="s">
        <v>2515</v>
      </c>
      <c r="T146" s="161" t="s">
        <v>2516</v>
      </c>
      <c r="U146" s="161" t="s">
        <v>144</v>
      </c>
      <c r="V146" s="164" t="s">
        <v>2031</v>
      </c>
      <c r="W146" s="71" t="s">
        <v>2032</v>
      </c>
      <c r="X146" s="83"/>
      <c r="Y146" s="83" t="s">
        <v>1490</v>
      </c>
      <c r="Z146" s="83"/>
      <c r="AA146" s="159" t="str">
        <f t="shared" si="12"/>
        <v>703VUChiều3</v>
      </c>
      <c r="AB146" s="83" t="s">
        <v>144</v>
      </c>
      <c r="AC146" s="83" t="s">
        <v>144</v>
      </c>
      <c r="AD146" s="265" t="e">
        <f>VLOOKUP(E146,'[2]TKB26-11-2018 (lan 1)'!$E:$K,2,0)</f>
        <v>#REF!</v>
      </c>
      <c r="AE146" s="265">
        <f t="shared" si="13"/>
        <v>-11</v>
      </c>
    </row>
    <row r="147" spans="1:207" s="72" customFormat="1" ht="51.75" customHeight="1" x14ac:dyDescent="0.2">
      <c r="A147" s="74">
        <v>138</v>
      </c>
      <c r="B147" s="83" t="s">
        <v>1544</v>
      </c>
      <c r="C147" s="83" t="s">
        <v>83</v>
      </c>
      <c r="D147" s="83" t="s">
        <v>84</v>
      </c>
      <c r="E147" s="83" t="s">
        <v>1810</v>
      </c>
      <c r="F147" s="83">
        <v>3</v>
      </c>
      <c r="G147" s="83" t="s">
        <v>262</v>
      </c>
      <c r="H147" s="83" t="s">
        <v>2282</v>
      </c>
      <c r="I147" s="83">
        <v>89</v>
      </c>
      <c r="J147" s="161">
        <v>2</v>
      </c>
      <c r="K147" s="161" t="s">
        <v>296</v>
      </c>
      <c r="L147" s="161" t="s">
        <v>1919</v>
      </c>
      <c r="M147" s="161" t="s">
        <v>297</v>
      </c>
      <c r="N147" s="161" t="s">
        <v>343</v>
      </c>
      <c r="O147" s="167">
        <f>VLOOKUP(N147,'Giang duong'!A:H,3,0)</f>
        <v>100</v>
      </c>
      <c r="P147" s="183">
        <f>VLOOKUP(E147,'[1]DSLHP_3-12-2018'!$B:$K,6,0)</f>
        <v>100</v>
      </c>
      <c r="Q147" s="161" t="s">
        <v>2514</v>
      </c>
      <c r="R147" s="161" t="s">
        <v>144</v>
      </c>
      <c r="S147" s="161" t="s">
        <v>2515</v>
      </c>
      <c r="T147" s="161" t="s">
        <v>2516</v>
      </c>
      <c r="U147" s="161" t="s">
        <v>144</v>
      </c>
      <c r="V147" s="164" t="s">
        <v>2031</v>
      </c>
      <c r="W147" s="71" t="s">
        <v>2032</v>
      </c>
      <c r="X147" s="83"/>
      <c r="Y147" s="83" t="s">
        <v>1490</v>
      </c>
      <c r="Z147" s="83"/>
      <c r="AA147" s="159" t="str">
        <f t="shared" si="12"/>
        <v>704VUChiều3</v>
      </c>
      <c r="AB147" s="83" t="s">
        <v>144</v>
      </c>
      <c r="AC147" s="83" t="s">
        <v>144</v>
      </c>
      <c r="AD147" s="265" t="e">
        <f>VLOOKUP(E147,'[2]TKB26-11-2018 (lan 1)'!$E:$K,2,0)</f>
        <v>#REF!</v>
      </c>
      <c r="AE147" s="265">
        <f t="shared" si="13"/>
        <v>-11</v>
      </c>
    </row>
    <row r="148" spans="1:207" s="72" customFormat="1" ht="51.75" customHeight="1" x14ac:dyDescent="0.2">
      <c r="A148" s="74">
        <v>139</v>
      </c>
      <c r="B148" s="83" t="s">
        <v>1544</v>
      </c>
      <c r="C148" s="83" t="s">
        <v>83</v>
      </c>
      <c r="D148" s="83" t="s">
        <v>84</v>
      </c>
      <c r="E148" s="83" t="s">
        <v>1811</v>
      </c>
      <c r="F148" s="83">
        <v>3</v>
      </c>
      <c r="G148" s="83" t="s">
        <v>240</v>
      </c>
      <c r="H148" s="83" t="s">
        <v>2268</v>
      </c>
      <c r="I148" s="83">
        <v>47</v>
      </c>
      <c r="J148" s="161">
        <v>2</v>
      </c>
      <c r="K148" s="161" t="s">
        <v>186</v>
      </c>
      <c r="L148" s="161" t="s">
        <v>1920</v>
      </c>
      <c r="M148" s="161" t="s">
        <v>301</v>
      </c>
      <c r="N148" s="161" t="s">
        <v>182</v>
      </c>
      <c r="O148" s="167">
        <f>VLOOKUP(N148,'Giang duong'!A:H,3,0)</f>
        <v>50</v>
      </c>
      <c r="P148" s="183">
        <f>VLOOKUP(E148,'[1]DSLHP_3-12-2018'!$B:$K,6,0)</f>
        <v>50</v>
      </c>
      <c r="Q148" s="161" t="s">
        <v>2517</v>
      </c>
      <c r="R148" s="161" t="s">
        <v>144</v>
      </c>
      <c r="S148" s="161" t="s">
        <v>2518</v>
      </c>
      <c r="T148" s="161" t="s">
        <v>2519</v>
      </c>
      <c r="U148" s="161" t="s">
        <v>144</v>
      </c>
      <c r="V148" s="164"/>
      <c r="W148" s="71" t="s">
        <v>2033</v>
      </c>
      <c r="X148" s="83"/>
      <c r="Y148" s="83" t="s">
        <v>1490</v>
      </c>
      <c r="Z148" s="83"/>
      <c r="AA148" s="159" t="str">
        <f t="shared" si="12"/>
        <v>510E4Sáng4</v>
      </c>
      <c r="AB148" s="83" t="s">
        <v>144</v>
      </c>
      <c r="AC148" s="83" t="s">
        <v>144</v>
      </c>
      <c r="AD148" s="265" t="e">
        <f>VLOOKUP(E148,'[2]TKB26-11-2018 (lan 1)'!$E:$K,2,0)</f>
        <v>#REF!</v>
      </c>
      <c r="AE148" s="265">
        <f t="shared" si="13"/>
        <v>-3</v>
      </c>
      <c r="AF148" s="265"/>
      <c r="AG148" s="265"/>
      <c r="AH148" s="265"/>
      <c r="AI148" s="265"/>
      <c r="AJ148" s="265"/>
      <c r="AK148" s="265"/>
      <c r="AL148" s="265"/>
      <c r="AM148" s="265"/>
      <c r="AN148" s="265"/>
      <c r="AO148" s="265"/>
      <c r="AP148" s="265"/>
      <c r="AQ148" s="265"/>
      <c r="AR148" s="265"/>
      <c r="AS148" s="265"/>
      <c r="AT148" s="265"/>
      <c r="AU148" s="265"/>
      <c r="AV148" s="265"/>
      <c r="AW148" s="265"/>
      <c r="AX148" s="265"/>
      <c r="AY148" s="265"/>
      <c r="AZ148" s="265"/>
      <c r="BA148" s="265"/>
      <c r="BB148" s="265"/>
      <c r="BC148" s="265"/>
      <c r="BD148" s="265"/>
      <c r="BE148" s="265"/>
      <c r="BF148" s="265"/>
      <c r="BG148" s="265"/>
      <c r="BH148" s="265"/>
      <c r="BI148" s="265"/>
      <c r="BJ148" s="265"/>
      <c r="BK148" s="265"/>
      <c r="BL148" s="265"/>
      <c r="BM148" s="265"/>
      <c r="BN148" s="265"/>
      <c r="BO148" s="265"/>
      <c r="BP148" s="265"/>
      <c r="BQ148" s="265"/>
      <c r="BR148" s="265"/>
      <c r="BS148" s="265"/>
      <c r="BT148" s="265"/>
      <c r="BU148" s="265"/>
      <c r="BV148" s="265"/>
      <c r="BW148" s="265"/>
      <c r="BX148" s="265"/>
      <c r="BY148" s="265"/>
      <c r="BZ148" s="265"/>
      <c r="CA148" s="265"/>
      <c r="CB148" s="265"/>
      <c r="CC148" s="265"/>
      <c r="CD148" s="265"/>
      <c r="CE148" s="265"/>
      <c r="CF148" s="265"/>
      <c r="CG148" s="265"/>
      <c r="CH148" s="265"/>
      <c r="CI148" s="265"/>
      <c r="CJ148" s="265"/>
      <c r="CK148" s="265"/>
      <c r="CL148" s="265"/>
      <c r="CM148" s="265"/>
      <c r="CN148" s="265"/>
      <c r="CO148" s="265"/>
      <c r="CP148" s="265"/>
      <c r="CQ148" s="265"/>
      <c r="CR148" s="265"/>
      <c r="CS148" s="265"/>
      <c r="CT148" s="265"/>
      <c r="CU148" s="265"/>
      <c r="CV148" s="265"/>
      <c r="CW148" s="265"/>
      <c r="CX148" s="265"/>
      <c r="CY148" s="265"/>
      <c r="CZ148" s="265"/>
      <c r="DA148" s="265"/>
      <c r="DB148" s="265"/>
      <c r="DC148" s="265"/>
      <c r="DD148" s="265"/>
      <c r="DE148" s="265"/>
      <c r="DF148" s="265"/>
      <c r="DG148" s="265"/>
      <c r="DH148" s="265"/>
      <c r="DI148" s="265"/>
      <c r="DJ148" s="265"/>
      <c r="DK148" s="265"/>
      <c r="DL148" s="265"/>
      <c r="DM148" s="265"/>
      <c r="DN148" s="265"/>
      <c r="DO148" s="265"/>
      <c r="DP148" s="265"/>
      <c r="DQ148" s="265"/>
      <c r="DR148" s="265"/>
      <c r="DS148" s="265"/>
      <c r="DT148" s="265"/>
      <c r="DU148" s="265"/>
      <c r="DV148" s="265"/>
      <c r="DW148" s="265"/>
      <c r="DX148" s="265"/>
      <c r="DY148" s="265"/>
      <c r="DZ148" s="265"/>
      <c r="EA148" s="265"/>
      <c r="EB148" s="265"/>
      <c r="EC148" s="265"/>
      <c r="ED148" s="265"/>
      <c r="EE148" s="265"/>
      <c r="EF148" s="265"/>
      <c r="EG148" s="265"/>
      <c r="EH148" s="265"/>
      <c r="EI148" s="265"/>
      <c r="EJ148" s="265"/>
      <c r="EK148" s="265"/>
      <c r="EL148" s="265"/>
      <c r="EM148" s="265"/>
      <c r="EN148" s="265"/>
      <c r="EO148" s="265"/>
      <c r="EP148" s="265"/>
      <c r="EQ148" s="265"/>
      <c r="ER148" s="265"/>
      <c r="ES148" s="265"/>
      <c r="ET148" s="265"/>
      <c r="EU148" s="265"/>
      <c r="EV148" s="265"/>
      <c r="EW148" s="265"/>
      <c r="EX148" s="265"/>
      <c r="EY148" s="265"/>
      <c r="EZ148" s="265"/>
      <c r="FA148" s="265"/>
      <c r="FB148" s="265"/>
      <c r="FC148" s="265"/>
      <c r="FD148" s="265"/>
      <c r="FE148" s="265"/>
      <c r="FF148" s="265"/>
      <c r="FG148" s="265"/>
      <c r="FH148" s="265"/>
      <c r="FI148" s="265"/>
      <c r="FJ148" s="265"/>
      <c r="FK148" s="265"/>
      <c r="FL148" s="265"/>
      <c r="FM148" s="265"/>
      <c r="FN148" s="265"/>
      <c r="FO148" s="265"/>
      <c r="FP148" s="265"/>
      <c r="FQ148" s="265"/>
      <c r="FR148" s="265"/>
      <c r="FS148" s="265"/>
      <c r="FT148" s="265"/>
      <c r="FU148" s="265"/>
      <c r="FV148" s="265"/>
      <c r="FW148" s="265"/>
      <c r="FX148" s="265"/>
      <c r="FY148" s="265"/>
      <c r="FZ148" s="265"/>
      <c r="GA148" s="265"/>
      <c r="GB148" s="265"/>
      <c r="GC148" s="265"/>
      <c r="GD148" s="265"/>
      <c r="GE148" s="265"/>
      <c r="GF148" s="265"/>
      <c r="GG148" s="265"/>
      <c r="GH148" s="265"/>
      <c r="GI148" s="265"/>
      <c r="GJ148" s="265"/>
      <c r="GK148" s="265"/>
      <c r="GL148" s="265"/>
      <c r="GM148" s="265"/>
      <c r="GN148" s="265"/>
      <c r="GO148" s="265"/>
      <c r="GP148" s="265"/>
      <c r="GQ148" s="265"/>
      <c r="GR148" s="265"/>
      <c r="GS148" s="265"/>
      <c r="GT148" s="265"/>
      <c r="GU148" s="265"/>
      <c r="GV148" s="265"/>
      <c r="GW148" s="265"/>
      <c r="GX148" s="265"/>
      <c r="GY148" s="265"/>
    </row>
    <row r="149" spans="1:207" s="72" customFormat="1" ht="51.75" customHeight="1" x14ac:dyDescent="0.2">
      <c r="A149" s="74">
        <v>140</v>
      </c>
      <c r="B149" s="83" t="s">
        <v>1544</v>
      </c>
      <c r="C149" s="83" t="s">
        <v>83</v>
      </c>
      <c r="D149" s="83" t="s">
        <v>84</v>
      </c>
      <c r="E149" s="83" t="s">
        <v>1812</v>
      </c>
      <c r="F149" s="83">
        <v>3</v>
      </c>
      <c r="G149" s="83" t="s">
        <v>240</v>
      </c>
      <c r="H149" s="83" t="s">
        <v>2269</v>
      </c>
      <c r="I149" s="83">
        <v>47</v>
      </c>
      <c r="J149" s="161">
        <v>2</v>
      </c>
      <c r="K149" s="161" t="s">
        <v>186</v>
      </c>
      <c r="L149" s="161" t="s">
        <v>1920</v>
      </c>
      <c r="M149" s="161" t="s">
        <v>336</v>
      </c>
      <c r="N149" s="161" t="s">
        <v>184</v>
      </c>
      <c r="O149" s="167">
        <f>VLOOKUP(N149,'Giang duong'!A:H,3,0)</f>
        <v>50</v>
      </c>
      <c r="P149" s="183">
        <f>VLOOKUP(E149,'[1]DSLHP_3-12-2018'!$B:$K,6,0)</f>
        <v>50</v>
      </c>
      <c r="Q149" s="161" t="s">
        <v>2517</v>
      </c>
      <c r="R149" s="161" t="s">
        <v>144</v>
      </c>
      <c r="S149" s="161" t="s">
        <v>2518</v>
      </c>
      <c r="T149" s="161" t="s">
        <v>2519</v>
      </c>
      <c r="U149" s="161" t="s">
        <v>144</v>
      </c>
      <c r="V149" s="164"/>
      <c r="W149" s="71" t="s">
        <v>2033</v>
      </c>
      <c r="X149" s="83"/>
      <c r="Y149" s="83" t="s">
        <v>1490</v>
      </c>
      <c r="Z149" s="83"/>
      <c r="AA149" s="159" t="str">
        <f t="shared" si="12"/>
        <v>511E4Sáng4</v>
      </c>
      <c r="AB149" s="83" t="s">
        <v>144</v>
      </c>
      <c r="AC149" s="83" t="s">
        <v>144</v>
      </c>
      <c r="AD149" s="265" t="e">
        <f>VLOOKUP(E149,'[2]TKB26-11-2018 (lan 1)'!$E:$K,2,0)</f>
        <v>#REF!</v>
      </c>
      <c r="AE149" s="265">
        <f t="shared" si="13"/>
        <v>-3</v>
      </c>
      <c r="AF149" s="265"/>
      <c r="AG149" s="265"/>
      <c r="AH149" s="265"/>
      <c r="AI149" s="265"/>
      <c r="AJ149" s="265"/>
      <c r="AK149" s="265"/>
      <c r="AL149" s="265"/>
      <c r="AM149" s="265"/>
      <c r="AN149" s="265"/>
      <c r="AO149" s="265"/>
      <c r="AP149" s="265"/>
      <c r="AQ149" s="265"/>
      <c r="AR149" s="265"/>
      <c r="AS149" s="265"/>
      <c r="AT149" s="265"/>
      <c r="AU149" s="265"/>
      <c r="AV149" s="265"/>
      <c r="AW149" s="265"/>
      <c r="AX149" s="265"/>
      <c r="AY149" s="265"/>
      <c r="AZ149" s="265"/>
      <c r="BA149" s="265"/>
      <c r="BB149" s="265"/>
      <c r="BC149" s="265"/>
      <c r="BD149" s="265"/>
      <c r="BE149" s="265"/>
      <c r="BF149" s="265"/>
      <c r="BG149" s="265"/>
      <c r="BH149" s="265"/>
      <c r="BI149" s="265"/>
      <c r="BJ149" s="265"/>
      <c r="BK149" s="265"/>
      <c r="BL149" s="265"/>
      <c r="BM149" s="265"/>
      <c r="BN149" s="265"/>
      <c r="BO149" s="265"/>
      <c r="BP149" s="265"/>
      <c r="BQ149" s="265"/>
      <c r="BR149" s="265"/>
      <c r="BS149" s="265"/>
      <c r="BT149" s="265"/>
      <c r="BU149" s="265"/>
      <c r="BV149" s="265"/>
      <c r="BW149" s="265"/>
      <c r="BX149" s="265"/>
      <c r="BY149" s="265"/>
      <c r="BZ149" s="265"/>
      <c r="CA149" s="265"/>
      <c r="CB149" s="265"/>
      <c r="CC149" s="265"/>
      <c r="CD149" s="265"/>
      <c r="CE149" s="265"/>
      <c r="CF149" s="265"/>
      <c r="CG149" s="265"/>
      <c r="CH149" s="265"/>
      <c r="CI149" s="265"/>
      <c r="CJ149" s="265"/>
      <c r="CK149" s="265"/>
      <c r="CL149" s="265"/>
      <c r="CM149" s="265"/>
      <c r="CN149" s="265"/>
      <c r="CO149" s="265"/>
      <c r="CP149" s="265"/>
      <c r="CQ149" s="265"/>
      <c r="CR149" s="265"/>
      <c r="CS149" s="265"/>
      <c r="CT149" s="265"/>
      <c r="CU149" s="265"/>
      <c r="CV149" s="265"/>
      <c r="CW149" s="265"/>
      <c r="CX149" s="265"/>
      <c r="CY149" s="265"/>
      <c r="CZ149" s="265"/>
      <c r="DA149" s="265"/>
      <c r="DB149" s="265"/>
      <c r="DC149" s="265"/>
      <c r="DD149" s="265"/>
      <c r="DE149" s="265"/>
      <c r="DF149" s="265"/>
      <c r="DG149" s="265"/>
      <c r="DH149" s="265"/>
      <c r="DI149" s="265"/>
      <c r="DJ149" s="265"/>
      <c r="DK149" s="265"/>
      <c r="DL149" s="265"/>
      <c r="DM149" s="265"/>
      <c r="DN149" s="265"/>
      <c r="DO149" s="265"/>
      <c r="DP149" s="265"/>
      <c r="DQ149" s="265"/>
      <c r="DR149" s="265"/>
      <c r="DS149" s="265"/>
      <c r="DT149" s="265"/>
      <c r="DU149" s="265"/>
      <c r="DV149" s="265"/>
      <c r="DW149" s="265"/>
      <c r="DX149" s="265"/>
      <c r="DY149" s="265"/>
      <c r="DZ149" s="265"/>
      <c r="EA149" s="265"/>
      <c r="EB149" s="265"/>
      <c r="EC149" s="265"/>
      <c r="ED149" s="265"/>
      <c r="EE149" s="265"/>
      <c r="EF149" s="265"/>
      <c r="EG149" s="265"/>
      <c r="EH149" s="265"/>
      <c r="EI149" s="265"/>
      <c r="EJ149" s="265"/>
      <c r="EK149" s="265"/>
      <c r="EL149" s="265"/>
      <c r="EM149" s="265"/>
      <c r="EN149" s="265"/>
      <c r="EO149" s="265"/>
      <c r="EP149" s="265"/>
      <c r="EQ149" s="265"/>
      <c r="ER149" s="265"/>
      <c r="ES149" s="265"/>
      <c r="ET149" s="265"/>
      <c r="EU149" s="265"/>
      <c r="EV149" s="265"/>
      <c r="EW149" s="265"/>
      <c r="EX149" s="265"/>
      <c r="EY149" s="265"/>
      <c r="EZ149" s="265"/>
      <c r="FA149" s="265"/>
      <c r="FB149" s="265"/>
      <c r="FC149" s="265"/>
      <c r="FD149" s="265"/>
      <c r="FE149" s="265"/>
      <c r="FF149" s="265"/>
      <c r="FG149" s="265"/>
      <c r="FH149" s="265"/>
      <c r="FI149" s="265"/>
      <c r="FJ149" s="265"/>
      <c r="FK149" s="265"/>
      <c r="FL149" s="265"/>
      <c r="FM149" s="265"/>
      <c r="FN149" s="265"/>
      <c r="FO149" s="265"/>
      <c r="FP149" s="265"/>
      <c r="FQ149" s="265"/>
      <c r="FR149" s="265"/>
      <c r="FS149" s="265"/>
      <c r="FT149" s="265"/>
      <c r="FU149" s="265"/>
      <c r="FV149" s="265"/>
      <c r="FW149" s="265"/>
      <c r="FX149" s="265"/>
      <c r="FY149" s="265"/>
      <c r="FZ149" s="265"/>
      <c r="GA149" s="265"/>
      <c r="GB149" s="265"/>
      <c r="GC149" s="265"/>
      <c r="GD149" s="265"/>
      <c r="GE149" s="265"/>
      <c r="GF149" s="265"/>
      <c r="GG149" s="265"/>
      <c r="GH149" s="265"/>
      <c r="GI149" s="265"/>
      <c r="GJ149" s="265"/>
      <c r="GK149" s="265"/>
      <c r="GL149" s="265"/>
      <c r="GM149" s="265"/>
      <c r="GN149" s="265"/>
      <c r="GO149" s="265"/>
      <c r="GP149" s="265"/>
      <c r="GQ149" s="265"/>
      <c r="GR149" s="265"/>
      <c r="GS149" s="265"/>
      <c r="GT149" s="265"/>
      <c r="GU149" s="265"/>
      <c r="GV149" s="265"/>
      <c r="GW149" s="265"/>
      <c r="GX149" s="265"/>
      <c r="GY149" s="265"/>
    </row>
    <row r="150" spans="1:207" s="72" customFormat="1" ht="51.75" customHeight="1" x14ac:dyDescent="0.2">
      <c r="A150" s="74">
        <v>141</v>
      </c>
      <c r="B150" s="83" t="s">
        <v>1544</v>
      </c>
      <c r="C150" s="83" t="s">
        <v>83</v>
      </c>
      <c r="D150" s="83" t="s">
        <v>84</v>
      </c>
      <c r="E150" s="83" t="s">
        <v>1813</v>
      </c>
      <c r="F150" s="83">
        <v>3</v>
      </c>
      <c r="G150" s="83" t="s">
        <v>240</v>
      </c>
      <c r="H150" s="83" t="s">
        <v>1610</v>
      </c>
      <c r="I150" s="83">
        <v>54</v>
      </c>
      <c r="J150" s="161">
        <v>1</v>
      </c>
      <c r="K150" s="161" t="s">
        <v>296</v>
      </c>
      <c r="L150" s="161" t="s">
        <v>1919</v>
      </c>
      <c r="M150" s="161" t="s">
        <v>298</v>
      </c>
      <c r="N150" s="161" t="s">
        <v>184</v>
      </c>
      <c r="O150" s="167">
        <f>VLOOKUP(N150,'Giang duong'!A:H,3,0)</f>
        <v>50</v>
      </c>
      <c r="P150" s="183">
        <f>VLOOKUP(E150,'[1]DSLHP_3-12-2018'!$B:$K,6,0)</f>
        <v>50</v>
      </c>
      <c r="Q150" s="161" t="s">
        <v>2520</v>
      </c>
      <c r="R150" s="161" t="s">
        <v>144</v>
      </c>
      <c r="S150" s="161" t="s">
        <v>2521</v>
      </c>
      <c r="T150" s="161" t="s">
        <v>2522</v>
      </c>
      <c r="U150" s="161" t="s">
        <v>144</v>
      </c>
      <c r="V150" s="164"/>
      <c r="W150" s="71" t="s">
        <v>2033</v>
      </c>
      <c r="X150" s="83"/>
      <c r="Y150" s="83" t="s">
        <v>1490</v>
      </c>
      <c r="Z150" s="83"/>
      <c r="AA150" s="159" t="str">
        <f t="shared" si="12"/>
        <v>511E4Chiều3</v>
      </c>
      <c r="AB150" s="83" t="s">
        <v>144</v>
      </c>
      <c r="AC150" s="83" t="s">
        <v>144</v>
      </c>
      <c r="AD150" s="265" t="e">
        <f>VLOOKUP(E150,'[2]TKB26-11-2018 (lan 1)'!$E:$K,2,0)</f>
        <v>#REF!</v>
      </c>
      <c r="AE150" s="265">
        <f t="shared" si="13"/>
        <v>4</v>
      </c>
      <c r="AF150" s="265"/>
      <c r="AG150" s="265"/>
      <c r="AH150" s="265"/>
      <c r="AI150" s="265"/>
      <c r="AJ150" s="265"/>
      <c r="AK150" s="265"/>
      <c r="AL150" s="265"/>
      <c r="AM150" s="265"/>
      <c r="AN150" s="265"/>
      <c r="AO150" s="265"/>
      <c r="AP150" s="265"/>
      <c r="AQ150" s="265"/>
      <c r="AR150" s="265"/>
      <c r="AS150" s="265"/>
      <c r="AT150" s="265"/>
      <c r="AU150" s="265"/>
      <c r="AV150" s="265"/>
      <c r="AW150" s="265"/>
      <c r="AX150" s="265"/>
      <c r="AY150" s="265"/>
      <c r="AZ150" s="265"/>
      <c r="BA150" s="265"/>
      <c r="BB150" s="265"/>
      <c r="BC150" s="265"/>
      <c r="BD150" s="265"/>
      <c r="BE150" s="265"/>
      <c r="BF150" s="265"/>
      <c r="BG150" s="265"/>
      <c r="BH150" s="265"/>
      <c r="BI150" s="265"/>
      <c r="BJ150" s="265"/>
      <c r="BK150" s="265"/>
      <c r="BL150" s="265"/>
      <c r="BM150" s="265"/>
      <c r="BN150" s="265"/>
      <c r="BO150" s="265"/>
      <c r="BP150" s="265"/>
      <c r="BQ150" s="265"/>
      <c r="BR150" s="265"/>
      <c r="BS150" s="265"/>
      <c r="BT150" s="265"/>
      <c r="BU150" s="265"/>
      <c r="BV150" s="265"/>
      <c r="BW150" s="265"/>
      <c r="BX150" s="265"/>
      <c r="BY150" s="265"/>
      <c r="BZ150" s="265"/>
      <c r="CA150" s="265"/>
      <c r="CB150" s="265"/>
      <c r="CC150" s="265"/>
      <c r="CD150" s="265"/>
      <c r="CE150" s="265"/>
      <c r="CF150" s="265"/>
      <c r="CG150" s="265"/>
      <c r="CH150" s="265"/>
      <c r="CI150" s="265"/>
      <c r="CJ150" s="265"/>
      <c r="CK150" s="265"/>
      <c r="CL150" s="265"/>
      <c r="CM150" s="265"/>
      <c r="CN150" s="265"/>
      <c r="CO150" s="265"/>
      <c r="CP150" s="265"/>
      <c r="CQ150" s="265"/>
      <c r="CR150" s="265"/>
      <c r="CS150" s="265"/>
      <c r="CT150" s="265"/>
      <c r="CU150" s="265"/>
      <c r="CV150" s="265"/>
      <c r="CW150" s="265"/>
      <c r="CX150" s="265"/>
      <c r="CY150" s="265"/>
      <c r="CZ150" s="265"/>
      <c r="DA150" s="265"/>
      <c r="DB150" s="265"/>
      <c r="DC150" s="265"/>
      <c r="DD150" s="265"/>
      <c r="DE150" s="265"/>
      <c r="DF150" s="265"/>
      <c r="DG150" s="265"/>
      <c r="DH150" s="265"/>
      <c r="DI150" s="265"/>
      <c r="DJ150" s="265"/>
      <c r="DK150" s="265"/>
      <c r="DL150" s="265"/>
      <c r="DM150" s="265"/>
      <c r="DN150" s="265"/>
      <c r="DO150" s="265"/>
      <c r="DP150" s="265"/>
      <c r="DQ150" s="265"/>
      <c r="DR150" s="265"/>
      <c r="DS150" s="265"/>
      <c r="DT150" s="265"/>
      <c r="DU150" s="265"/>
      <c r="DV150" s="265"/>
      <c r="DW150" s="265"/>
      <c r="DX150" s="265"/>
      <c r="DY150" s="265"/>
      <c r="DZ150" s="265"/>
      <c r="EA150" s="265"/>
      <c r="EB150" s="265"/>
      <c r="EC150" s="265"/>
      <c r="ED150" s="265"/>
      <c r="EE150" s="265"/>
      <c r="EF150" s="265"/>
      <c r="EG150" s="265"/>
      <c r="EH150" s="265"/>
      <c r="EI150" s="265"/>
      <c r="EJ150" s="265"/>
      <c r="EK150" s="265"/>
      <c r="EL150" s="265"/>
      <c r="EM150" s="265"/>
      <c r="EN150" s="265"/>
      <c r="EO150" s="265"/>
      <c r="EP150" s="265"/>
      <c r="EQ150" s="265"/>
      <c r="ER150" s="265"/>
      <c r="ES150" s="265"/>
      <c r="ET150" s="265"/>
      <c r="EU150" s="265"/>
      <c r="EV150" s="265"/>
      <c r="EW150" s="265"/>
      <c r="EX150" s="265"/>
      <c r="EY150" s="265"/>
      <c r="EZ150" s="265"/>
      <c r="FA150" s="265"/>
      <c r="FB150" s="265"/>
      <c r="FC150" s="265"/>
      <c r="FD150" s="265"/>
      <c r="FE150" s="265"/>
      <c r="FF150" s="265"/>
      <c r="FG150" s="265"/>
      <c r="FH150" s="265"/>
      <c r="FI150" s="265"/>
      <c r="FJ150" s="265"/>
      <c r="FK150" s="265"/>
      <c r="FL150" s="265"/>
      <c r="FM150" s="265"/>
      <c r="FN150" s="265"/>
      <c r="FO150" s="265"/>
      <c r="FP150" s="265"/>
      <c r="FQ150" s="265"/>
      <c r="FR150" s="265"/>
      <c r="FS150" s="265"/>
      <c r="FT150" s="265"/>
      <c r="FU150" s="265"/>
      <c r="FV150" s="265"/>
      <c r="FW150" s="265"/>
      <c r="FX150" s="265"/>
      <c r="FY150" s="265"/>
      <c r="FZ150" s="265"/>
      <c r="GA150" s="265"/>
      <c r="GB150" s="265"/>
      <c r="GC150" s="265"/>
      <c r="GD150" s="265"/>
      <c r="GE150" s="265"/>
      <c r="GF150" s="265"/>
      <c r="GG150" s="265"/>
      <c r="GH150" s="265"/>
      <c r="GI150" s="265"/>
      <c r="GJ150" s="265"/>
      <c r="GK150" s="265"/>
      <c r="GL150" s="265"/>
      <c r="GM150" s="265"/>
      <c r="GN150" s="265"/>
      <c r="GO150" s="265"/>
      <c r="GP150" s="265"/>
      <c r="GQ150" s="265"/>
      <c r="GR150" s="265"/>
      <c r="GS150" s="265"/>
      <c r="GT150" s="265"/>
      <c r="GU150" s="265"/>
      <c r="GV150" s="265"/>
      <c r="GW150" s="265"/>
      <c r="GX150" s="265"/>
      <c r="GY150" s="265"/>
    </row>
    <row r="151" spans="1:207" s="72" customFormat="1" ht="51.75" customHeight="1" x14ac:dyDescent="0.2">
      <c r="A151" s="74">
        <v>142</v>
      </c>
      <c r="B151" s="83" t="s">
        <v>1544</v>
      </c>
      <c r="C151" s="83" t="s">
        <v>83</v>
      </c>
      <c r="D151" s="83" t="s">
        <v>84</v>
      </c>
      <c r="E151" s="83" t="s">
        <v>1814</v>
      </c>
      <c r="F151" s="83">
        <v>3</v>
      </c>
      <c r="G151" s="83" t="s">
        <v>240</v>
      </c>
      <c r="H151" s="83" t="s">
        <v>1643</v>
      </c>
      <c r="I151" s="83">
        <v>26</v>
      </c>
      <c r="J151" s="161">
        <v>1</v>
      </c>
      <c r="K151" s="161" t="s">
        <v>296</v>
      </c>
      <c r="L151" s="161" t="s">
        <v>1919</v>
      </c>
      <c r="M151" s="161" t="s">
        <v>297</v>
      </c>
      <c r="N151" s="161" t="s">
        <v>1958</v>
      </c>
      <c r="O151" s="167">
        <f>VLOOKUP(N151,'Giang duong'!A:H,3,0)</f>
        <v>40</v>
      </c>
      <c r="P151" s="183">
        <f>VLOOKUP(E151,'[1]DSLHP_3-12-2018'!$B:$K,6,0)</f>
        <v>39</v>
      </c>
      <c r="Q151" s="161" t="s">
        <v>2520</v>
      </c>
      <c r="R151" s="161" t="s">
        <v>144</v>
      </c>
      <c r="S151" s="161" t="s">
        <v>2521</v>
      </c>
      <c r="T151" s="161" t="s">
        <v>2522</v>
      </c>
      <c r="U151" s="161" t="s">
        <v>144</v>
      </c>
      <c r="V151" s="164"/>
      <c r="W151" s="71" t="s">
        <v>2033</v>
      </c>
      <c r="X151" s="83"/>
      <c r="Y151" s="83" t="s">
        <v>1490</v>
      </c>
      <c r="Z151" s="83"/>
      <c r="AA151" s="159" t="str">
        <f t="shared" si="12"/>
        <v>508E4Chiều3</v>
      </c>
      <c r="AB151" s="83" t="s">
        <v>144</v>
      </c>
      <c r="AC151" s="83" t="s">
        <v>144</v>
      </c>
      <c r="AD151" s="265" t="e">
        <f>VLOOKUP(E151,'[2]TKB26-11-2018 (lan 1)'!$E:$K,2,0)</f>
        <v>#REF!</v>
      </c>
      <c r="AE151" s="265">
        <f t="shared" si="13"/>
        <v>-13</v>
      </c>
      <c r="AF151" s="265"/>
      <c r="AG151" s="265"/>
      <c r="AH151" s="265"/>
      <c r="AI151" s="265"/>
      <c r="AJ151" s="265"/>
      <c r="AK151" s="265"/>
      <c r="AL151" s="265"/>
      <c r="AM151" s="265"/>
      <c r="AN151" s="265"/>
      <c r="AO151" s="265"/>
      <c r="AP151" s="265"/>
      <c r="AQ151" s="265"/>
      <c r="AR151" s="265"/>
      <c r="AS151" s="265"/>
      <c r="AT151" s="265"/>
      <c r="AU151" s="265"/>
      <c r="AV151" s="265"/>
      <c r="AW151" s="265"/>
      <c r="AX151" s="265"/>
      <c r="AY151" s="265"/>
      <c r="AZ151" s="265"/>
      <c r="BA151" s="265"/>
      <c r="BB151" s="265"/>
      <c r="BC151" s="265"/>
      <c r="BD151" s="265"/>
      <c r="BE151" s="265"/>
      <c r="BF151" s="265"/>
      <c r="BG151" s="265"/>
      <c r="BH151" s="265"/>
      <c r="BI151" s="265"/>
      <c r="BJ151" s="265"/>
      <c r="BK151" s="265"/>
      <c r="BL151" s="265"/>
      <c r="BM151" s="265"/>
      <c r="BN151" s="265"/>
      <c r="BO151" s="265"/>
      <c r="BP151" s="265"/>
      <c r="BQ151" s="265"/>
      <c r="BR151" s="265"/>
      <c r="BS151" s="265"/>
      <c r="BT151" s="265"/>
      <c r="BU151" s="265"/>
      <c r="BV151" s="265"/>
      <c r="BW151" s="265"/>
      <c r="BX151" s="265"/>
      <c r="BY151" s="265"/>
      <c r="BZ151" s="265"/>
      <c r="CA151" s="265"/>
      <c r="CB151" s="265"/>
      <c r="CC151" s="265"/>
      <c r="CD151" s="265"/>
      <c r="CE151" s="265"/>
      <c r="CF151" s="265"/>
      <c r="CG151" s="265"/>
      <c r="CH151" s="265"/>
      <c r="CI151" s="265"/>
      <c r="CJ151" s="265"/>
      <c r="CK151" s="265"/>
      <c r="CL151" s="265"/>
      <c r="CM151" s="265"/>
      <c r="CN151" s="265"/>
      <c r="CO151" s="265"/>
      <c r="CP151" s="265"/>
      <c r="CQ151" s="265"/>
      <c r="CR151" s="265"/>
      <c r="CS151" s="265"/>
      <c r="CT151" s="265"/>
      <c r="CU151" s="265"/>
      <c r="CV151" s="265"/>
      <c r="CW151" s="265"/>
      <c r="CX151" s="265"/>
      <c r="CY151" s="265"/>
      <c r="CZ151" s="265"/>
      <c r="DA151" s="265"/>
      <c r="DB151" s="265"/>
      <c r="DC151" s="265"/>
      <c r="DD151" s="265"/>
      <c r="DE151" s="265"/>
      <c r="DF151" s="265"/>
      <c r="DG151" s="265"/>
      <c r="DH151" s="265"/>
      <c r="DI151" s="265"/>
      <c r="DJ151" s="265"/>
      <c r="DK151" s="265"/>
      <c r="DL151" s="265"/>
      <c r="DM151" s="265"/>
      <c r="DN151" s="265"/>
      <c r="DO151" s="265"/>
      <c r="DP151" s="265"/>
      <c r="DQ151" s="265"/>
      <c r="DR151" s="265"/>
      <c r="DS151" s="265"/>
      <c r="DT151" s="265"/>
      <c r="DU151" s="265"/>
      <c r="DV151" s="265"/>
      <c r="DW151" s="265"/>
      <c r="DX151" s="265"/>
      <c r="DY151" s="265"/>
      <c r="DZ151" s="265"/>
      <c r="EA151" s="265"/>
      <c r="EB151" s="265"/>
      <c r="EC151" s="265"/>
      <c r="ED151" s="265"/>
      <c r="EE151" s="265"/>
      <c r="EF151" s="265"/>
      <c r="EG151" s="265"/>
      <c r="EH151" s="265"/>
      <c r="EI151" s="265"/>
      <c r="EJ151" s="265"/>
      <c r="EK151" s="265"/>
      <c r="EL151" s="265"/>
      <c r="EM151" s="265"/>
      <c r="EN151" s="265"/>
      <c r="EO151" s="265"/>
      <c r="EP151" s="265"/>
      <c r="EQ151" s="265"/>
      <c r="ER151" s="265"/>
      <c r="ES151" s="265"/>
      <c r="ET151" s="265"/>
      <c r="EU151" s="265"/>
      <c r="EV151" s="265"/>
      <c r="EW151" s="265"/>
      <c r="EX151" s="265"/>
      <c r="EY151" s="265"/>
      <c r="EZ151" s="265"/>
      <c r="FA151" s="265"/>
      <c r="FB151" s="265"/>
      <c r="FC151" s="265"/>
      <c r="FD151" s="265"/>
      <c r="FE151" s="265"/>
      <c r="FF151" s="265"/>
      <c r="FG151" s="265"/>
      <c r="FH151" s="265"/>
      <c r="FI151" s="265"/>
      <c r="FJ151" s="265"/>
      <c r="FK151" s="265"/>
      <c r="FL151" s="265"/>
      <c r="FM151" s="265"/>
      <c r="FN151" s="265"/>
      <c r="FO151" s="265"/>
      <c r="FP151" s="265"/>
      <c r="FQ151" s="265"/>
      <c r="FR151" s="265"/>
      <c r="FS151" s="265"/>
      <c r="FT151" s="265"/>
      <c r="FU151" s="265"/>
      <c r="FV151" s="265"/>
      <c r="FW151" s="265"/>
      <c r="FX151" s="265"/>
      <c r="FY151" s="265"/>
      <c r="FZ151" s="265"/>
      <c r="GA151" s="265"/>
      <c r="GB151" s="265"/>
      <c r="GC151" s="265"/>
      <c r="GD151" s="265"/>
      <c r="GE151" s="265"/>
      <c r="GF151" s="265"/>
      <c r="GG151" s="265"/>
      <c r="GH151" s="265"/>
      <c r="GI151" s="265"/>
      <c r="GJ151" s="265"/>
      <c r="GK151" s="265"/>
      <c r="GL151" s="265"/>
      <c r="GM151" s="265"/>
      <c r="GN151" s="265"/>
      <c r="GO151" s="265"/>
      <c r="GP151" s="265"/>
      <c r="GQ151" s="265"/>
      <c r="GR151" s="265"/>
      <c r="GS151" s="265"/>
      <c r="GT151" s="265"/>
      <c r="GU151" s="265"/>
      <c r="GV151" s="265"/>
      <c r="GW151" s="265"/>
      <c r="GX151" s="265"/>
      <c r="GY151" s="265"/>
    </row>
    <row r="152" spans="1:207" s="72" customFormat="1" ht="37.5" customHeight="1" x14ac:dyDescent="0.2">
      <c r="A152" s="74">
        <v>143</v>
      </c>
      <c r="B152" s="71" t="s">
        <v>1523</v>
      </c>
      <c r="C152" s="71" t="s">
        <v>1524</v>
      </c>
      <c r="D152" s="71"/>
      <c r="E152" s="71" t="s">
        <v>1524</v>
      </c>
      <c r="F152" s="71">
        <v>3</v>
      </c>
      <c r="G152" s="71" t="s">
        <v>192</v>
      </c>
      <c r="H152" s="71" t="s">
        <v>57</v>
      </c>
      <c r="I152" s="71">
        <v>91</v>
      </c>
      <c r="J152" s="159">
        <v>1</v>
      </c>
      <c r="K152" s="161" t="s">
        <v>186</v>
      </c>
      <c r="L152" s="161" t="s">
        <v>1956</v>
      </c>
      <c r="M152" s="161" t="s">
        <v>301</v>
      </c>
      <c r="N152" s="161" t="s">
        <v>2320</v>
      </c>
      <c r="O152" s="167">
        <f>VLOOKUP(N152,'Giang duong'!A:H,3,0)</f>
        <v>80</v>
      </c>
      <c r="P152" s="183">
        <f>VLOOKUP(E152,'[1]DSLHP_3-12-2018'!$B:$K,6,0)</f>
        <v>80</v>
      </c>
      <c r="Q152" s="161" t="s">
        <v>2228</v>
      </c>
      <c r="R152" s="210" t="s">
        <v>170</v>
      </c>
      <c r="S152" s="223" t="s">
        <v>1126</v>
      </c>
      <c r="T152" s="224" t="s">
        <v>1127</v>
      </c>
      <c r="U152" s="159" t="s">
        <v>170</v>
      </c>
      <c r="V152" s="164"/>
      <c r="W152" s="71" t="s">
        <v>2033</v>
      </c>
      <c r="X152" s="71"/>
      <c r="Y152" s="71" t="s">
        <v>1552</v>
      </c>
      <c r="Z152" s="71"/>
      <c r="AA152" s="159" t="str">
        <f t="shared" si="12"/>
        <v>102CSSSáng5</v>
      </c>
      <c r="AB152" s="71" t="s">
        <v>2228</v>
      </c>
      <c r="AC152" s="71" t="s">
        <v>2228</v>
      </c>
      <c r="AD152" s="265" t="str">
        <f>VLOOKUP(E152,'[2]TKB26-11-2018 (lan 1)'!$E:$K,2,0)</f>
        <v>PGS. TS.Đinh Văn Thông</v>
      </c>
      <c r="AE152" s="265">
        <f t="shared" si="13"/>
        <v>11</v>
      </c>
      <c r="AF152" s="265"/>
      <c r="AG152" s="265"/>
      <c r="AH152" s="265"/>
      <c r="AI152" s="265"/>
      <c r="AJ152" s="265"/>
      <c r="AK152" s="265"/>
      <c r="AL152" s="265"/>
      <c r="AM152" s="265"/>
      <c r="AN152" s="265"/>
      <c r="AO152" s="265"/>
      <c r="AP152" s="265"/>
      <c r="AQ152" s="265"/>
      <c r="AR152" s="265"/>
      <c r="AS152" s="265"/>
      <c r="AT152" s="265"/>
      <c r="AU152" s="265"/>
      <c r="AV152" s="265"/>
      <c r="AW152" s="265"/>
      <c r="AX152" s="265"/>
      <c r="AY152" s="265"/>
      <c r="AZ152" s="265"/>
      <c r="BA152" s="265"/>
      <c r="BB152" s="265"/>
      <c r="BC152" s="265"/>
      <c r="BD152" s="265"/>
      <c r="BE152" s="265"/>
      <c r="BF152" s="265"/>
      <c r="BG152" s="265"/>
      <c r="BH152" s="265"/>
      <c r="BI152" s="265"/>
      <c r="BJ152" s="265"/>
      <c r="BK152" s="265"/>
      <c r="BL152" s="265"/>
      <c r="BM152" s="265"/>
      <c r="BN152" s="265"/>
      <c r="BO152" s="265"/>
      <c r="BP152" s="265"/>
      <c r="BQ152" s="265"/>
      <c r="BR152" s="265"/>
      <c r="BS152" s="265"/>
      <c r="BT152" s="265"/>
      <c r="BU152" s="265"/>
      <c r="BV152" s="265"/>
      <c r="BW152" s="265"/>
      <c r="BX152" s="265"/>
      <c r="BY152" s="265"/>
      <c r="BZ152" s="265"/>
      <c r="CA152" s="265"/>
      <c r="CB152" s="265"/>
      <c r="CC152" s="265"/>
      <c r="CD152" s="265"/>
      <c r="CE152" s="265"/>
      <c r="CF152" s="265"/>
      <c r="CG152" s="265"/>
      <c r="CH152" s="265"/>
      <c r="CI152" s="265"/>
      <c r="CJ152" s="265"/>
      <c r="CK152" s="265"/>
      <c r="CL152" s="265"/>
      <c r="CM152" s="265"/>
      <c r="CN152" s="265"/>
      <c r="CO152" s="265"/>
      <c r="CP152" s="265"/>
      <c r="CQ152" s="265"/>
      <c r="CR152" s="265"/>
      <c r="CS152" s="265"/>
      <c r="CT152" s="265"/>
      <c r="CU152" s="265"/>
      <c r="CV152" s="265"/>
      <c r="CW152" s="265"/>
      <c r="CX152" s="265"/>
      <c r="CY152" s="265"/>
      <c r="CZ152" s="265"/>
      <c r="DA152" s="265"/>
      <c r="DB152" s="265"/>
      <c r="DC152" s="265"/>
      <c r="DD152" s="265"/>
      <c r="DE152" s="265"/>
      <c r="DF152" s="265"/>
      <c r="DG152" s="265"/>
      <c r="DH152" s="265"/>
      <c r="DI152" s="265"/>
      <c r="DJ152" s="265"/>
      <c r="DK152" s="265"/>
      <c r="DL152" s="265"/>
      <c r="DM152" s="265"/>
      <c r="DN152" s="265"/>
      <c r="DO152" s="265"/>
      <c r="DP152" s="265"/>
      <c r="DQ152" s="265"/>
      <c r="DR152" s="265"/>
      <c r="DS152" s="265"/>
      <c r="DT152" s="265"/>
      <c r="DU152" s="265"/>
      <c r="DV152" s="265"/>
      <c r="DW152" s="265"/>
      <c r="DX152" s="265"/>
      <c r="DY152" s="265"/>
      <c r="DZ152" s="265"/>
      <c r="EA152" s="265"/>
      <c r="EB152" s="265"/>
      <c r="EC152" s="265"/>
      <c r="ED152" s="265"/>
      <c r="EE152" s="265"/>
      <c r="EF152" s="265"/>
      <c r="EG152" s="265"/>
      <c r="EH152" s="265"/>
      <c r="EI152" s="265"/>
      <c r="EJ152" s="265"/>
      <c r="EK152" s="265"/>
      <c r="EL152" s="265"/>
      <c r="EM152" s="265"/>
      <c r="EN152" s="265"/>
      <c r="EO152" s="265"/>
      <c r="EP152" s="265"/>
      <c r="EQ152" s="265"/>
      <c r="ER152" s="265"/>
      <c r="ES152" s="265"/>
      <c r="ET152" s="265"/>
      <c r="EU152" s="265"/>
      <c r="EV152" s="265"/>
      <c r="EW152" s="265"/>
      <c r="EX152" s="265"/>
      <c r="EY152" s="265"/>
      <c r="EZ152" s="265"/>
      <c r="FA152" s="265"/>
      <c r="FB152" s="265"/>
      <c r="FC152" s="265"/>
      <c r="FD152" s="265"/>
      <c r="FE152" s="265"/>
      <c r="FF152" s="265"/>
      <c r="FG152" s="265"/>
      <c r="FH152" s="265"/>
      <c r="FI152" s="265"/>
      <c r="FJ152" s="265"/>
      <c r="FK152" s="265"/>
      <c r="FL152" s="265"/>
      <c r="FM152" s="265"/>
      <c r="FN152" s="265"/>
      <c r="FO152" s="265"/>
      <c r="FP152" s="265"/>
      <c r="FQ152" s="265"/>
      <c r="FR152" s="265"/>
      <c r="FS152" s="265"/>
      <c r="FT152" s="265"/>
      <c r="FU152" s="265"/>
      <c r="FV152" s="265"/>
      <c r="FW152" s="265"/>
      <c r="FX152" s="265"/>
      <c r="FY152" s="265"/>
      <c r="FZ152" s="265"/>
      <c r="GA152" s="265"/>
      <c r="GB152" s="265"/>
      <c r="GC152" s="265"/>
      <c r="GD152" s="265"/>
      <c r="GE152" s="265"/>
      <c r="GF152" s="265"/>
      <c r="GG152" s="265"/>
      <c r="GH152" s="265"/>
      <c r="GI152" s="265"/>
      <c r="GJ152" s="265"/>
      <c r="GK152" s="265"/>
      <c r="GL152" s="265"/>
      <c r="GM152" s="265"/>
      <c r="GN152" s="265"/>
      <c r="GO152" s="265"/>
      <c r="GP152" s="265"/>
      <c r="GQ152" s="265"/>
      <c r="GR152" s="265"/>
      <c r="GS152" s="265"/>
      <c r="GT152" s="265"/>
      <c r="GU152" s="265"/>
      <c r="GV152" s="265"/>
      <c r="GW152" s="265"/>
      <c r="GX152" s="265"/>
      <c r="GY152" s="265"/>
    </row>
    <row r="153" spans="1:207" s="72" customFormat="1" ht="37.5" customHeight="1" x14ac:dyDescent="0.2">
      <c r="A153" s="74">
        <v>144</v>
      </c>
      <c r="B153" s="71" t="s">
        <v>1562</v>
      </c>
      <c r="C153" s="71" t="s">
        <v>1563</v>
      </c>
      <c r="D153" s="71" t="s">
        <v>48</v>
      </c>
      <c r="E153" s="71" t="s">
        <v>1563</v>
      </c>
      <c r="F153" s="71">
        <v>3</v>
      </c>
      <c r="G153" s="71" t="s">
        <v>199</v>
      </c>
      <c r="H153" s="71" t="s">
        <v>44</v>
      </c>
      <c r="I153" s="71">
        <v>82</v>
      </c>
      <c r="J153" s="71">
        <v>1</v>
      </c>
      <c r="K153" s="161" t="s">
        <v>186</v>
      </c>
      <c r="L153" s="159" t="s">
        <v>1920</v>
      </c>
      <c r="M153" s="161" t="s">
        <v>301</v>
      </c>
      <c r="N153" s="161" t="s">
        <v>2317</v>
      </c>
      <c r="O153" s="167">
        <f>VLOOKUP(N153,'Giang duong'!A:H,3,0)</f>
        <v>80</v>
      </c>
      <c r="P153" s="183">
        <f>VLOOKUP(E153,'[1]DSLHP_3-12-2018'!$B:$K,6,0)</f>
        <v>17</v>
      </c>
      <c r="Q153" s="219" t="s">
        <v>2488</v>
      </c>
      <c r="R153" s="83" t="s">
        <v>1156</v>
      </c>
      <c r="S153" s="199" t="s">
        <v>2202</v>
      </c>
      <c r="T153" s="71"/>
      <c r="U153" s="71" t="s">
        <v>173</v>
      </c>
      <c r="V153" s="164"/>
      <c r="W153" s="71" t="s">
        <v>2033</v>
      </c>
      <c r="X153" s="71"/>
      <c r="Y153" s="71"/>
      <c r="Z153" s="71"/>
      <c r="AA153" s="159" t="str">
        <f t="shared" si="12"/>
        <v>103CSSSáng4</v>
      </c>
      <c r="AB153" s="71" t="s">
        <v>2201</v>
      </c>
      <c r="AC153" s="71" t="s">
        <v>2201</v>
      </c>
      <c r="AD153" s="265" t="str">
        <f>VLOOKUP(E153,'[2]TKB26-11-2018 (lan 1)'!$E:$K,2,0)</f>
        <v>PGS.TS.Nguyễn Đức Thành</v>
      </c>
      <c r="AE153" s="265">
        <f t="shared" si="13"/>
        <v>65</v>
      </c>
    </row>
    <row r="154" spans="1:207" s="72" customFormat="1" ht="37.5" customHeight="1" x14ac:dyDescent="0.2">
      <c r="A154" s="74">
        <v>145</v>
      </c>
      <c r="B154" s="83" t="s">
        <v>1488</v>
      </c>
      <c r="C154" s="83" t="s">
        <v>1489</v>
      </c>
      <c r="D154" s="83" t="s">
        <v>30</v>
      </c>
      <c r="E154" s="83" t="s">
        <v>1815</v>
      </c>
      <c r="F154" s="83">
        <v>3</v>
      </c>
      <c r="G154" s="83" t="s">
        <v>192</v>
      </c>
      <c r="H154" s="71" t="s">
        <v>1927</v>
      </c>
      <c r="I154" s="83">
        <v>75</v>
      </c>
      <c r="J154" s="161">
        <v>2</v>
      </c>
      <c r="K154" s="159" t="s">
        <v>186</v>
      </c>
      <c r="L154" s="159" t="s">
        <v>1920</v>
      </c>
      <c r="M154" s="159" t="s">
        <v>336</v>
      </c>
      <c r="N154" s="159" t="s">
        <v>2318</v>
      </c>
      <c r="O154" s="167">
        <f>VLOOKUP(N154,'Giang duong'!A:H,3,0)</f>
        <v>80</v>
      </c>
      <c r="P154" s="183">
        <f>VLOOKUP(E154,'[1]DSLHP_3-12-2018'!$B:$K,6,0)</f>
        <v>80</v>
      </c>
      <c r="Q154" s="161" t="s">
        <v>2257</v>
      </c>
      <c r="R154" s="161" t="s">
        <v>260</v>
      </c>
      <c r="S154" s="161" t="s">
        <v>2258</v>
      </c>
      <c r="T154" s="161" t="s">
        <v>2259</v>
      </c>
      <c r="U154" s="159" t="s">
        <v>260</v>
      </c>
      <c r="V154" s="164"/>
      <c r="W154" s="71" t="s">
        <v>2033</v>
      </c>
      <c r="X154" s="83"/>
      <c r="Y154" s="83" t="s">
        <v>1490</v>
      </c>
      <c r="Z154" s="83"/>
      <c r="AA154" s="159" t="str">
        <f t="shared" si="12"/>
        <v>101CSSSáng4</v>
      </c>
      <c r="AB154" s="83" t="s">
        <v>2257</v>
      </c>
      <c r="AC154" s="83" t="s">
        <v>2257</v>
      </c>
      <c r="AD154" s="265" t="str">
        <f>VLOOKUP(E154,'[2]TKB26-11-2018 (lan 1)'!$E:$K,2,0)</f>
        <v>TS.Nguyễn Thị Hồng Thúy; TS.Nguyễn Thị Thanh Hải</v>
      </c>
      <c r="AE154" s="265">
        <f t="shared" si="13"/>
        <v>-5</v>
      </c>
      <c r="AF154" s="265"/>
      <c r="AG154" s="265"/>
      <c r="AH154" s="265"/>
      <c r="AI154" s="265"/>
      <c r="AJ154" s="265"/>
      <c r="AK154" s="265"/>
      <c r="AL154" s="265"/>
      <c r="AM154" s="265"/>
      <c r="AN154" s="265"/>
      <c r="AO154" s="265"/>
      <c r="AP154" s="265"/>
      <c r="AQ154" s="265"/>
      <c r="AR154" s="265"/>
      <c r="AS154" s="265"/>
      <c r="AT154" s="265"/>
      <c r="AU154" s="265"/>
      <c r="AV154" s="265"/>
      <c r="AW154" s="265"/>
      <c r="AX154" s="265"/>
      <c r="AY154" s="265"/>
      <c r="AZ154" s="265"/>
      <c r="BA154" s="265"/>
      <c r="BB154" s="265"/>
      <c r="BC154" s="265"/>
      <c r="BD154" s="265"/>
      <c r="BE154" s="265"/>
      <c r="BF154" s="265"/>
      <c r="BG154" s="265"/>
      <c r="BH154" s="265"/>
      <c r="BI154" s="265"/>
      <c r="BJ154" s="265"/>
      <c r="BK154" s="265"/>
      <c r="BL154" s="265"/>
      <c r="BM154" s="265"/>
      <c r="BN154" s="265"/>
      <c r="BO154" s="265"/>
      <c r="BP154" s="265"/>
      <c r="BQ154" s="265"/>
      <c r="BR154" s="265"/>
      <c r="BS154" s="265"/>
      <c r="BT154" s="265"/>
      <c r="BU154" s="265"/>
      <c r="BV154" s="265"/>
      <c r="BW154" s="265"/>
      <c r="BX154" s="265"/>
      <c r="BY154" s="265"/>
      <c r="BZ154" s="265"/>
      <c r="CA154" s="265"/>
      <c r="CB154" s="265"/>
      <c r="CC154" s="265"/>
      <c r="CD154" s="265"/>
      <c r="CE154" s="265"/>
      <c r="CF154" s="265"/>
      <c r="CG154" s="265"/>
      <c r="CH154" s="265"/>
      <c r="CI154" s="265"/>
      <c r="CJ154" s="265"/>
      <c r="CK154" s="265"/>
      <c r="CL154" s="265"/>
      <c r="CM154" s="265"/>
      <c r="CN154" s="265"/>
      <c r="CO154" s="265"/>
      <c r="CP154" s="265"/>
      <c r="CQ154" s="265"/>
      <c r="CR154" s="265"/>
      <c r="CS154" s="265"/>
      <c r="CT154" s="265"/>
      <c r="CU154" s="265"/>
      <c r="CV154" s="265"/>
      <c r="CW154" s="265"/>
      <c r="CX154" s="265"/>
      <c r="CY154" s="265"/>
      <c r="CZ154" s="265"/>
      <c r="DA154" s="265"/>
      <c r="DB154" s="265"/>
      <c r="DC154" s="265"/>
      <c r="DD154" s="265"/>
      <c r="DE154" s="265"/>
      <c r="DF154" s="265"/>
      <c r="DG154" s="265"/>
      <c r="DH154" s="265"/>
      <c r="DI154" s="265"/>
      <c r="DJ154" s="265"/>
      <c r="DK154" s="265"/>
      <c r="DL154" s="265"/>
      <c r="DM154" s="265"/>
      <c r="DN154" s="265"/>
      <c r="DO154" s="265"/>
      <c r="DP154" s="265"/>
      <c r="DQ154" s="265"/>
      <c r="DR154" s="265"/>
      <c r="DS154" s="265"/>
      <c r="DT154" s="265"/>
      <c r="DU154" s="265"/>
      <c r="DV154" s="265"/>
      <c r="DW154" s="265"/>
      <c r="DX154" s="265"/>
      <c r="DY154" s="265"/>
      <c r="DZ154" s="265"/>
      <c r="EA154" s="265"/>
      <c r="EB154" s="265"/>
      <c r="EC154" s="265"/>
      <c r="ED154" s="265"/>
      <c r="EE154" s="265"/>
      <c r="EF154" s="265"/>
      <c r="EG154" s="265"/>
      <c r="EH154" s="265"/>
      <c r="EI154" s="265"/>
      <c r="EJ154" s="265"/>
      <c r="EK154" s="265"/>
      <c r="EL154" s="265"/>
      <c r="EM154" s="265"/>
      <c r="EN154" s="265"/>
      <c r="EO154" s="265"/>
      <c r="EP154" s="265"/>
      <c r="EQ154" s="265"/>
      <c r="ER154" s="265"/>
      <c r="ES154" s="265"/>
      <c r="ET154" s="265"/>
      <c r="EU154" s="265"/>
      <c r="EV154" s="265"/>
      <c r="EW154" s="265"/>
      <c r="EX154" s="265"/>
      <c r="EY154" s="265"/>
      <c r="EZ154" s="265"/>
      <c r="FA154" s="265"/>
      <c r="FB154" s="265"/>
      <c r="FC154" s="265"/>
      <c r="FD154" s="265"/>
      <c r="FE154" s="265"/>
      <c r="FF154" s="265"/>
      <c r="FG154" s="265"/>
      <c r="FH154" s="265"/>
      <c r="FI154" s="265"/>
      <c r="FJ154" s="265"/>
      <c r="FK154" s="265"/>
      <c r="FL154" s="265"/>
      <c r="FM154" s="265"/>
      <c r="FN154" s="265"/>
      <c r="FO154" s="265"/>
      <c r="FP154" s="265"/>
      <c r="FQ154" s="265"/>
      <c r="FR154" s="265"/>
      <c r="FS154" s="265"/>
      <c r="FT154" s="265"/>
      <c r="FU154" s="265"/>
      <c r="FV154" s="265"/>
      <c r="FW154" s="265"/>
      <c r="FX154" s="265"/>
      <c r="FY154" s="265"/>
      <c r="FZ154" s="265"/>
      <c r="GA154" s="265"/>
      <c r="GB154" s="265"/>
      <c r="GC154" s="265"/>
      <c r="GD154" s="265"/>
      <c r="GE154" s="265"/>
      <c r="GF154" s="265"/>
      <c r="GG154" s="265"/>
      <c r="GH154" s="265"/>
      <c r="GI154" s="265"/>
      <c r="GJ154" s="265"/>
      <c r="GK154" s="265"/>
      <c r="GL154" s="265"/>
      <c r="GM154" s="265"/>
      <c r="GN154" s="265"/>
      <c r="GO154" s="265"/>
      <c r="GP154" s="265"/>
      <c r="GQ154" s="265"/>
      <c r="GR154" s="265"/>
      <c r="GS154" s="265"/>
      <c r="GT154" s="265"/>
      <c r="GU154" s="265"/>
      <c r="GV154" s="265"/>
      <c r="GW154" s="265"/>
      <c r="GX154" s="265"/>
      <c r="GY154" s="265"/>
    </row>
    <row r="155" spans="1:207" s="72" customFormat="1" ht="37.5" customHeight="1" x14ac:dyDescent="0.2">
      <c r="A155" s="74">
        <v>146</v>
      </c>
      <c r="B155" s="83" t="s">
        <v>1488</v>
      </c>
      <c r="C155" s="83" t="s">
        <v>1489</v>
      </c>
      <c r="D155" s="83" t="s">
        <v>30</v>
      </c>
      <c r="E155" s="83" t="s">
        <v>1816</v>
      </c>
      <c r="F155" s="83">
        <v>3</v>
      </c>
      <c r="G155" s="83" t="s">
        <v>192</v>
      </c>
      <c r="H155" s="71" t="s">
        <v>1928</v>
      </c>
      <c r="I155" s="83">
        <v>75</v>
      </c>
      <c r="J155" s="161">
        <v>2</v>
      </c>
      <c r="K155" s="159" t="s">
        <v>186</v>
      </c>
      <c r="L155" s="159" t="s">
        <v>1920</v>
      </c>
      <c r="M155" s="159" t="s">
        <v>336</v>
      </c>
      <c r="N155" s="159" t="s">
        <v>2319</v>
      </c>
      <c r="O155" s="167">
        <f>VLOOKUP(N155,'Giang duong'!A:H,3,0)</f>
        <v>60</v>
      </c>
      <c r="P155" s="183">
        <f>VLOOKUP(E155,'[1]DSLHP_3-12-2018'!$B:$K,6,0)</f>
        <v>60</v>
      </c>
      <c r="Q155" s="161" t="s">
        <v>2260</v>
      </c>
      <c r="R155" s="161" t="s">
        <v>260</v>
      </c>
      <c r="S155" s="161" t="s">
        <v>2261</v>
      </c>
      <c r="T155" s="161" t="s">
        <v>2262</v>
      </c>
      <c r="U155" s="159" t="s">
        <v>260</v>
      </c>
      <c r="V155" s="164"/>
      <c r="W155" s="71" t="s">
        <v>2033</v>
      </c>
      <c r="X155" s="83"/>
      <c r="Y155" s="83" t="s">
        <v>1490</v>
      </c>
      <c r="Z155" s="83"/>
      <c r="AA155" s="159" t="str">
        <f t="shared" si="12"/>
        <v>201CSSSáng4</v>
      </c>
      <c r="AB155" s="83" t="s">
        <v>2260</v>
      </c>
      <c r="AC155" s="83" t="s">
        <v>2260</v>
      </c>
      <c r="AD155" s="265" t="str">
        <f>VLOOKUP(E155,'[2]TKB26-11-2018 (lan 1)'!$E:$K,2,0)</f>
        <v>TS.Nguyễn Thị Hương Liên; ThS.Nguyễn Thị Hải Hà</v>
      </c>
      <c r="AE155" s="265">
        <f t="shared" si="13"/>
        <v>15</v>
      </c>
      <c r="AF155" s="265"/>
      <c r="AG155" s="265"/>
      <c r="AH155" s="265"/>
      <c r="AI155" s="265"/>
      <c r="AJ155" s="265"/>
      <c r="AK155" s="265"/>
      <c r="AL155" s="265"/>
      <c r="AM155" s="265"/>
      <c r="AN155" s="265"/>
      <c r="AO155" s="265"/>
      <c r="AP155" s="265"/>
      <c r="AQ155" s="265"/>
      <c r="AR155" s="265"/>
      <c r="AS155" s="265"/>
      <c r="AT155" s="265"/>
      <c r="AU155" s="265"/>
      <c r="AV155" s="265"/>
      <c r="AW155" s="265"/>
      <c r="AX155" s="265"/>
      <c r="AY155" s="265"/>
      <c r="AZ155" s="265"/>
      <c r="BA155" s="265"/>
      <c r="BB155" s="265"/>
      <c r="BC155" s="265"/>
      <c r="BD155" s="265"/>
      <c r="BE155" s="265"/>
      <c r="BF155" s="265"/>
      <c r="BG155" s="265"/>
      <c r="BH155" s="265"/>
      <c r="BI155" s="265"/>
      <c r="BJ155" s="265"/>
      <c r="BK155" s="265"/>
      <c r="BL155" s="265"/>
      <c r="BM155" s="265"/>
      <c r="BN155" s="265"/>
      <c r="BO155" s="265"/>
      <c r="BP155" s="265"/>
      <c r="BQ155" s="265"/>
      <c r="BR155" s="265"/>
      <c r="BS155" s="265"/>
      <c r="BT155" s="265"/>
      <c r="BU155" s="265"/>
      <c r="BV155" s="265"/>
      <c r="BW155" s="265"/>
      <c r="BX155" s="265"/>
      <c r="BY155" s="265"/>
      <c r="BZ155" s="265"/>
      <c r="CA155" s="265"/>
      <c r="CB155" s="265"/>
      <c r="CC155" s="265"/>
      <c r="CD155" s="265"/>
      <c r="CE155" s="265"/>
      <c r="CF155" s="265"/>
      <c r="CG155" s="265"/>
      <c r="CH155" s="265"/>
      <c r="CI155" s="265"/>
      <c r="CJ155" s="265"/>
      <c r="CK155" s="265"/>
      <c r="CL155" s="265"/>
      <c r="CM155" s="265"/>
      <c r="CN155" s="265"/>
      <c r="CO155" s="265"/>
      <c r="CP155" s="265"/>
      <c r="CQ155" s="265"/>
      <c r="CR155" s="265"/>
      <c r="CS155" s="265"/>
      <c r="CT155" s="265"/>
      <c r="CU155" s="265"/>
      <c r="CV155" s="265"/>
      <c r="CW155" s="265"/>
      <c r="CX155" s="265"/>
      <c r="CY155" s="265"/>
      <c r="CZ155" s="265"/>
      <c r="DA155" s="265"/>
      <c r="DB155" s="265"/>
      <c r="DC155" s="265"/>
      <c r="DD155" s="265"/>
      <c r="DE155" s="265"/>
      <c r="DF155" s="265"/>
      <c r="DG155" s="265"/>
      <c r="DH155" s="265"/>
      <c r="DI155" s="265"/>
      <c r="DJ155" s="265"/>
      <c r="DK155" s="265"/>
      <c r="DL155" s="265"/>
      <c r="DM155" s="265"/>
      <c r="DN155" s="265"/>
      <c r="DO155" s="265"/>
      <c r="DP155" s="265"/>
      <c r="DQ155" s="265"/>
      <c r="DR155" s="265"/>
      <c r="DS155" s="265"/>
      <c r="DT155" s="265"/>
      <c r="DU155" s="265"/>
      <c r="DV155" s="265"/>
      <c r="DW155" s="265"/>
      <c r="DX155" s="265"/>
      <c r="DY155" s="265"/>
      <c r="DZ155" s="265"/>
      <c r="EA155" s="265"/>
      <c r="EB155" s="265"/>
      <c r="EC155" s="265"/>
      <c r="ED155" s="265"/>
      <c r="EE155" s="265"/>
      <c r="EF155" s="265"/>
      <c r="EG155" s="265"/>
      <c r="EH155" s="265"/>
      <c r="EI155" s="265"/>
      <c r="EJ155" s="265"/>
      <c r="EK155" s="265"/>
      <c r="EL155" s="265"/>
      <c r="EM155" s="265"/>
      <c r="EN155" s="265"/>
      <c r="EO155" s="265"/>
      <c r="EP155" s="265"/>
      <c r="EQ155" s="265"/>
      <c r="ER155" s="265"/>
      <c r="ES155" s="265"/>
      <c r="ET155" s="265"/>
      <c r="EU155" s="265"/>
      <c r="EV155" s="265"/>
      <c r="EW155" s="265"/>
      <c r="EX155" s="265"/>
      <c r="EY155" s="265"/>
      <c r="EZ155" s="265"/>
      <c r="FA155" s="265"/>
      <c r="FB155" s="265"/>
      <c r="FC155" s="265"/>
      <c r="FD155" s="265"/>
      <c r="FE155" s="265"/>
      <c r="FF155" s="265"/>
      <c r="FG155" s="265"/>
      <c r="FH155" s="265"/>
      <c r="FI155" s="265"/>
      <c r="FJ155" s="265"/>
      <c r="FK155" s="265"/>
      <c r="FL155" s="265"/>
      <c r="FM155" s="265"/>
      <c r="FN155" s="265"/>
      <c r="FO155" s="265"/>
      <c r="FP155" s="265"/>
      <c r="FQ155" s="265"/>
      <c r="FR155" s="265"/>
      <c r="FS155" s="265"/>
      <c r="FT155" s="265"/>
      <c r="FU155" s="265"/>
      <c r="FV155" s="265"/>
      <c r="FW155" s="265"/>
      <c r="FX155" s="265"/>
      <c r="FY155" s="265"/>
      <c r="FZ155" s="265"/>
      <c r="GA155" s="265"/>
      <c r="GB155" s="265"/>
      <c r="GC155" s="265"/>
      <c r="GD155" s="265"/>
      <c r="GE155" s="265"/>
      <c r="GF155" s="265"/>
      <c r="GG155" s="265"/>
      <c r="GH155" s="265"/>
      <c r="GI155" s="265"/>
      <c r="GJ155" s="265"/>
      <c r="GK155" s="265"/>
      <c r="GL155" s="265"/>
      <c r="GM155" s="265"/>
      <c r="GN155" s="265"/>
      <c r="GO155" s="265"/>
      <c r="GP155" s="265"/>
      <c r="GQ155" s="265"/>
      <c r="GR155" s="265"/>
      <c r="GS155" s="265"/>
      <c r="GT155" s="265"/>
      <c r="GU155" s="265"/>
      <c r="GV155" s="265"/>
      <c r="GW155" s="265"/>
      <c r="GX155" s="265"/>
      <c r="GY155" s="265"/>
    </row>
    <row r="156" spans="1:207" s="72" customFormat="1" ht="37.5" customHeight="1" x14ac:dyDescent="0.2">
      <c r="A156" s="74">
        <v>147</v>
      </c>
      <c r="B156" s="83" t="s">
        <v>248</v>
      </c>
      <c r="C156" s="83" t="s">
        <v>249</v>
      </c>
      <c r="D156" s="83" t="s">
        <v>62</v>
      </c>
      <c r="E156" s="83" t="s">
        <v>249</v>
      </c>
      <c r="F156" s="83">
        <v>3</v>
      </c>
      <c r="G156" s="83" t="s">
        <v>192</v>
      </c>
      <c r="H156" s="83" t="s">
        <v>44</v>
      </c>
      <c r="I156" s="83">
        <v>82</v>
      </c>
      <c r="J156" s="161">
        <v>1</v>
      </c>
      <c r="K156" s="161" t="s">
        <v>186</v>
      </c>
      <c r="L156" s="161" t="s">
        <v>1955</v>
      </c>
      <c r="M156" s="161" t="s">
        <v>336</v>
      </c>
      <c r="N156" s="161" t="s">
        <v>2318</v>
      </c>
      <c r="O156" s="167">
        <f>VLOOKUP(N156,'Giang duong'!A:H,3,0)</f>
        <v>80</v>
      </c>
      <c r="P156" s="183">
        <f>VLOOKUP(E156,'[1]DSLHP_3-12-2018'!$B:$K,6,0)</f>
        <v>53</v>
      </c>
      <c r="Q156" s="222" t="s">
        <v>2493</v>
      </c>
      <c r="R156" s="83" t="s">
        <v>933</v>
      </c>
      <c r="S156" s="161"/>
      <c r="T156" s="161"/>
      <c r="U156" s="161" t="s">
        <v>173</v>
      </c>
      <c r="V156" s="164"/>
      <c r="W156" s="71" t="s">
        <v>2033</v>
      </c>
      <c r="X156" s="83"/>
      <c r="Y156" s="83" t="s">
        <v>1490</v>
      </c>
      <c r="Z156" s="83"/>
      <c r="AA156" s="159" t="str">
        <f t="shared" si="12"/>
        <v>101CSSSáng6</v>
      </c>
      <c r="AB156" s="83" t="s">
        <v>2222</v>
      </c>
      <c r="AC156" s="83" t="s">
        <v>2222</v>
      </c>
      <c r="AD156" s="265" t="str">
        <f>VLOOKUP(E156,'[2]TKB26-11-2018 (lan 1)'!$E:$K,2,0)</f>
        <v>TS Nguyễn Văn Hưởng</v>
      </c>
      <c r="AE156" s="265">
        <f t="shared" si="13"/>
        <v>29</v>
      </c>
      <c r="AF156" s="265"/>
      <c r="AG156" s="265"/>
      <c r="AH156" s="265"/>
      <c r="AI156" s="265"/>
      <c r="AJ156" s="265"/>
      <c r="AK156" s="265"/>
      <c r="AL156" s="265"/>
      <c r="AM156" s="265"/>
      <c r="AN156" s="265"/>
      <c r="AO156" s="265"/>
      <c r="AP156" s="265"/>
      <c r="AQ156" s="265"/>
      <c r="AR156" s="265"/>
      <c r="AS156" s="265"/>
      <c r="AT156" s="265"/>
      <c r="AU156" s="265"/>
      <c r="AV156" s="265"/>
      <c r="AW156" s="265"/>
      <c r="AX156" s="265"/>
      <c r="AY156" s="265"/>
      <c r="AZ156" s="265"/>
      <c r="BA156" s="265"/>
      <c r="BB156" s="265"/>
      <c r="BC156" s="265"/>
      <c r="BD156" s="265"/>
      <c r="BE156" s="265"/>
      <c r="BF156" s="265"/>
      <c r="BG156" s="265"/>
      <c r="BH156" s="265"/>
      <c r="BI156" s="265"/>
      <c r="BJ156" s="265"/>
      <c r="BK156" s="265"/>
      <c r="BL156" s="265"/>
      <c r="BM156" s="265"/>
      <c r="BN156" s="265"/>
      <c r="BO156" s="265"/>
      <c r="BP156" s="265"/>
      <c r="BQ156" s="265"/>
      <c r="BR156" s="265"/>
      <c r="BS156" s="265"/>
      <c r="BT156" s="265"/>
      <c r="BU156" s="265"/>
      <c r="BV156" s="265"/>
      <c r="BW156" s="265"/>
      <c r="BX156" s="265"/>
      <c r="BY156" s="265"/>
      <c r="BZ156" s="265"/>
      <c r="CA156" s="265"/>
      <c r="CB156" s="265"/>
      <c r="CC156" s="265"/>
      <c r="CD156" s="265"/>
      <c r="CE156" s="265"/>
      <c r="CF156" s="265"/>
      <c r="CG156" s="265"/>
      <c r="CH156" s="265"/>
      <c r="CI156" s="265"/>
      <c r="CJ156" s="265"/>
      <c r="CK156" s="265"/>
      <c r="CL156" s="265"/>
      <c r="CM156" s="265"/>
      <c r="CN156" s="265"/>
      <c r="CO156" s="265"/>
      <c r="CP156" s="265"/>
      <c r="CQ156" s="265"/>
      <c r="CR156" s="265"/>
      <c r="CS156" s="265"/>
      <c r="CT156" s="265"/>
      <c r="CU156" s="265"/>
      <c r="CV156" s="265"/>
      <c r="CW156" s="265"/>
      <c r="CX156" s="265"/>
      <c r="CY156" s="265"/>
      <c r="CZ156" s="265"/>
      <c r="DA156" s="265"/>
      <c r="DB156" s="265"/>
      <c r="DC156" s="265"/>
      <c r="DD156" s="265"/>
      <c r="DE156" s="265"/>
      <c r="DF156" s="265"/>
      <c r="DG156" s="265"/>
      <c r="DH156" s="265"/>
      <c r="DI156" s="265"/>
      <c r="DJ156" s="265"/>
      <c r="DK156" s="265"/>
      <c r="DL156" s="265"/>
      <c r="DM156" s="265"/>
      <c r="DN156" s="265"/>
      <c r="DO156" s="265"/>
      <c r="DP156" s="265"/>
      <c r="DQ156" s="265"/>
      <c r="DR156" s="265"/>
      <c r="DS156" s="265"/>
      <c r="DT156" s="265"/>
      <c r="DU156" s="265"/>
      <c r="DV156" s="265"/>
      <c r="DW156" s="265"/>
      <c r="DX156" s="265"/>
      <c r="DY156" s="265"/>
      <c r="DZ156" s="265"/>
      <c r="EA156" s="265"/>
      <c r="EB156" s="265"/>
      <c r="EC156" s="265"/>
      <c r="ED156" s="265"/>
      <c r="EE156" s="265"/>
      <c r="EF156" s="265"/>
      <c r="EG156" s="265"/>
      <c r="EH156" s="265"/>
      <c r="EI156" s="265"/>
      <c r="EJ156" s="265"/>
      <c r="EK156" s="265"/>
      <c r="EL156" s="265"/>
      <c r="EM156" s="265"/>
      <c r="EN156" s="265"/>
      <c r="EO156" s="265"/>
      <c r="EP156" s="265"/>
      <c r="EQ156" s="265"/>
      <c r="ER156" s="265"/>
      <c r="ES156" s="265"/>
      <c r="ET156" s="265"/>
      <c r="EU156" s="265"/>
      <c r="EV156" s="265"/>
      <c r="EW156" s="265"/>
      <c r="EX156" s="265"/>
      <c r="EY156" s="265"/>
      <c r="EZ156" s="265"/>
      <c r="FA156" s="265"/>
      <c r="FB156" s="265"/>
      <c r="FC156" s="265"/>
      <c r="FD156" s="265"/>
      <c r="FE156" s="265"/>
      <c r="FF156" s="265"/>
      <c r="FG156" s="265"/>
      <c r="FH156" s="265"/>
      <c r="FI156" s="265"/>
      <c r="FJ156" s="265"/>
      <c r="FK156" s="265"/>
      <c r="FL156" s="265"/>
      <c r="FM156" s="265"/>
      <c r="FN156" s="265"/>
      <c r="FO156" s="265"/>
      <c r="FP156" s="265"/>
      <c r="FQ156" s="265"/>
      <c r="FR156" s="265"/>
      <c r="FS156" s="265"/>
      <c r="FT156" s="265"/>
      <c r="FU156" s="265"/>
      <c r="FV156" s="265"/>
      <c r="FW156" s="265"/>
      <c r="FX156" s="265"/>
      <c r="FY156" s="265"/>
      <c r="FZ156" s="265"/>
      <c r="GA156" s="265"/>
      <c r="GB156" s="265"/>
      <c r="GC156" s="265"/>
      <c r="GD156" s="265"/>
      <c r="GE156" s="265"/>
      <c r="GF156" s="265"/>
      <c r="GG156" s="265"/>
      <c r="GH156" s="265"/>
      <c r="GI156" s="265"/>
      <c r="GJ156" s="265"/>
      <c r="GK156" s="265"/>
      <c r="GL156" s="265"/>
      <c r="GM156" s="265"/>
      <c r="GN156" s="265"/>
      <c r="GO156" s="265"/>
      <c r="GP156" s="265"/>
      <c r="GQ156" s="265"/>
      <c r="GR156" s="265"/>
      <c r="GS156" s="265"/>
      <c r="GT156" s="265"/>
      <c r="GU156" s="265"/>
      <c r="GV156" s="265"/>
      <c r="GW156" s="265"/>
      <c r="GX156" s="265"/>
      <c r="GY156" s="265"/>
    </row>
    <row r="157" spans="1:207" ht="37.5" customHeight="1" x14ac:dyDescent="0.2">
      <c r="A157" s="74">
        <v>148</v>
      </c>
      <c r="B157" s="83" t="s">
        <v>166</v>
      </c>
      <c r="C157" s="83" t="s">
        <v>162</v>
      </c>
      <c r="D157" s="83" t="s">
        <v>60</v>
      </c>
      <c r="E157" s="83" t="s">
        <v>162</v>
      </c>
      <c r="F157" s="83">
        <v>3</v>
      </c>
      <c r="G157" s="83" t="s">
        <v>192</v>
      </c>
      <c r="H157" s="83" t="s">
        <v>128</v>
      </c>
      <c r="I157" s="83">
        <v>33</v>
      </c>
      <c r="J157" s="161">
        <v>1</v>
      </c>
      <c r="K157" s="161" t="s">
        <v>186</v>
      </c>
      <c r="L157" s="161" t="s">
        <v>1919</v>
      </c>
      <c r="M157" s="161" t="s">
        <v>301</v>
      </c>
      <c r="N157" s="161" t="s">
        <v>333</v>
      </c>
      <c r="O157" s="167">
        <f>VLOOKUP(N157,'Giang duong'!A:H,3,0)</f>
        <v>60</v>
      </c>
      <c r="P157" s="183">
        <f>VLOOKUP(E157,'[1]DSLHP_3-12-2018'!$B:$K,6,0)</f>
        <v>39</v>
      </c>
      <c r="Q157" s="161" t="str">
        <f>U157</f>
        <v>Khoa Luật</v>
      </c>
      <c r="R157" s="161" t="str">
        <f>U157</f>
        <v>Khoa Luật</v>
      </c>
      <c r="S157" s="161"/>
      <c r="T157" s="161"/>
      <c r="U157" s="161" t="s">
        <v>145</v>
      </c>
      <c r="V157" s="164"/>
      <c r="W157" s="71" t="s">
        <v>2033</v>
      </c>
      <c r="X157" s="83"/>
      <c r="Y157" s="83" t="s">
        <v>1490</v>
      </c>
      <c r="Z157" s="83"/>
      <c r="AA157" s="159" t="str">
        <f t="shared" si="12"/>
        <v>808VUSáng3</v>
      </c>
      <c r="AB157" s="83" t="s">
        <v>145</v>
      </c>
      <c r="AC157" s="83" t="s">
        <v>145</v>
      </c>
      <c r="AD157" s="265" t="e">
        <f>VLOOKUP(E157,'[2]TKB26-11-2018 (lan 1)'!$E:$K,2,0)</f>
        <v>#REF!</v>
      </c>
      <c r="AE157" s="265">
        <f t="shared" si="13"/>
        <v>-6</v>
      </c>
      <c r="AF157" s="72"/>
      <c r="AG157" s="72"/>
      <c r="AH157" s="72"/>
      <c r="AI157" s="72"/>
      <c r="AJ157" s="72"/>
      <c r="AK157" s="72"/>
      <c r="AL157" s="72"/>
      <c r="AM157" s="72"/>
      <c r="AN157" s="72"/>
      <c r="AO157" s="72"/>
      <c r="AP157" s="72"/>
      <c r="AQ157" s="72"/>
      <c r="AR157" s="72"/>
      <c r="AS157" s="72"/>
      <c r="AT157" s="72"/>
      <c r="AU157" s="72"/>
      <c r="AV157" s="72"/>
      <c r="AW157" s="72"/>
      <c r="AX157" s="72"/>
      <c r="AY157" s="72"/>
      <c r="AZ157" s="72"/>
      <c r="BA157" s="72"/>
      <c r="BB157" s="72"/>
      <c r="BC157" s="72"/>
      <c r="BD157" s="72"/>
      <c r="BE157" s="72"/>
      <c r="BF157" s="72"/>
      <c r="BG157" s="72"/>
      <c r="BH157" s="72"/>
      <c r="BI157" s="72"/>
      <c r="BJ157" s="72"/>
      <c r="BK157" s="72"/>
      <c r="BL157" s="72"/>
      <c r="BM157" s="72"/>
      <c r="BN157" s="72"/>
      <c r="BO157" s="72"/>
      <c r="BP157" s="72"/>
      <c r="BQ157" s="72"/>
      <c r="BR157" s="72"/>
      <c r="BS157" s="72"/>
      <c r="BT157" s="72"/>
      <c r="BU157" s="72"/>
      <c r="BV157" s="72"/>
      <c r="BW157" s="72"/>
      <c r="BX157" s="72"/>
      <c r="BY157" s="72"/>
      <c r="BZ157" s="72"/>
      <c r="CA157" s="72"/>
      <c r="CB157" s="72"/>
      <c r="CC157" s="72"/>
      <c r="CD157" s="72"/>
      <c r="CE157" s="72"/>
      <c r="CF157" s="72"/>
      <c r="CG157" s="72"/>
      <c r="CH157" s="72"/>
      <c r="CI157" s="72"/>
      <c r="CJ157" s="72"/>
      <c r="CK157" s="72"/>
      <c r="CL157" s="72"/>
      <c r="CM157" s="72"/>
      <c r="CN157" s="72"/>
      <c r="CO157" s="72"/>
      <c r="CP157" s="72"/>
      <c r="CQ157" s="72"/>
      <c r="CR157" s="72"/>
      <c r="CS157" s="72"/>
      <c r="CT157" s="72"/>
      <c r="CU157" s="72"/>
      <c r="CV157" s="72"/>
      <c r="CW157" s="72"/>
      <c r="CX157" s="72"/>
      <c r="CY157" s="72"/>
      <c r="CZ157" s="72"/>
      <c r="DA157" s="72"/>
      <c r="DB157" s="72"/>
      <c r="DC157" s="72"/>
      <c r="DD157" s="72"/>
      <c r="DE157" s="72"/>
      <c r="DF157" s="72"/>
      <c r="DG157" s="72"/>
      <c r="DH157" s="72"/>
      <c r="DI157" s="72"/>
      <c r="DJ157" s="72"/>
      <c r="DK157" s="72"/>
      <c r="DL157" s="72"/>
      <c r="DM157" s="72"/>
      <c r="DN157" s="72"/>
      <c r="DO157" s="72"/>
      <c r="DP157" s="72"/>
      <c r="DQ157" s="72"/>
      <c r="DR157" s="72"/>
      <c r="DS157" s="72"/>
      <c r="DT157" s="72"/>
      <c r="DU157" s="72"/>
      <c r="DV157" s="72"/>
      <c r="DW157" s="72"/>
      <c r="DX157" s="72"/>
      <c r="DY157" s="72"/>
      <c r="DZ157" s="72"/>
      <c r="EA157" s="72"/>
      <c r="EB157" s="72"/>
      <c r="EC157" s="72"/>
      <c r="ED157" s="72"/>
      <c r="EE157" s="72"/>
      <c r="EF157" s="72"/>
      <c r="EG157" s="72"/>
      <c r="EH157" s="72"/>
      <c r="EI157" s="72"/>
      <c r="EJ157" s="72"/>
      <c r="EK157" s="72"/>
      <c r="EL157" s="72"/>
      <c r="EM157" s="72"/>
      <c r="EN157" s="72"/>
      <c r="EO157" s="72"/>
      <c r="EP157" s="72"/>
      <c r="EQ157" s="72"/>
      <c r="ER157" s="72"/>
      <c r="ES157" s="72"/>
      <c r="ET157" s="72"/>
      <c r="EU157" s="72"/>
      <c r="EV157" s="72"/>
      <c r="EW157" s="72"/>
      <c r="EX157" s="72"/>
      <c r="EY157" s="72"/>
      <c r="EZ157" s="72"/>
      <c r="FA157" s="72"/>
      <c r="FB157" s="72"/>
      <c r="FC157" s="72"/>
      <c r="FD157" s="72"/>
      <c r="FE157" s="72"/>
      <c r="FF157" s="72"/>
      <c r="FG157" s="72"/>
      <c r="FH157" s="72"/>
      <c r="FI157" s="72"/>
      <c r="FJ157" s="72"/>
      <c r="FK157" s="72"/>
      <c r="FL157" s="72"/>
      <c r="FM157" s="72"/>
      <c r="FN157" s="72"/>
      <c r="FO157" s="72"/>
      <c r="FP157" s="72"/>
      <c r="FQ157" s="72"/>
      <c r="FR157" s="72"/>
      <c r="FS157" s="72"/>
      <c r="FT157" s="72"/>
      <c r="FU157" s="72"/>
      <c r="FV157" s="72"/>
      <c r="FW157" s="72"/>
      <c r="FX157" s="72"/>
      <c r="FY157" s="72"/>
      <c r="FZ157" s="72"/>
      <c r="GA157" s="72"/>
      <c r="GB157" s="72"/>
      <c r="GC157" s="72"/>
      <c r="GD157" s="72"/>
      <c r="GE157" s="72"/>
      <c r="GF157" s="72"/>
      <c r="GG157" s="72"/>
      <c r="GH157" s="72"/>
      <c r="GI157" s="72"/>
      <c r="GJ157" s="72"/>
      <c r="GK157" s="72"/>
      <c r="GL157" s="72"/>
      <c r="GM157" s="72"/>
      <c r="GN157" s="72"/>
      <c r="GO157" s="72"/>
      <c r="GP157" s="72"/>
      <c r="GQ157" s="72"/>
      <c r="GR157" s="72"/>
      <c r="GS157" s="72"/>
      <c r="GT157" s="72"/>
      <c r="GU157" s="72"/>
      <c r="GV157" s="72"/>
      <c r="GW157" s="72"/>
      <c r="GX157" s="72"/>
      <c r="GY157" s="72"/>
    </row>
    <row r="158" spans="1:207" s="72" customFormat="1" ht="37.5" customHeight="1" x14ac:dyDescent="0.2">
      <c r="A158" s="74">
        <v>149</v>
      </c>
      <c r="B158" s="71" t="s">
        <v>1564</v>
      </c>
      <c r="C158" s="71" t="s">
        <v>1565</v>
      </c>
      <c r="D158" s="71" t="s">
        <v>81</v>
      </c>
      <c r="E158" s="71" t="s">
        <v>1565</v>
      </c>
      <c r="F158" s="71">
        <v>3</v>
      </c>
      <c r="G158" s="71" t="s">
        <v>199</v>
      </c>
      <c r="H158" s="71" t="s">
        <v>44</v>
      </c>
      <c r="I158" s="71">
        <v>82</v>
      </c>
      <c r="J158" s="71">
        <v>1</v>
      </c>
      <c r="K158" s="161" t="s">
        <v>186</v>
      </c>
      <c r="L158" s="159" t="s">
        <v>1955</v>
      </c>
      <c r="M158" s="161" t="s">
        <v>301</v>
      </c>
      <c r="N158" s="161" t="s">
        <v>2318</v>
      </c>
      <c r="O158" s="167">
        <f>VLOOKUP(N158,'Giang duong'!A:H,3,0)</f>
        <v>80</v>
      </c>
      <c r="P158" s="183">
        <f>VLOOKUP(E158,'[1]DSLHP_3-12-2018'!$B:$K,6,0)</f>
        <v>42</v>
      </c>
      <c r="Q158" s="222" t="s">
        <v>2494</v>
      </c>
      <c r="R158" s="83" t="s">
        <v>933</v>
      </c>
      <c r="S158" s="71"/>
      <c r="T158" s="71"/>
      <c r="U158" s="71" t="s">
        <v>173</v>
      </c>
      <c r="V158" s="164"/>
      <c r="W158" s="71" t="s">
        <v>2033</v>
      </c>
      <c r="X158" s="71"/>
      <c r="Y158" s="71"/>
      <c r="Z158" s="71"/>
      <c r="AA158" s="159" t="str">
        <f t="shared" si="12"/>
        <v>101CSSSáng6</v>
      </c>
      <c r="AB158" s="71" t="s">
        <v>2223</v>
      </c>
      <c r="AC158" s="71" t="s">
        <v>2223</v>
      </c>
      <c r="AD158" s="265" t="str">
        <f>VLOOKUP(E158,'[2]TKB26-11-2018 (lan 1)'!$E:$K,2,0)</f>
        <v>PGS.TS.Nguyễn An Thịnh</v>
      </c>
      <c r="AE158" s="265">
        <f t="shared" si="13"/>
        <v>40</v>
      </c>
    </row>
    <row r="159" spans="1:207" s="72" customFormat="1" ht="37.5" customHeight="1" x14ac:dyDescent="0.2">
      <c r="A159" s="74">
        <v>150</v>
      </c>
      <c r="B159" s="71" t="s">
        <v>360</v>
      </c>
      <c r="C159" s="71" t="s">
        <v>361</v>
      </c>
      <c r="D159" s="71"/>
      <c r="E159" s="71" t="s">
        <v>361</v>
      </c>
      <c r="F159" s="71">
        <v>3</v>
      </c>
      <c r="G159" s="71" t="s">
        <v>168</v>
      </c>
      <c r="H159" s="71" t="s">
        <v>57</v>
      </c>
      <c r="I159" s="71">
        <v>37</v>
      </c>
      <c r="J159" s="159">
        <v>1</v>
      </c>
      <c r="K159" s="159" t="s">
        <v>296</v>
      </c>
      <c r="L159" s="159" t="s">
        <v>317</v>
      </c>
      <c r="M159" s="159" t="s">
        <v>297</v>
      </c>
      <c r="N159" s="159" t="s">
        <v>2319</v>
      </c>
      <c r="O159" s="183">
        <f>VLOOKUP(N159,'Giang duong'!A:H,3,0)</f>
        <v>60</v>
      </c>
      <c r="P159" s="183">
        <f>VLOOKUP(E159,'[1]DSLHP_3-12-2018'!$B:$K,6,0)</f>
        <v>23</v>
      </c>
      <c r="Q159" s="161" t="s">
        <v>2234</v>
      </c>
      <c r="R159" s="210" t="s">
        <v>170</v>
      </c>
      <c r="S159" s="159"/>
      <c r="T159" s="159"/>
      <c r="U159" s="159" t="s">
        <v>170</v>
      </c>
      <c r="V159" s="166"/>
      <c r="W159" s="71" t="s">
        <v>2035</v>
      </c>
      <c r="X159" s="71" t="s">
        <v>2233</v>
      </c>
      <c r="Y159" s="71" t="s">
        <v>1677</v>
      </c>
      <c r="Z159" s="71"/>
      <c r="AA159" s="159" t="str">
        <f t="shared" si="12"/>
        <v>201CSSChiều2,4</v>
      </c>
      <c r="AB159" s="71" t="s">
        <v>2234</v>
      </c>
      <c r="AC159" s="71" t="s">
        <v>2234</v>
      </c>
      <c r="AD159" s="265" t="str">
        <f>VLOOKUP(E159,'[2]TKB26-11-2018 (lan 1)'!$E:$K,2,0)</f>
        <v>TS.Đỗ Anh Đức; PGS. TS.Phạm Thị Hồng Điệp</v>
      </c>
      <c r="AE159" s="265">
        <f t="shared" si="13"/>
        <v>14</v>
      </c>
    </row>
    <row r="160" spans="1:207" s="72" customFormat="1" ht="37.5" customHeight="1" x14ac:dyDescent="0.2">
      <c r="A160" s="74">
        <v>151</v>
      </c>
      <c r="B160" s="71" t="s">
        <v>1699</v>
      </c>
      <c r="C160" s="71" t="s">
        <v>265</v>
      </c>
      <c r="D160" s="71" t="s">
        <v>43</v>
      </c>
      <c r="E160" s="71" t="s">
        <v>265</v>
      </c>
      <c r="F160" s="71">
        <v>3</v>
      </c>
      <c r="G160" s="71" t="s">
        <v>240</v>
      </c>
      <c r="H160" s="71" t="s">
        <v>1658</v>
      </c>
      <c r="I160" s="71">
        <v>79</v>
      </c>
      <c r="J160" s="159">
        <v>1</v>
      </c>
      <c r="K160" s="159" t="s">
        <v>186</v>
      </c>
      <c r="L160" s="159" t="s">
        <v>1920</v>
      </c>
      <c r="M160" s="159" t="s">
        <v>301</v>
      </c>
      <c r="N160" s="159" t="s">
        <v>335</v>
      </c>
      <c r="O160" s="167">
        <f>VLOOKUP(N160,'Giang duong'!A:H,3,0)</f>
        <v>70</v>
      </c>
      <c r="P160" s="183">
        <f>VLOOKUP(E160,'[1]DSLHP_3-12-2018'!$B:$K,6,0)</f>
        <v>70</v>
      </c>
      <c r="Q160" s="161" t="s">
        <v>676</v>
      </c>
      <c r="R160" s="161" t="s">
        <v>2046</v>
      </c>
      <c r="S160" s="162" t="s">
        <v>2077</v>
      </c>
      <c r="T160" s="190" t="s">
        <v>990</v>
      </c>
      <c r="U160" s="159" t="s">
        <v>174</v>
      </c>
      <c r="V160" s="164"/>
      <c r="W160" s="71" t="s">
        <v>2033</v>
      </c>
      <c r="X160" s="71" t="s">
        <v>1701</v>
      </c>
      <c r="Y160" s="71" t="s">
        <v>1697</v>
      </c>
      <c r="Z160" s="71"/>
      <c r="AA160" s="159" t="str">
        <f t="shared" si="12"/>
        <v>707VUSáng4</v>
      </c>
      <c r="AB160" s="71" t="s">
        <v>676</v>
      </c>
      <c r="AC160" s="71" t="s">
        <v>676</v>
      </c>
      <c r="AD160" s="265" t="str">
        <f>VLOOKUP(E160,'[2]TKB26-11-2018 (lan 1)'!$E:$K,2,0)</f>
        <v>PGS. TS.Nguyễn Thị Kim Chi</v>
      </c>
      <c r="AE160" s="265">
        <f t="shared" si="13"/>
        <v>9</v>
      </c>
      <c r="AF160" s="265"/>
      <c r="AG160" s="265"/>
      <c r="AH160" s="265"/>
      <c r="AI160" s="265"/>
      <c r="AJ160" s="265"/>
      <c r="AK160" s="265"/>
      <c r="AL160" s="265"/>
      <c r="AM160" s="265"/>
      <c r="AN160" s="265"/>
      <c r="AO160" s="265"/>
      <c r="AP160" s="265"/>
      <c r="AQ160" s="265"/>
      <c r="AR160" s="265"/>
      <c r="AS160" s="265"/>
      <c r="AT160" s="265"/>
      <c r="AU160" s="265"/>
      <c r="AV160" s="265"/>
      <c r="AW160" s="265"/>
      <c r="AX160" s="265"/>
      <c r="AY160" s="265"/>
      <c r="AZ160" s="265"/>
      <c r="BA160" s="265"/>
      <c r="BB160" s="265"/>
      <c r="BC160" s="265"/>
      <c r="BD160" s="265"/>
      <c r="BE160" s="265"/>
      <c r="BF160" s="265"/>
      <c r="BG160" s="265"/>
      <c r="BH160" s="265"/>
      <c r="BI160" s="265"/>
      <c r="BJ160" s="265"/>
      <c r="BK160" s="265"/>
      <c r="BL160" s="265"/>
      <c r="BM160" s="265"/>
      <c r="BN160" s="265"/>
      <c r="BO160" s="265"/>
      <c r="BP160" s="265"/>
      <c r="BQ160" s="265"/>
      <c r="BR160" s="265"/>
      <c r="BS160" s="265"/>
      <c r="BT160" s="265"/>
      <c r="BU160" s="265"/>
      <c r="BV160" s="265"/>
      <c r="BW160" s="265"/>
      <c r="BX160" s="265"/>
      <c r="BY160" s="265"/>
      <c r="BZ160" s="265"/>
      <c r="CA160" s="265"/>
      <c r="CB160" s="265"/>
      <c r="CC160" s="265"/>
      <c r="CD160" s="265"/>
      <c r="CE160" s="265"/>
      <c r="CF160" s="265"/>
      <c r="CG160" s="265"/>
      <c r="CH160" s="265"/>
      <c r="CI160" s="265"/>
      <c r="CJ160" s="265"/>
      <c r="CK160" s="265"/>
      <c r="CL160" s="265"/>
      <c r="CM160" s="265"/>
      <c r="CN160" s="265"/>
      <c r="CO160" s="265"/>
      <c r="CP160" s="265"/>
      <c r="CQ160" s="265"/>
      <c r="CR160" s="265"/>
      <c r="CS160" s="265"/>
      <c r="CT160" s="265"/>
      <c r="CU160" s="265"/>
      <c r="CV160" s="265"/>
      <c r="CW160" s="265"/>
      <c r="CX160" s="265"/>
      <c r="CY160" s="265"/>
      <c r="CZ160" s="265"/>
      <c r="DA160" s="265"/>
      <c r="DB160" s="265"/>
      <c r="DC160" s="265"/>
      <c r="DD160" s="265"/>
      <c r="DE160" s="265"/>
      <c r="DF160" s="265"/>
      <c r="DG160" s="265"/>
      <c r="DH160" s="265"/>
      <c r="DI160" s="265"/>
      <c r="DJ160" s="265"/>
      <c r="DK160" s="265"/>
      <c r="DL160" s="265"/>
      <c r="DM160" s="265"/>
      <c r="DN160" s="265"/>
      <c r="DO160" s="265"/>
      <c r="DP160" s="265"/>
      <c r="DQ160" s="265"/>
      <c r="DR160" s="265"/>
      <c r="DS160" s="265"/>
      <c r="DT160" s="265"/>
      <c r="DU160" s="265"/>
      <c r="DV160" s="265"/>
      <c r="DW160" s="265"/>
      <c r="DX160" s="265"/>
      <c r="DY160" s="265"/>
      <c r="DZ160" s="265"/>
      <c r="EA160" s="265"/>
      <c r="EB160" s="265"/>
      <c r="EC160" s="265"/>
      <c r="ED160" s="265"/>
      <c r="EE160" s="265"/>
      <c r="EF160" s="265"/>
      <c r="EG160" s="265"/>
      <c r="EH160" s="265"/>
      <c r="EI160" s="265"/>
      <c r="EJ160" s="265"/>
      <c r="EK160" s="265"/>
      <c r="EL160" s="265"/>
      <c r="EM160" s="265"/>
      <c r="EN160" s="265"/>
      <c r="EO160" s="265"/>
      <c r="EP160" s="265"/>
      <c r="EQ160" s="265"/>
      <c r="ER160" s="265"/>
      <c r="ES160" s="265"/>
      <c r="ET160" s="265"/>
      <c r="EU160" s="265"/>
      <c r="EV160" s="265"/>
      <c r="EW160" s="265"/>
      <c r="EX160" s="265"/>
      <c r="EY160" s="265"/>
      <c r="EZ160" s="265"/>
      <c r="FA160" s="265"/>
      <c r="FB160" s="265"/>
      <c r="FC160" s="265"/>
      <c r="FD160" s="265"/>
      <c r="FE160" s="265"/>
      <c r="FF160" s="265"/>
      <c r="FG160" s="265"/>
      <c r="FH160" s="265"/>
      <c r="FI160" s="265"/>
      <c r="FJ160" s="265"/>
      <c r="FK160" s="265"/>
      <c r="FL160" s="265"/>
      <c r="FM160" s="265"/>
      <c r="FN160" s="265"/>
      <c r="FO160" s="265"/>
      <c r="FP160" s="265"/>
      <c r="FQ160" s="265"/>
      <c r="FR160" s="265"/>
      <c r="FS160" s="265"/>
      <c r="FT160" s="265"/>
      <c r="FU160" s="265"/>
      <c r="FV160" s="265"/>
      <c r="FW160" s="265"/>
      <c r="FX160" s="265"/>
      <c r="FY160" s="265"/>
      <c r="FZ160" s="265"/>
      <c r="GA160" s="265"/>
      <c r="GB160" s="265"/>
      <c r="GC160" s="265"/>
      <c r="GD160" s="265"/>
      <c r="GE160" s="265"/>
      <c r="GF160" s="265"/>
      <c r="GG160" s="265"/>
      <c r="GH160" s="265"/>
      <c r="GI160" s="265"/>
      <c r="GJ160" s="265"/>
      <c r="GK160" s="265"/>
      <c r="GL160" s="265"/>
      <c r="GM160" s="265"/>
      <c r="GN160" s="265"/>
      <c r="GO160" s="265"/>
      <c r="GP160" s="265"/>
      <c r="GQ160" s="265"/>
      <c r="GR160" s="265"/>
      <c r="GS160" s="265"/>
      <c r="GT160" s="265"/>
      <c r="GU160" s="265"/>
      <c r="GV160" s="265"/>
      <c r="GW160" s="265"/>
      <c r="GX160" s="265"/>
      <c r="GY160" s="265"/>
    </row>
    <row r="161" spans="1:207" s="72" customFormat="1" ht="37.5" customHeight="1" x14ac:dyDescent="0.2">
      <c r="A161" s="74">
        <v>152</v>
      </c>
      <c r="B161" s="83" t="s">
        <v>281</v>
      </c>
      <c r="C161" s="83" t="s">
        <v>289</v>
      </c>
      <c r="D161" s="83" t="s">
        <v>1462</v>
      </c>
      <c r="E161" s="83" t="s">
        <v>289</v>
      </c>
      <c r="F161" s="83">
        <v>3</v>
      </c>
      <c r="G161" s="83" t="s">
        <v>168</v>
      </c>
      <c r="H161" s="83" t="s">
        <v>180</v>
      </c>
      <c r="I161" s="83">
        <v>14</v>
      </c>
      <c r="J161" s="161" t="s">
        <v>1957</v>
      </c>
      <c r="K161" s="159" t="s">
        <v>186</v>
      </c>
      <c r="L161" s="159" t="s">
        <v>317</v>
      </c>
      <c r="M161" s="159" t="s">
        <v>301</v>
      </c>
      <c r="N161" s="161" t="s">
        <v>1954</v>
      </c>
      <c r="O161" s="167">
        <f>VLOOKUP(N161,'Giang duong'!A:H,3,0)</f>
        <v>60</v>
      </c>
      <c r="P161" s="183">
        <f>VLOOKUP(E161,'[1]DSLHP_3-12-2018'!$B:$K,6,0)</f>
        <v>14</v>
      </c>
      <c r="Q161" s="161" t="s">
        <v>737</v>
      </c>
      <c r="R161" s="161" t="s">
        <v>216</v>
      </c>
      <c r="S161" s="161" t="s">
        <v>1282</v>
      </c>
      <c r="T161" s="161" t="s">
        <v>2172</v>
      </c>
      <c r="U161" s="164" t="s">
        <v>216</v>
      </c>
      <c r="V161" s="164"/>
      <c r="W161" s="71" t="s">
        <v>2035</v>
      </c>
      <c r="X161" s="83"/>
      <c r="Y161" s="83" t="s">
        <v>1708</v>
      </c>
      <c r="Z161" s="83"/>
      <c r="AA161" s="159" t="str">
        <f t="shared" si="12"/>
        <v>810VUSáng2,4</v>
      </c>
      <c r="AB161" s="83" t="s">
        <v>737</v>
      </c>
      <c r="AC161" s="83" t="s">
        <v>737</v>
      </c>
      <c r="AD161" s="265" t="str">
        <f>VLOOKUP(E161,'[2]TKB26-11-2018 (lan 1)'!$E:$K,2,0)</f>
        <v>PGS. TS.Nhâm Phong Tuân</v>
      </c>
      <c r="AE161" s="265">
        <f t="shared" si="13"/>
        <v>0</v>
      </c>
      <c r="AF161" s="265"/>
      <c r="AG161" s="265"/>
      <c r="AH161" s="265"/>
      <c r="AI161" s="265"/>
      <c r="AJ161" s="265"/>
      <c r="AK161" s="265"/>
      <c r="AL161" s="265"/>
      <c r="AM161" s="265"/>
      <c r="AN161" s="265"/>
      <c r="AO161" s="265"/>
      <c r="AP161" s="265"/>
      <c r="AQ161" s="265"/>
      <c r="AR161" s="265"/>
      <c r="AS161" s="265"/>
      <c r="AT161" s="265"/>
      <c r="AU161" s="265"/>
      <c r="AV161" s="265"/>
      <c r="AW161" s="265"/>
      <c r="AX161" s="265"/>
      <c r="AY161" s="265"/>
      <c r="AZ161" s="265"/>
      <c r="BA161" s="265"/>
      <c r="BB161" s="265"/>
      <c r="BC161" s="265"/>
      <c r="BD161" s="265"/>
      <c r="BE161" s="265"/>
      <c r="BF161" s="265"/>
      <c r="BG161" s="265"/>
      <c r="BH161" s="265"/>
      <c r="BI161" s="265"/>
      <c r="BJ161" s="265"/>
      <c r="BK161" s="265"/>
      <c r="BL161" s="265"/>
      <c r="BM161" s="265"/>
      <c r="BN161" s="265"/>
      <c r="BO161" s="265"/>
      <c r="BP161" s="265"/>
      <c r="BQ161" s="265"/>
      <c r="BR161" s="265"/>
      <c r="BS161" s="265"/>
      <c r="BT161" s="265"/>
      <c r="BU161" s="265"/>
      <c r="BV161" s="265"/>
      <c r="BW161" s="265"/>
      <c r="BX161" s="265"/>
      <c r="BY161" s="265"/>
      <c r="BZ161" s="265"/>
      <c r="CA161" s="265"/>
      <c r="CB161" s="265"/>
      <c r="CC161" s="265"/>
      <c r="CD161" s="265"/>
      <c r="CE161" s="265"/>
      <c r="CF161" s="265"/>
      <c r="CG161" s="265"/>
      <c r="CH161" s="265"/>
      <c r="CI161" s="265"/>
      <c r="CJ161" s="265"/>
      <c r="CK161" s="265"/>
      <c r="CL161" s="265"/>
      <c r="CM161" s="265"/>
      <c r="CN161" s="265"/>
      <c r="CO161" s="265"/>
      <c r="CP161" s="265"/>
      <c r="CQ161" s="265"/>
      <c r="CR161" s="265"/>
      <c r="CS161" s="265"/>
      <c r="CT161" s="265"/>
      <c r="CU161" s="265"/>
      <c r="CV161" s="265"/>
      <c r="CW161" s="265"/>
      <c r="CX161" s="265"/>
      <c r="CY161" s="265"/>
      <c r="CZ161" s="265"/>
      <c r="DA161" s="265"/>
      <c r="DB161" s="265"/>
      <c r="DC161" s="265"/>
      <c r="DD161" s="265"/>
      <c r="DE161" s="265"/>
      <c r="DF161" s="265"/>
      <c r="DG161" s="265"/>
      <c r="DH161" s="265"/>
      <c r="DI161" s="265"/>
      <c r="DJ161" s="265"/>
      <c r="DK161" s="265"/>
      <c r="DL161" s="265"/>
      <c r="DM161" s="265"/>
      <c r="DN161" s="265"/>
      <c r="DO161" s="265"/>
      <c r="DP161" s="265"/>
      <c r="DQ161" s="265"/>
      <c r="DR161" s="265"/>
      <c r="DS161" s="265"/>
      <c r="DT161" s="265"/>
      <c r="DU161" s="265"/>
      <c r="DV161" s="265"/>
      <c r="DW161" s="265"/>
      <c r="DX161" s="265"/>
      <c r="DY161" s="265"/>
      <c r="DZ161" s="265"/>
      <c r="EA161" s="265"/>
      <c r="EB161" s="265"/>
      <c r="EC161" s="265"/>
      <c r="ED161" s="265"/>
      <c r="EE161" s="265"/>
      <c r="EF161" s="265"/>
      <c r="EG161" s="265"/>
      <c r="EH161" s="265"/>
      <c r="EI161" s="265"/>
      <c r="EJ161" s="265"/>
      <c r="EK161" s="265"/>
      <c r="EL161" s="265"/>
      <c r="EM161" s="265"/>
      <c r="EN161" s="265"/>
      <c r="EO161" s="265"/>
      <c r="EP161" s="265"/>
      <c r="EQ161" s="265"/>
      <c r="ER161" s="265"/>
      <c r="ES161" s="265"/>
      <c r="ET161" s="265"/>
      <c r="EU161" s="265"/>
      <c r="EV161" s="265"/>
      <c r="EW161" s="265"/>
      <c r="EX161" s="265"/>
      <c r="EY161" s="265"/>
      <c r="EZ161" s="265"/>
      <c r="FA161" s="265"/>
      <c r="FB161" s="265"/>
      <c r="FC161" s="265"/>
      <c r="FD161" s="265"/>
      <c r="FE161" s="265"/>
      <c r="FF161" s="265"/>
      <c r="FG161" s="265"/>
      <c r="FH161" s="265"/>
      <c r="FI161" s="265"/>
      <c r="FJ161" s="265"/>
      <c r="FK161" s="265"/>
      <c r="FL161" s="265"/>
      <c r="FM161" s="265"/>
      <c r="FN161" s="265"/>
      <c r="FO161" s="265"/>
      <c r="FP161" s="265"/>
      <c r="FQ161" s="265"/>
      <c r="FR161" s="265"/>
      <c r="FS161" s="265"/>
      <c r="FT161" s="265"/>
      <c r="FU161" s="265"/>
      <c r="FV161" s="265"/>
      <c r="FW161" s="265"/>
      <c r="FX161" s="265"/>
      <c r="FY161" s="265"/>
      <c r="FZ161" s="265"/>
      <c r="GA161" s="265"/>
      <c r="GB161" s="265"/>
      <c r="GC161" s="265"/>
      <c r="GD161" s="265"/>
      <c r="GE161" s="265"/>
      <c r="GF161" s="265"/>
      <c r="GG161" s="265"/>
      <c r="GH161" s="265"/>
      <c r="GI161" s="265"/>
      <c r="GJ161" s="265"/>
      <c r="GK161" s="265"/>
      <c r="GL161" s="265"/>
      <c r="GM161" s="265"/>
      <c r="GN161" s="265"/>
      <c r="GO161" s="265"/>
      <c r="GP161" s="265"/>
      <c r="GQ161" s="265"/>
      <c r="GR161" s="265"/>
      <c r="GS161" s="265"/>
      <c r="GT161" s="265"/>
      <c r="GU161" s="265"/>
      <c r="GV161" s="265"/>
      <c r="GW161" s="265"/>
      <c r="GX161" s="265"/>
      <c r="GY161" s="265"/>
    </row>
    <row r="162" spans="1:207" s="72" customFormat="1" ht="37.5" customHeight="1" x14ac:dyDescent="0.2">
      <c r="A162" s="74">
        <v>153</v>
      </c>
      <c r="B162" s="71" t="s">
        <v>1700</v>
      </c>
      <c r="C162" s="71" t="s">
        <v>267</v>
      </c>
      <c r="D162" s="71" t="s">
        <v>43</v>
      </c>
      <c r="E162" s="71" t="s">
        <v>267</v>
      </c>
      <c r="F162" s="71">
        <v>3</v>
      </c>
      <c r="G162" s="71" t="s">
        <v>240</v>
      </c>
      <c r="H162" s="71" t="s">
        <v>1658</v>
      </c>
      <c r="I162" s="71">
        <v>79</v>
      </c>
      <c r="J162" s="159">
        <v>1</v>
      </c>
      <c r="K162" s="159" t="s">
        <v>186</v>
      </c>
      <c r="L162" s="161" t="s">
        <v>1919</v>
      </c>
      <c r="M162" s="161" t="s">
        <v>336</v>
      </c>
      <c r="N162" s="159" t="s">
        <v>335</v>
      </c>
      <c r="O162" s="167">
        <f>VLOOKUP(N162,'Giang duong'!A:H,3,0)</f>
        <v>70</v>
      </c>
      <c r="P162" s="183">
        <f>VLOOKUP(E162,'[1]DSLHP_3-12-2018'!$B:$K,6,0)</f>
        <v>70</v>
      </c>
      <c r="Q162" s="161" t="s">
        <v>1284</v>
      </c>
      <c r="R162" s="161" t="s">
        <v>2046</v>
      </c>
      <c r="S162" s="162" t="s">
        <v>1285</v>
      </c>
      <c r="T162" s="159" t="s">
        <v>2080</v>
      </c>
      <c r="U162" s="159" t="s">
        <v>174</v>
      </c>
      <c r="V162" s="166"/>
      <c r="W162" s="71" t="s">
        <v>2033</v>
      </c>
      <c r="X162" s="71" t="s">
        <v>1701</v>
      </c>
      <c r="Y162" s="71" t="s">
        <v>1697</v>
      </c>
      <c r="Z162" s="71"/>
      <c r="AA162" s="159" t="str">
        <f t="shared" si="12"/>
        <v>707VUSáng3</v>
      </c>
      <c r="AB162" s="71" t="s">
        <v>1284</v>
      </c>
      <c r="AC162" s="71" t="s">
        <v>1284</v>
      </c>
      <c r="AD162" s="265" t="str">
        <f>VLOOKUP(E162,'[2]TKB26-11-2018 (lan 1)'!$E:$K,2,0)</f>
        <v>TS.Nguyễn Tiến Minh; TS.Đặng Quý Dương</v>
      </c>
      <c r="AE162" s="265">
        <f t="shared" si="13"/>
        <v>9</v>
      </c>
      <c r="AF162" s="265"/>
      <c r="AG162" s="265"/>
      <c r="AH162" s="265"/>
      <c r="AI162" s="265"/>
      <c r="AJ162" s="265"/>
      <c r="AK162" s="265"/>
      <c r="AL162" s="265"/>
      <c r="AM162" s="265"/>
      <c r="AN162" s="265"/>
      <c r="AO162" s="265"/>
      <c r="AP162" s="265"/>
      <c r="AQ162" s="265"/>
      <c r="AR162" s="265"/>
      <c r="AS162" s="265"/>
      <c r="AT162" s="265"/>
      <c r="AU162" s="265"/>
      <c r="AV162" s="265"/>
      <c r="AW162" s="265"/>
      <c r="AX162" s="265"/>
      <c r="AY162" s="265"/>
      <c r="AZ162" s="265"/>
      <c r="BA162" s="265"/>
      <c r="BB162" s="265"/>
      <c r="BC162" s="265"/>
      <c r="BD162" s="265"/>
      <c r="BE162" s="265"/>
      <c r="BF162" s="265"/>
      <c r="BG162" s="265"/>
      <c r="BH162" s="265"/>
      <c r="BI162" s="265"/>
      <c r="BJ162" s="265"/>
      <c r="BK162" s="265"/>
      <c r="BL162" s="265"/>
      <c r="BM162" s="265"/>
      <c r="BN162" s="265"/>
      <c r="BO162" s="265"/>
      <c r="BP162" s="265"/>
      <c r="BQ162" s="265"/>
      <c r="BR162" s="265"/>
      <c r="BS162" s="265"/>
      <c r="BT162" s="265"/>
      <c r="BU162" s="265"/>
      <c r="BV162" s="265"/>
      <c r="BW162" s="265"/>
      <c r="BX162" s="265"/>
      <c r="BY162" s="265"/>
      <c r="BZ162" s="265"/>
      <c r="CA162" s="265"/>
      <c r="CB162" s="265"/>
      <c r="CC162" s="265"/>
      <c r="CD162" s="265"/>
      <c r="CE162" s="265"/>
      <c r="CF162" s="265"/>
      <c r="CG162" s="265"/>
      <c r="CH162" s="265"/>
      <c r="CI162" s="265"/>
      <c r="CJ162" s="265"/>
      <c r="CK162" s="265"/>
      <c r="CL162" s="265"/>
      <c r="CM162" s="265"/>
      <c r="CN162" s="265"/>
      <c r="CO162" s="265"/>
      <c r="CP162" s="265"/>
      <c r="CQ162" s="265"/>
      <c r="CR162" s="265"/>
      <c r="CS162" s="265"/>
      <c r="CT162" s="265"/>
      <c r="CU162" s="265"/>
      <c r="CV162" s="265"/>
      <c r="CW162" s="265"/>
      <c r="CX162" s="265"/>
      <c r="CY162" s="265"/>
      <c r="CZ162" s="265"/>
      <c r="DA162" s="265"/>
      <c r="DB162" s="265"/>
      <c r="DC162" s="265"/>
      <c r="DD162" s="265"/>
      <c r="DE162" s="265"/>
      <c r="DF162" s="265"/>
      <c r="DG162" s="265"/>
      <c r="DH162" s="265"/>
      <c r="DI162" s="265"/>
      <c r="DJ162" s="265"/>
      <c r="DK162" s="265"/>
      <c r="DL162" s="265"/>
      <c r="DM162" s="265"/>
      <c r="DN162" s="265"/>
      <c r="DO162" s="265"/>
      <c r="DP162" s="265"/>
      <c r="DQ162" s="265"/>
      <c r="DR162" s="265"/>
      <c r="DS162" s="265"/>
      <c r="DT162" s="265"/>
      <c r="DU162" s="265"/>
      <c r="DV162" s="265"/>
      <c r="DW162" s="265"/>
      <c r="DX162" s="265"/>
      <c r="DY162" s="265"/>
      <c r="DZ162" s="265"/>
      <c r="EA162" s="265"/>
      <c r="EB162" s="265"/>
      <c r="EC162" s="265"/>
      <c r="ED162" s="265"/>
      <c r="EE162" s="265"/>
      <c r="EF162" s="265"/>
      <c r="EG162" s="265"/>
      <c r="EH162" s="265"/>
      <c r="EI162" s="265"/>
      <c r="EJ162" s="265"/>
      <c r="EK162" s="265"/>
      <c r="EL162" s="265"/>
      <c r="EM162" s="265"/>
      <c r="EN162" s="265"/>
      <c r="EO162" s="265"/>
      <c r="EP162" s="265"/>
      <c r="EQ162" s="265"/>
      <c r="ER162" s="265"/>
      <c r="ES162" s="265"/>
      <c r="ET162" s="265"/>
      <c r="EU162" s="265"/>
      <c r="EV162" s="265"/>
      <c r="EW162" s="265"/>
      <c r="EX162" s="265"/>
      <c r="EY162" s="265"/>
      <c r="EZ162" s="265"/>
      <c r="FA162" s="265"/>
      <c r="FB162" s="265"/>
      <c r="FC162" s="265"/>
      <c r="FD162" s="265"/>
      <c r="FE162" s="265"/>
      <c r="FF162" s="265"/>
      <c r="FG162" s="265"/>
      <c r="FH162" s="265"/>
      <c r="FI162" s="265"/>
      <c r="FJ162" s="265"/>
      <c r="FK162" s="265"/>
      <c r="FL162" s="265"/>
      <c r="FM162" s="265"/>
      <c r="FN162" s="265"/>
      <c r="FO162" s="265"/>
      <c r="FP162" s="265"/>
      <c r="FQ162" s="265"/>
      <c r="FR162" s="265"/>
      <c r="FS162" s="265"/>
      <c r="FT162" s="265"/>
      <c r="FU162" s="265"/>
      <c r="FV162" s="265"/>
      <c r="FW162" s="265"/>
      <c r="FX162" s="265"/>
      <c r="FY162" s="265"/>
      <c r="FZ162" s="265"/>
      <c r="GA162" s="265"/>
      <c r="GB162" s="265"/>
      <c r="GC162" s="265"/>
      <c r="GD162" s="265"/>
      <c r="GE162" s="265"/>
      <c r="GF162" s="265"/>
      <c r="GG162" s="265"/>
      <c r="GH162" s="265"/>
      <c r="GI162" s="265"/>
      <c r="GJ162" s="265"/>
      <c r="GK162" s="265"/>
      <c r="GL162" s="265"/>
      <c r="GM162" s="265"/>
      <c r="GN162" s="265"/>
      <c r="GO162" s="265"/>
      <c r="GP162" s="265"/>
      <c r="GQ162" s="265"/>
      <c r="GR162" s="265"/>
      <c r="GS162" s="265"/>
      <c r="GT162" s="265"/>
      <c r="GU162" s="265"/>
      <c r="GV162" s="265"/>
      <c r="GW162" s="265"/>
      <c r="GX162" s="265"/>
      <c r="GY162" s="265"/>
    </row>
    <row r="163" spans="1:207" s="72" customFormat="1" ht="37.5" customHeight="1" x14ac:dyDescent="0.2">
      <c r="A163" s="74">
        <v>154</v>
      </c>
      <c r="B163" s="71" t="s">
        <v>1618</v>
      </c>
      <c r="C163" s="71" t="s">
        <v>1619</v>
      </c>
      <c r="D163" s="71" t="s">
        <v>215</v>
      </c>
      <c r="E163" s="71" t="s">
        <v>1619</v>
      </c>
      <c r="F163" s="71">
        <v>3</v>
      </c>
      <c r="G163" s="71" t="s">
        <v>192</v>
      </c>
      <c r="H163" s="71" t="s">
        <v>1610</v>
      </c>
      <c r="I163" s="71">
        <v>51</v>
      </c>
      <c r="J163" s="159">
        <v>1</v>
      </c>
      <c r="K163" s="159" t="s">
        <v>296</v>
      </c>
      <c r="L163" s="159" t="s">
        <v>1919</v>
      </c>
      <c r="M163" s="159" t="s">
        <v>297</v>
      </c>
      <c r="N163" s="159" t="s">
        <v>337</v>
      </c>
      <c r="O163" s="167">
        <f>VLOOKUP(N163,'Giang duong'!A:H,3,0)</f>
        <v>70</v>
      </c>
      <c r="P163" s="183">
        <f>VLOOKUP(E163,'[1]DSLHP_3-12-2018'!$B:$K,6,0)</f>
        <v>47</v>
      </c>
      <c r="Q163" s="161" t="s">
        <v>872</v>
      </c>
      <c r="R163" s="159" t="s">
        <v>216</v>
      </c>
      <c r="S163" s="159" t="s">
        <v>2173</v>
      </c>
      <c r="T163" s="159" t="s">
        <v>1168</v>
      </c>
      <c r="U163" s="159" t="s">
        <v>216</v>
      </c>
      <c r="V163" s="164"/>
      <c r="W163" s="71" t="s">
        <v>2033</v>
      </c>
      <c r="X163" s="71"/>
      <c r="Y163" s="71" t="s">
        <v>1490</v>
      </c>
      <c r="Z163" s="71"/>
      <c r="AA163" s="159" t="str">
        <f t="shared" si="12"/>
        <v>406E4Chiều3</v>
      </c>
      <c r="AB163" s="71" t="s">
        <v>872</v>
      </c>
      <c r="AC163" s="71" t="s">
        <v>872</v>
      </c>
      <c r="AD163" s="265" t="str">
        <f>VLOOKUP(E163,'[2]TKB26-11-2018 (lan 1)'!$E:$K,2,0)</f>
        <v>PGS. TS.Nguyễn Đăng Minh</v>
      </c>
      <c r="AE163" s="265">
        <f t="shared" si="13"/>
        <v>4</v>
      </c>
    </row>
    <row r="164" spans="1:207" s="72" customFormat="1" ht="37.5" customHeight="1" x14ac:dyDescent="0.2">
      <c r="A164" s="74">
        <v>155</v>
      </c>
      <c r="B164" s="71" t="s">
        <v>1595</v>
      </c>
      <c r="C164" s="71" t="s">
        <v>1970</v>
      </c>
      <c r="D164" s="71"/>
      <c r="E164" s="71" t="s">
        <v>1970</v>
      </c>
      <c r="F164" s="71">
        <v>3</v>
      </c>
      <c r="G164" s="71" t="s">
        <v>168</v>
      </c>
      <c r="H164" s="71" t="s">
        <v>1611</v>
      </c>
      <c r="I164" s="71">
        <v>16</v>
      </c>
      <c r="J164" s="159">
        <v>1</v>
      </c>
      <c r="K164" s="159" t="s">
        <v>186</v>
      </c>
      <c r="L164" s="159" t="s">
        <v>317</v>
      </c>
      <c r="M164" s="159" t="s">
        <v>301</v>
      </c>
      <c r="N164" s="159" t="s">
        <v>334</v>
      </c>
      <c r="O164" s="183">
        <f>VLOOKUP(N164,'Giang duong'!A:H,3,0)</f>
        <v>60</v>
      </c>
      <c r="P164" s="183">
        <f>VLOOKUP(E164,'[1]DSLHP_3-12-2018'!$B:$K,6,0)</f>
        <v>55</v>
      </c>
      <c r="Q164" s="161" t="s">
        <v>2551</v>
      </c>
      <c r="R164" s="159" t="s">
        <v>216</v>
      </c>
      <c r="S164" s="159" t="s">
        <v>919</v>
      </c>
      <c r="T164" s="159" t="s">
        <v>2163</v>
      </c>
      <c r="U164" s="159" t="s">
        <v>216</v>
      </c>
      <c r="V164" s="166"/>
      <c r="W164" s="71" t="s">
        <v>2035</v>
      </c>
      <c r="X164" s="71"/>
      <c r="Y164" s="71" t="s">
        <v>1677</v>
      </c>
      <c r="Z164" s="71"/>
      <c r="AA164" s="159" t="str">
        <f t="shared" si="12"/>
        <v>809VUSáng2,4</v>
      </c>
      <c r="AB164" s="71" t="s">
        <v>719</v>
      </c>
      <c r="AC164" s="71" t="s">
        <v>719</v>
      </c>
      <c r="AD164" s="265" t="str">
        <f>VLOOKUP(E164,'[2]TKB26-11-2018 (lan 1)'!$E:$K,2,0)</f>
        <v>TS.Lưu Thị Minh Ngọc</v>
      </c>
      <c r="AE164" s="265">
        <f t="shared" si="13"/>
        <v>-39</v>
      </c>
    </row>
    <row r="165" spans="1:207" s="72" customFormat="1" ht="37.5" customHeight="1" x14ac:dyDescent="0.2">
      <c r="A165" s="74">
        <v>156</v>
      </c>
      <c r="B165" s="83" t="s">
        <v>106</v>
      </c>
      <c r="C165" s="83" t="s">
        <v>54</v>
      </c>
      <c r="D165" s="83"/>
      <c r="E165" s="83" t="s">
        <v>499</v>
      </c>
      <c r="F165" s="83">
        <v>3</v>
      </c>
      <c r="G165" s="83" t="s">
        <v>262</v>
      </c>
      <c r="H165" s="83" t="s">
        <v>344</v>
      </c>
      <c r="I165" s="83">
        <v>95</v>
      </c>
      <c r="J165" s="161">
        <v>2</v>
      </c>
      <c r="K165" s="161" t="s">
        <v>186</v>
      </c>
      <c r="L165" s="161" t="s">
        <v>1956</v>
      </c>
      <c r="M165" s="161" t="s">
        <v>301</v>
      </c>
      <c r="N165" s="161" t="s">
        <v>342</v>
      </c>
      <c r="O165" s="167">
        <f>VLOOKUP(N165,'Giang duong'!A:H,3,0)</f>
        <v>100</v>
      </c>
      <c r="P165" s="183">
        <f>VLOOKUP(E165,'[1]DSLHP_3-12-2018'!$B:$K,6,0)</f>
        <v>100</v>
      </c>
      <c r="Q165" s="161" t="s">
        <v>2552</v>
      </c>
      <c r="R165" s="159" t="s">
        <v>216</v>
      </c>
      <c r="S165" s="161" t="s">
        <v>919</v>
      </c>
      <c r="T165" s="161" t="s">
        <v>2163</v>
      </c>
      <c r="U165" s="161" t="s">
        <v>216</v>
      </c>
      <c r="V165" s="164" t="s">
        <v>2031</v>
      </c>
      <c r="W165" s="71" t="s">
        <v>2032</v>
      </c>
      <c r="X165" s="83"/>
      <c r="Y165" s="83" t="s">
        <v>1641</v>
      </c>
      <c r="Z165" s="83"/>
      <c r="AA165" s="159" t="str">
        <f t="shared" si="12"/>
        <v>703VUSáng5</v>
      </c>
      <c r="AB165" s="83" t="s">
        <v>2289</v>
      </c>
      <c r="AC165" s="83" t="s">
        <v>2289</v>
      </c>
      <c r="AD165" s="265" t="str">
        <f>VLOOKUP(E165,'[2]TKB26-11-2018 (lan 1)'!$E:$K,2,0)</f>
        <v>TS.Lưu Thị Minh Ngọc; ThS.Trần Văn Tuệ</v>
      </c>
      <c r="AE165" s="265">
        <f t="shared" si="13"/>
        <v>-5</v>
      </c>
      <c r="AF165" s="265"/>
      <c r="AG165" s="265"/>
      <c r="AH165" s="265"/>
      <c r="AI165" s="265"/>
      <c r="AJ165" s="265"/>
      <c r="AK165" s="265"/>
      <c r="AL165" s="265"/>
      <c r="AM165" s="265"/>
      <c r="AN165" s="265"/>
      <c r="AO165" s="265"/>
      <c r="AP165" s="265"/>
      <c r="AQ165" s="265"/>
      <c r="AR165" s="265"/>
      <c r="AS165" s="265"/>
      <c r="AT165" s="265"/>
      <c r="AU165" s="265"/>
      <c r="AV165" s="265"/>
      <c r="AW165" s="265"/>
      <c r="AX165" s="265"/>
      <c r="AY165" s="265"/>
      <c r="AZ165" s="265"/>
      <c r="BA165" s="265"/>
      <c r="BB165" s="265"/>
      <c r="BC165" s="265"/>
      <c r="BD165" s="265"/>
      <c r="BE165" s="265"/>
      <c r="BF165" s="265"/>
      <c r="BG165" s="265"/>
      <c r="BH165" s="265"/>
      <c r="BI165" s="265"/>
      <c r="BJ165" s="265"/>
      <c r="BK165" s="265"/>
      <c r="BL165" s="265"/>
      <c r="BM165" s="265"/>
      <c r="BN165" s="265"/>
      <c r="BO165" s="265"/>
      <c r="BP165" s="265"/>
      <c r="BQ165" s="265"/>
      <c r="BR165" s="265"/>
      <c r="BS165" s="265"/>
      <c r="BT165" s="265"/>
      <c r="BU165" s="265"/>
      <c r="BV165" s="265"/>
      <c r="BW165" s="265"/>
      <c r="BX165" s="265"/>
      <c r="BY165" s="265"/>
      <c r="BZ165" s="265"/>
      <c r="CA165" s="265"/>
      <c r="CB165" s="265"/>
      <c r="CC165" s="265"/>
      <c r="CD165" s="265"/>
      <c r="CE165" s="265"/>
      <c r="CF165" s="265"/>
      <c r="CG165" s="265"/>
      <c r="CH165" s="265"/>
      <c r="CI165" s="265"/>
      <c r="CJ165" s="265"/>
      <c r="CK165" s="265"/>
      <c r="CL165" s="265"/>
      <c r="CM165" s="265"/>
      <c r="CN165" s="265"/>
      <c r="CO165" s="265"/>
      <c r="CP165" s="265"/>
      <c r="CQ165" s="265"/>
      <c r="CR165" s="265"/>
      <c r="CS165" s="265"/>
      <c r="CT165" s="265"/>
      <c r="CU165" s="265"/>
      <c r="CV165" s="265"/>
      <c r="CW165" s="265"/>
      <c r="CX165" s="265"/>
      <c r="CY165" s="265"/>
      <c r="CZ165" s="265"/>
      <c r="DA165" s="265"/>
      <c r="DB165" s="265"/>
      <c r="DC165" s="265"/>
      <c r="DD165" s="265"/>
      <c r="DE165" s="265"/>
      <c r="DF165" s="265"/>
      <c r="DG165" s="265"/>
      <c r="DH165" s="265"/>
      <c r="DI165" s="265"/>
      <c r="DJ165" s="265"/>
      <c r="DK165" s="265"/>
      <c r="DL165" s="265"/>
      <c r="DM165" s="265"/>
      <c r="DN165" s="265"/>
      <c r="DO165" s="265"/>
      <c r="DP165" s="265"/>
      <c r="DQ165" s="265"/>
      <c r="DR165" s="265"/>
      <c r="DS165" s="265"/>
      <c r="DT165" s="265"/>
      <c r="DU165" s="265"/>
      <c r="DV165" s="265"/>
      <c r="DW165" s="265"/>
      <c r="DX165" s="265"/>
      <c r="DY165" s="265"/>
      <c r="DZ165" s="265"/>
      <c r="EA165" s="265"/>
      <c r="EB165" s="265"/>
      <c r="EC165" s="265"/>
      <c r="ED165" s="265"/>
      <c r="EE165" s="265"/>
      <c r="EF165" s="265"/>
      <c r="EG165" s="265"/>
      <c r="EH165" s="265"/>
      <c r="EI165" s="265"/>
      <c r="EJ165" s="265"/>
      <c r="EK165" s="265"/>
      <c r="EL165" s="265"/>
      <c r="EM165" s="265"/>
      <c r="EN165" s="265"/>
      <c r="EO165" s="265"/>
      <c r="EP165" s="265"/>
      <c r="EQ165" s="265"/>
      <c r="ER165" s="265"/>
      <c r="ES165" s="265"/>
      <c r="ET165" s="265"/>
      <c r="EU165" s="265"/>
      <c r="EV165" s="265"/>
      <c r="EW165" s="265"/>
      <c r="EX165" s="265"/>
      <c r="EY165" s="265"/>
      <c r="EZ165" s="265"/>
      <c r="FA165" s="265"/>
      <c r="FB165" s="265"/>
      <c r="FC165" s="265"/>
      <c r="FD165" s="265"/>
      <c r="FE165" s="265"/>
      <c r="FF165" s="265"/>
      <c r="FG165" s="265"/>
      <c r="FH165" s="265"/>
      <c r="FI165" s="265"/>
      <c r="FJ165" s="265"/>
      <c r="FK165" s="265"/>
      <c r="FL165" s="265"/>
      <c r="FM165" s="265"/>
      <c r="FN165" s="265"/>
      <c r="FO165" s="265"/>
      <c r="FP165" s="265"/>
      <c r="FQ165" s="265"/>
      <c r="FR165" s="265"/>
      <c r="FS165" s="265"/>
      <c r="FT165" s="265"/>
      <c r="FU165" s="265"/>
      <c r="FV165" s="265"/>
      <c r="FW165" s="265"/>
      <c r="FX165" s="265"/>
      <c r="FY165" s="265"/>
      <c r="FZ165" s="265"/>
      <c r="GA165" s="265"/>
      <c r="GB165" s="265"/>
      <c r="GC165" s="265"/>
      <c r="GD165" s="265"/>
      <c r="GE165" s="265"/>
      <c r="GF165" s="265"/>
      <c r="GG165" s="265"/>
      <c r="GH165" s="265"/>
      <c r="GI165" s="265"/>
      <c r="GJ165" s="265"/>
      <c r="GK165" s="265"/>
      <c r="GL165" s="265"/>
      <c r="GM165" s="265"/>
      <c r="GN165" s="265"/>
      <c r="GO165" s="265"/>
      <c r="GP165" s="265"/>
      <c r="GQ165" s="265"/>
      <c r="GR165" s="265"/>
      <c r="GS165" s="265"/>
      <c r="GT165" s="265"/>
      <c r="GU165" s="265"/>
      <c r="GV165" s="265"/>
      <c r="GW165" s="265"/>
      <c r="GX165" s="265"/>
      <c r="GY165" s="265"/>
    </row>
    <row r="166" spans="1:207" s="72" customFormat="1" ht="37.5" customHeight="1" x14ac:dyDescent="0.2">
      <c r="A166" s="74">
        <v>157</v>
      </c>
      <c r="B166" s="83" t="s">
        <v>106</v>
      </c>
      <c r="C166" s="83" t="s">
        <v>54</v>
      </c>
      <c r="D166" s="83"/>
      <c r="E166" s="83" t="s">
        <v>500</v>
      </c>
      <c r="F166" s="83">
        <v>3</v>
      </c>
      <c r="G166" s="83" t="s">
        <v>262</v>
      </c>
      <c r="H166" s="83" t="s">
        <v>345</v>
      </c>
      <c r="I166" s="83">
        <v>95</v>
      </c>
      <c r="J166" s="161">
        <v>2</v>
      </c>
      <c r="K166" s="161" t="s">
        <v>186</v>
      </c>
      <c r="L166" s="161" t="s">
        <v>1956</v>
      </c>
      <c r="M166" s="161" t="s">
        <v>301</v>
      </c>
      <c r="N166" s="161" t="s">
        <v>343</v>
      </c>
      <c r="O166" s="167">
        <f>VLOOKUP(N166,'Giang duong'!A:H,3,0)</f>
        <v>100</v>
      </c>
      <c r="P166" s="183">
        <f>VLOOKUP(E166,'[1]DSLHP_3-12-2018'!$B:$K,6,0)</f>
        <v>100</v>
      </c>
      <c r="Q166" s="161" t="s">
        <v>2290</v>
      </c>
      <c r="R166" s="161" t="s">
        <v>2174</v>
      </c>
      <c r="S166" s="161" t="s">
        <v>2175</v>
      </c>
      <c r="T166" s="161" t="s">
        <v>2176</v>
      </c>
      <c r="U166" s="161" t="s">
        <v>216</v>
      </c>
      <c r="V166" s="164" t="s">
        <v>2031</v>
      </c>
      <c r="W166" s="71" t="s">
        <v>2032</v>
      </c>
      <c r="X166" s="83"/>
      <c r="Y166" s="83" t="s">
        <v>1641</v>
      </c>
      <c r="Z166" s="83"/>
      <c r="AA166" s="159" t="str">
        <f t="shared" si="12"/>
        <v>704VUSáng5</v>
      </c>
      <c r="AB166" s="83" t="s">
        <v>2290</v>
      </c>
      <c r="AC166" s="83" t="s">
        <v>2290</v>
      </c>
      <c r="AD166" s="265" t="str">
        <f>VLOOKUP(E166,'[2]TKB26-11-2018 (lan 1)'!$E:$K,2,0)</f>
        <v>PGS. TS.Trần Anh Tài; TS.Đặng Thị Hương</v>
      </c>
      <c r="AE166" s="265">
        <f t="shared" si="13"/>
        <v>-5</v>
      </c>
      <c r="AF166" s="265"/>
      <c r="AG166" s="265"/>
      <c r="AH166" s="265"/>
      <c r="AI166" s="265"/>
      <c r="AJ166" s="265"/>
      <c r="AK166" s="265"/>
      <c r="AL166" s="265"/>
      <c r="AM166" s="265"/>
      <c r="AN166" s="265"/>
      <c r="AO166" s="265"/>
      <c r="AP166" s="265"/>
      <c r="AQ166" s="265"/>
      <c r="AR166" s="265"/>
      <c r="AS166" s="265"/>
      <c r="AT166" s="265"/>
      <c r="AU166" s="265"/>
      <c r="AV166" s="265"/>
      <c r="AW166" s="265"/>
      <c r="AX166" s="265"/>
      <c r="AY166" s="265"/>
      <c r="AZ166" s="265"/>
      <c r="BA166" s="265"/>
      <c r="BB166" s="265"/>
      <c r="BC166" s="265"/>
      <c r="BD166" s="265"/>
      <c r="BE166" s="265"/>
      <c r="BF166" s="265"/>
      <c r="BG166" s="265"/>
      <c r="BH166" s="265"/>
      <c r="BI166" s="265"/>
      <c r="BJ166" s="265"/>
      <c r="BK166" s="265"/>
      <c r="BL166" s="265"/>
      <c r="BM166" s="265"/>
      <c r="BN166" s="265"/>
      <c r="BO166" s="265"/>
      <c r="BP166" s="265"/>
      <c r="BQ166" s="265"/>
      <c r="BR166" s="265"/>
      <c r="BS166" s="265"/>
      <c r="BT166" s="265"/>
      <c r="BU166" s="265"/>
      <c r="BV166" s="265"/>
      <c r="BW166" s="265"/>
      <c r="BX166" s="265"/>
      <c r="BY166" s="265"/>
      <c r="BZ166" s="265"/>
      <c r="CA166" s="265"/>
      <c r="CB166" s="265"/>
      <c r="CC166" s="265"/>
      <c r="CD166" s="265"/>
      <c r="CE166" s="265"/>
      <c r="CF166" s="265"/>
      <c r="CG166" s="265"/>
      <c r="CH166" s="265"/>
      <c r="CI166" s="265"/>
      <c r="CJ166" s="265"/>
      <c r="CK166" s="265"/>
      <c r="CL166" s="265"/>
      <c r="CM166" s="265"/>
      <c r="CN166" s="265"/>
      <c r="CO166" s="265"/>
      <c r="CP166" s="265"/>
      <c r="CQ166" s="265"/>
      <c r="CR166" s="265"/>
      <c r="CS166" s="265"/>
      <c r="CT166" s="265"/>
      <c r="CU166" s="265"/>
      <c r="CV166" s="265"/>
      <c r="CW166" s="265"/>
      <c r="CX166" s="265"/>
      <c r="CY166" s="265"/>
      <c r="CZ166" s="265"/>
      <c r="DA166" s="265"/>
      <c r="DB166" s="265"/>
      <c r="DC166" s="265"/>
      <c r="DD166" s="265"/>
      <c r="DE166" s="265"/>
      <c r="DF166" s="265"/>
      <c r="DG166" s="265"/>
      <c r="DH166" s="265"/>
      <c r="DI166" s="265"/>
      <c r="DJ166" s="265"/>
      <c r="DK166" s="265"/>
      <c r="DL166" s="265"/>
      <c r="DM166" s="265"/>
      <c r="DN166" s="265"/>
      <c r="DO166" s="265"/>
      <c r="DP166" s="265"/>
      <c r="DQ166" s="265"/>
      <c r="DR166" s="265"/>
      <c r="DS166" s="265"/>
      <c r="DT166" s="265"/>
      <c r="DU166" s="265"/>
      <c r="DV166" s="265"/>
      <c r="DW166" s="265"/>
      <c r="DX166" s="265"/>
      <c r="DY166" s="265"/>
      <c r="DZ166" s="265"/>
      <c r="EA166" s="265"/>
      <c r="EB166" s="265"/>
      <c r="EC166" s="265"/>
      <c r="ED166" s="265"/>
      <c r="EE166" s="265"/>
      <c r="EF166" s="265"/>
      <c r="EG166" s="265"/>
      <c r="EH166" s="265"/>
      <c r="EI166" s="265"/>
      <c r="EJ166" s="265"/>
      <c r="EK166" s="265"/>
      <c r="EL166" s="265"/>
      <c r="EM166" s="265"/>
      <c r="EN166" s="265"/>
      <c r="EO166" s="265"/>
      <c r="EP166" s="265"/>
      <c r="EQ166" s="265"/>
      <c r="ER166" s="265"/>
      <c r="ES166" s="265"/>
      <c r="ET166" s="265"/>
      <c r="EU166" s="265"/>
      <c r="EV166" s="265"/>
      <c r="EW166" s="265"/>
      <c r="EX166" s="265"/>
      <c r="EY166" s="265"/>
      <c r="EZ166" s="265"/>
      <c r="FA166" s="265"/>
      <c r="FB166" s="265"/>
      <c r="FC166" s="265"/>
      <c r="FD166" s="265"/>
      <c r="FE166" s="265"/>
      <c r="FF166" s="265"/>
      <c r="FG166" s="265"/>
      <c r="FH166" s="265"/>
      <c r="FI166" s="265"/>
      <c r="FJ166" s="265"/>
      <c r="FK166" s="265"/>
      <c r="FL166" s="265"/>
      <c r="FM166" s="265"/>
      <c r="FN166" s="265"/>
      <c r="FO166" s="265"/>
      <c r="FP166" s="265"/>
      <c r="FQ166" s="265"/>
      <c r="FR166" s="265"/>
      <c r="FS166" s="265"/>
      <c r="FT166" s="265"/>
      <c r="FU166" s="265"/>
      <c r="FV166" s="265"/>
      <c r="FW166" s="265"/>
      <c r="FX166" s="265"/>
      <c r="FY166" s="265"/>
      <c r="FZ166" s="265"/>
      <c r="GA166" s="265"/>
      <c r="GB166" s="265"/>
      <c r="GC166" s="265"/>
      <c r="GD166" s="265"/>
      <c r="GE166" s="265"/>
      <c r="GF166" s="265"/>
      <c r="GG166" s="265"/>
      <c r="GH166" s="265"/>
      <c r="GI166" s="265"/>
      <c r="GJ166" s="265"/>
      <c r="GK166" s="265"/>
      <c r="GL166" s="265"/>
      <c r="GM166" s="265"/>
      <c r="GN166" s="265"/>
      <c r="GO166" s="265"/>
      <c r="GP166" s="265"/>
      <c r="GQ166" s="265"/>
      <c r="GR166" s="265"/>
      <c r="GS166" s="265"/>
      <c r="GT166" s="265"/>
      <c r="GU166" s="265"/>
      <c r="GV166" s="265"/>
      <c r="GW166" s="265"/>
      <c r="GX166" s="265"/>
      <c r="GY166" s="265"/>
    </row>
    <row r="167" spans="1:207" s="72" customFormat="1" ht="37.5" customHeight="1" x14ac:dyDescent="0.2">
      <c r="A167" s="74">
        <v>158</v>
      </c>
      <c r="B167" s="83" t="s">
        <v>106</v>
      </c>
      <c r="C167" s="83" t="s">
        <v>54</v>
      </c>
      <c r="D167" s="83"/>
      <c r="E167" s="83" t="s">
        <v>1924</v>
      </c>
      <c r="F167" s="83">
        <v>3</v>
      </c>
      <c r="G167" s="83" t="s">
        <v>262</v>
      </c>
      <c r="H167" s="83" t="s">
        <v>2281</v>
      </c>
      <c r="I167" s="83">
        <v>89</v>
      </c>
      <c r="J167" s="161">
        <v>2</v>
      </c>
      <c r="K167" s="161" t="s">
        <v>296</v>
      </c>
      <c r="L167" s="161" t="s">
        <v>1919</v>
      </c>
      <c r="M167" s="161" t="s">
        <v>297</v>
      </c>
      <c r="N167" s="161" t="s">
        <v>342</v>
      </c>
      <c r="O167" s="167">
        <f>VLOOKUP(N167,'Giang duong'!A:H,3,0)</f>
        <v>100</v>
      </c>
      <c r="P167" s="183">
        <f>VLOOKUP(E167,'[1]DSLHP_3-12-2018'!$B:$K,6,0)</f>
        <v>100</v>
      </c>
      <c r="Q167" s="161" t="s">
        <v>740</v>
      </c>
      <c r="R167" s="161" t="s">
        <v>216</v>
      </c>
      <c r="S167" s="161" t="s">
        <v>1290</v>
      </c>
      <c r="T167" s="161" t="s">
        <v>1291</v>
      </c>
      <c r="U167" s="161" t="s">
        <v>216</v>
      </c>
      <c r="V167" s="164" t="s">
        <v>2031</v>
      </c>
      <c r="W167" s="71" t="s">
        <v>2032</v>
      </c>
      <c r="X167" s="83"/>
      <c r="Y167" s="83" t="s">
        <v>1926</v>
      </c>
      <c r="Z167" s="83"/>
      <c r="AA167" s="159" t="str">
        <f t="shared" si="12"/>
        <v>703VUChiều3</v>
      </c>
      <c r="AB167" s="83" t="s">
        <v>740</v>
      </c>
      <c r="AC167" s="83" t="s">
        <v>740</v>
      </c>
      <c r="AD167" s="265" t="str">
        <f>VLOOKUP(E167,'[2]TKB26-11-2018 (lan 1)'!$E:$K,2,0)</f>
        <v>PGS. TS.Trần Anh Tài</v>
      </c>
      <c r="AE167" s="265">
        <f t="shared" si="13"/>
        <v>-11</v>
      </c>
      <c r="AF167" s="265"/>
      <c r="AG167" s="265"/>
      <c r="AH167" s="265"/>
      <c r="AI167" s="265"/>
      <c r="AJ167" s="265"/>
      <c r="AK167" s="265"/>
      <c r="AL167" s="265"/>
      <c r="AM167" s="265"/>
      <c r="AN167" s="265"/>
      <c r="AO167" s="265"/>
      <c r="AP167" s="265"/>
      <c r="AQ167" s="265"/>
      <c r="AR167" s="265"/>
      <c r="AS167" s="265"/>
      <c r="AT167" s="265"/>
      <c r="AU167" s="265"/>
      <c r="AV167" s="265"/>
      <c r="AW167" s="265"/>
      <c r="AX167" s="265"/>
      <c r="AY167" s="265"/>
      <c r="AZ167" s="265"/>
      <c r="BA167" s="265"/>
      <c r="BB167" s="265"/>
      <c r="BC167" s="265"/>
      <c r="BD167" s="265"/>
      <c r="BE167" s="265"/>
      <c r="BF167" s="265"/>
      <c r="BG167" s="265"/>
      <c r="BH167" s="265"/>
      <c r="BI167" s="265"/>
      <c r="BJ167" s="265"/>
      <c r="BK167" s="265"/>
      <c r="BL167" s="265"/>
      <c r="BM167" s="265"/>
      <c r="BN167" s="265"/>
      <c r="BO167" s="265"/>
      <c r="BP167" s="265"/>
      <c r="BQ167" s="265"/>
      <c r="BR167" s="265"/>
      <c r="BS167" s="265"/>
      <c r="BT167" s="265"/>
      <c r="BU167" s="265"/>
      <c r="BV167" s="265"/>
      <c r="BW167" s="265"/>
      <c r="BX167" s="265"/>
      <c r="BY167" s="265"/>
      <c r="BZ167" s="265"/>
      <c r="CA167" s="265"/>
      <c r="CB167" s="265"/>
      <c r="CC167" s="265"/>
      <c r="CD167" s="265"/>
      <c r="CE167" s="265"/>
      <c r="CF167" s="265"/>
      <c r="CG167" s="265"/>
      <c r="CH167" s="265"/>
      <c r="CI167" s="265"/>
      <c r="CJ167" s="265"/>
      <c r="CK167" s="265"/>
      <c r="CL167" s="265"/>
      <c r="CM167" s="265"/>
      <c r="CN167" s="265"/>
      <c r="CO167" s="265"/>
      <c r="CP167" s="265"/>
      <c r="CQ167" s="265"/>
      <c r="CR167" s="265"/>
      <c r="CS167" s="265"/>
      <c r="CT167" s="265"/>
      <c r="CU167" s="265"/>
      <c r="CV167" s="265"/>
      <c r="CW167" s="265"/>
      <c r="CX167" s="265"/>
      <c r="CY167" s="265"/>
      <c r="CZ167" s="265"/>
      <c r="DA167" s="265"/>
      <c r="DB167" s="265"/>
      <c r="DC167" s="265"/>
      <c r="DD167" s="265"/>
      <c r="DE167" s="265"/>
      <c r="DF167" s="265"/>
      <c r="DG167" s="265"/>
      <c r="DH167" s="265"/>
      <c r="DI167" s="265"/>
      <c r="DJ167" s="265"/>
      <c r="DK167" s="265"/>
      <c r="DL167" s="265"/>
      <c r="DM167" s="265"/>
      <c r="DN167" s="265"/>
      <c r="DO167" s="265"/>
      <c r="DP167" s="265"/>
      <c r="DQ167" s="265"/>
      <c r="DR167" s="265"/>
      <c r="DS167" s="265"/>
      <c r="DT167" s="265"/>
      <c r="DU167" s="265"/>
      <c r="DV167" s="265"/>
      <c r="DW167" s="265"/>
      <c r="DX167" s="265"/>
      <c r="DY167" s="265"/>
      <c r="DZ167" s="265"/>
      <c r="EA167" s="265"/>
      <c r="EB167" s="265"/>
      <c r="EC167" s="265"/>
      <c r="ED167" s="265"/>
      <c r="EE167" s="265"/>
      <c r="EF167" s="265"/>
      <c r="EG167" s="265"/>
      <c r="EH167" s="265"/>
      <c r="EI167" s="265"/>
      <c r="EJ167" s="265"/>
      <c r="EK167" s="265"/>
      <c r="EL167" s="265"/>
      <c r="EM167" s="265"/>
      <c r="EN167" s="265"/>
      <c r="EO167" s="265"/>
      <c r="EP167" s="265"/>
      <c r="EQ167" s="265"/>
      <c r="ER167" s="265"/>
      <c r="ES167" s="265"/>
      <c r="ET167" s="265"/>
      <c r="EU167" s="265"/>
      <c r="EV167" s="265"/>
      <c r="EW167" s="265"/>
      <c r="EX167" s="265"/>
      <c r="EY167" s="265"/>
      <c r="EZ167" s="265"/>
      <c r="FA167" s="265"/>
      <c r="FB167" s="265"/>
      <c r="FC167" s="265"/>
      <c r="FD167" s="265"/>
      <c r="FE167" s="265"/>
      <c r="FF167" s="265"/>
      <c r="FG167" s="265"/>
      <c r="FH167" s="265"/>
      <c r="FI167" s="265"/>
      <c r="FJ167" s="265"/>
      <c r="FK167" s="265"/>
      <c r="FL167" s="265"/>
      <c r="FM167" s="265"/>
      <c r="FN167" s="265"/>
      <c r="FO167" s="265"/>
      <c r="FP167" s="265"/>
      <c r="FQ167" s="265"/>
      <c r="FR167" s="265"/>
      <c r="FS167" s="265"/>
      <c r="FT167" s="265"/>
      <c r="FU167" s="265"/>
      <c r="FV167" s="265"/>
      <c r="FW167" s="265"/>
      <c r="FX167" s="265"/>
      <c r="FY167" s="265"/>
      <c r="FZ167" s="265"/>
      <c r="GA167" s="265"/>
      <c r="GB167" s="265"/>
      <c r="GC167" s="265"/>
      <c r="GD167" s="265"/>
      <c r="GE167" s="265"/>
      <c r="GF167" s="265"/>
      <c r="GG167" s="265"/>
      <c r="GH167" s="265"/>
      <c r="GI167" s="265"/>
      <c r="GJ167" s="265"/>
      <c r="GK167" s="265"/>
      <c r="GL167" s="265"/>
      <c r="GM167" s="265"/>
      <c r="GN167" s="265"/>
      <c r="GO167" s="265"/>
      <c r="GP167" s="265"/>
      <c r="GQ167" s="265"/>
      <c r="GR167" s="265"/>
      <c r="GS167" s="265"/>
      <c r="GT167" s="265"/>
      <c r="GU167" s="265"/>
      <c r="GV167" s="265"/>
      <c r="GW167" s="265"/>
      <c r="GX167" s="265"/>
      <c r="GY167" s="265"/>
    </row>
    <row r="168" spans="1:207" s="72" customFormat="1" ht="37.5" customHeight="1" x14ac:dyDescent="0.2">
      <c r="A168" s="74">
        <v>159</v>
      </c>
      <c r="B168" s="83" t="s">
        <v>106</v>
      </c>
      <c r="C168" s="83" t="s">
        <v>54</v>
      </c>
      <c r="D168" s="83"/>
      <c r="E168" s="83" t="s">
        <v>1925</v>
      </c>
      <c r="F168" s="83">
        <v>3</v>
      </c>
      <c r="G168" s="83" t="s">
        <v>262</v>
      </c>
      <c r="H168" s="83" t="s">
        <v>2282</v>
      </c>
      <c r="I168" s="83">
        <v>89</v>
      </c>
      <c r="J168" s="161">
        <v>2</v>
      </c>
      <c r="K168" s="161" t="s">
        <v>296</v>
      </c>
      <c r="L168" s="161" t="s">
        <v>1919</v>
      </c>
      <c r="M168" s="162" t="s">
        <v>298</v>
      </c>
      <c r="N168" s="161" t="s">
        <v>343</v>
      </c>
      <c r="O168" s="167">
        <f>VLOOKUP(N168,'Giang duong'!A:H,3,0)</f>
        <v>100</v>
      </c>
      <c r="P168" s="183">
        <f>VLOOKUP(E168,'[1]DSLHP_3-12-2018'!$B:$K,6,0)</f>
        <v>100</v>
      </c>
      <c r="Q168" s="161" t="s">
        <v>723</v>
      </c>
      <c r="R168" s="161" t="s">
        <v>216</v>
      </c>
      <c r="S168" s="161" t="s">
        <v>1119</v>
      </c>
      <c r="T168" s="161" t="s">
        <v>1120</v>
      </c>
      <c r="U168" s="161" t="s">
        <v>216</v>
      </c>
      <c r="V168" s="164" t="s">
        <v>2031</v>
      </c>
      <c r="W168" s="71" t="s">
        <v>2032</v>
      </c>
      <c r="X168" s="83"/>
      <c r="Y168" s="83" t="s">
        <v>1926</v>
      </c>
      <c r="Z168" s="83"/>
      <c r="AA168" s="159" t="str">
        <f t="shared" si="12"/>
        <v>704VUChiều3</v>
      </c>
      <c r="AB168" s="83" t="s">
        <v>723</v>
      </c>
      <c r="AC168" s="83" t="s">
        <v>723</v>
      </c>
      <c r="AD168" s="265" t="str">
        <f>VLOOKUP(E168,'[2]TKB26-11-2018 (lan 1)'!$E:$K,2,0)</f>
        <v>TS.Đặng Thị Hương</v>
      </c>
      <c r="AE168" s="265">
        <f t="shared" si="13"/>
        <v>-11</v>
      </c>
      <c r="AF168" s="265"/>
      <c r="AG168" s="265"/>
      <c r="AH168" s="265"/>
      <c r="AI168" s="265"/>
      <c r="AJ168" s="265"/>
      <c r="AK168" s="265"/>
      <c r="AL168" s="265"/>
      <c r="AM168" s="265"/>
      <c r="AN168" s="265"/>
      <c r="AO168" s="265"/>
      <c r="AP168" s="265"/>
      <c r="AQ168" s="265"/>
      <c r="AR168" s="265"/>
      <c r="AS168" s="265"/>
      <c r="AT168" s="265"/>
      <c r="AU168" s="265"/>
      <c r="AV168" s="265"/>
      <c r="AW168" s="265"/>
      <c r="AX168" s="265"/>
      <c r="AY168" s="265"/>
      <c r="AZ168" s="265"/>
      <c r="BA168" s="265"/>
      <c r="BB168" s="265"/>
      <c r="BC168" s="265"/>
      <c r="BD168" s="265"/>
      <c r="BE168" s="265"/>
      <c r="BF168" s="265"/>
      <c r="BG168" s="265"/>
      <c r="BH168" s="265"/>
      <c r="BI168" s="265"/>
      <c r="BJ168" s="265"/>
      <c r="BK168" s="265"/>
      <c r="BL168" s="265"/>
      <c r="BM168" s="265"/>
      <c r="BN168" s="265"/>
      <c r="BO168" s="265"/>
      <c r="BP168" s="265"/>
      <c r="BQ168" s="265"/>
      <c r="BR168" s="265"/>
      <c r="BS168" s="265"/>
      <c r="BT168" s="265"/>
      <c r="BU168" s="265"/>
      <c r="BV168" s="265"/>
      <c r="BW168" s="265"/>
      <c r="BX168" s="265"/>
      <c r="BY168" s="265"/>
      <c r="BZ168" s="265"/>
      <c r="CA168" s="265"/>
      <c r="CB168" s="265"/>
      <c r="CC168" s="265"/>
      <c r="CD168" s="265"/>
      <c r="CE168" s="265"/>
      <c r="CF168" s="265"/>
      <c r="CG168" s="265"/>
      <c r="CH168" s="265"/>
      <c r="CI168" s="265"/>
      <c r="CJ168" s="265"/>
      <c r="CK168" s="265"/>
      <c r="CL168" s="265"/>
      <c r="CM168" s="265"/>
      <c r="CN168" s="265"/>
      <c r="CO168" s="265"/>
      <c r="CP168" s="265"/>
      <c r="CQ168" s="265"/>
      <c r="CR168" s="265"/>
      <c r="CS168" s="265"/>
      <c r="CT168" s="265"/>
      <c r="CU168" s="265"/>
      <c r="CV168" s="265"/>
      <c r="CW168" s="265"/>
      <c r="CX168" s="265"/>
      <c r="CY168" s="265"/>
      <c r="CZ168" s="265"/>
      <c r="DA168" s="265"/>
      <c r="DB168" s="265"/>
      <c r="DC168" s="265"/>
      <c r="DD168" s="265"/>
      <c r="DE168" s="265"/>
      <c r="DF168" s="265"/>
      <c r="DG168" s="265"/>
      <c r="DH168" s="265"/>
      <c r="DI168" s="265"/>
      <c r="DJ168" s="265"/>
      <c r="DK168" s="265"/>
      <c r="DL168" s="265"/>
      <c r="DM168" s="265"/>
      <c r="DN168" s="265"/>
      <c r="DO168" s="265"/>
      <c r="DP168" s="265"/>
      <c r="DQ168" s="265"/>
      <c r="DR168" s="265"/>
      <c r="DS168" s="265"/>
      <c r="DT168" s="265"/>
      <c r="DU168" s="265"/>
      <c r="DV168" s="265"/>
      <c r="DW168" s="265"/>
      <c r="DX168" s="265"/>
      <c r="DY168" s="265"/>
      <c r="DZ168" s="265"/>
      <c r="EA168" s="265"/>
      <c r="EB168" s="265"/>
      <c r="EC168" s="265"/>
      <c r="ED168" s="265"/>
      <c r="EE168" s="265"/>
      <c r="EF168" s="265"/>
      <c r="EG168" s="265"/>
      <c r="EH168" s="265"/>
      <c r="EI168" s="265"/>
      <c r="EJ168" s="265"/>
      <c r="EK168" s="265"/>
      <c r="EL168" s="265"/>
      <c r="EM168" s="265"/>
      <c r="EN168" s="265"/>
      <c r="EO168" s="265"/>
      <c r="EP168" s="265"/>
      <c r="EQ168" s="265"/>
      <c r="ER168" s="265"/>
      <c r="ES168" s="265"/>
      <c r="ET168" s="265"/>
      <c r="EU168" s="265"/>
      <c r="EV168" s="265"/>
      <c r="EW168" s="265"/>
      <c r="EX168" s="265"/>
      <c r="EY168" s="265"/>
      <c r="EZ168" s="265"/>
      <c r="FA168" s="265"/>
      <c r="FB168" s="265"/>
      <c r="FC168" s="265"/>
      <c r="FD168" s="265"/>
      <c r="FE168" s="265"/>
      <c r="FF168" s="265"/>
      <c r="FG168" s="265"/>
      <c r="FH168" s="265"/>
      <c r="FI168" s="265"/>
      <c r="FJ168" s="265"/>
      <c r="FK168" s="265"/>
      <c r="FL168" s="265"/>
      <c r="FM168" s="265"/>
      <c r="FN168" s="265"/>
      <c r="FO168" s="265"/>
      <c r="FP168" s="265"/>
      <c r="FQ168" s="265"/>
      <c r="FR168" s="265"/>
      <c r="FS168" s="265"/>
      <c r="FT168" s="265"/>
      <c r="FU168" s="265"/>
      <c r="FV168" s="265"/>
      <c r="FW168" s="265"/>
      <c r="FX168" s="265"/>
      <c r="FY168" s="265"/>
      <c r="FZ168" s="265"/>
      <c r="GA168" s="265"/>
      <c r="GB168" s="265"/>
      <c r="GC168" s="265"/>
      <c r="GD168" s="265"/>
      <c r="GE168" s="265"/>
      <c r="GF168" s="265"/>
      <c r="GG168" s="265"/>
      <c r="GH168" s="265"/>
      <c r="GI168" s="265"/>
      <c r="GJ168" s="265"/>
      <c r="GK168" s="265"/>
      <c r="GL168" s="265"/>
      <c r="GM168" s="265"/>
      <c r="GN168" s="265"/>
      <c r="GO168" s="265"/>
      <c r="GP168" s="265"/>
      <c r="GQ168" s="265"/>
      <c r="GR168" s="265"/>
      <c r="GS168" s="265"/>
      <c r="GT168" s="265"/>
      <c r="GU168" s="265"/>
      <c r="GV168" s="265"/>
      <c r="GW168" s="265"/>
      <c r="GX168" s="265"/>
      <c r="GY168" s="265"/>
    </row>
    <row r="169" spans="1:207" ht="37.5" customHeight="1" x14ac:dyDescent="0.2">
      <c r="A169" s="74">
        <v>160</v>
      </c>
      <c r="B169" s="83" t="s">
        <v>1597</v>
      </c>
      <c r="C169" s="83" t="s">
        <v>1598</v>
      </c>
      <c r="D169" s="83" t="s">
        <v>53</v>
      </c>
      <c r="E169" s="83" t="s">
        <v>1598</v>
      </c>
      <c r="F169" s="83">
        <v>3</v>
      </c>
      <c r="G169" s="83" t="s">
        <v>192</v>
      </c>
      <c r="H169" s="83" t="s">
        <v>1611</v>
      </c>
      <c r="I169" s="83">
        <v>114</v>
      </c>
      <c r="J169" s="161" t="s">
        <v>1957</v>
      </c>
      <c r="K169" s="161" t="s">
        <v>296</v>
      </c>
      <c r="L169" s="161" t="s">
        <v>1919</v>
      </c>
      <c r="M169" s="161" t="s">
        <v>298</v>
      </c>
      <c r="N169" s="161" t="s">
        <v>2317</v>
      </c>
      <c r="O169" s="167">
        <f>VLOOKUP(N169,'Giang duong'!A:H,3,0)</f>
        <v>80</v>
      </c>
      <c r="P169" s="183">
        <f>VLOOKUP(E169,'[1]DSLHP_3-12-2018'!$B:$K,6,0)</f>
        <v>80</v>
      </c>
      <c r="Q169" s="161" t="s">
        <v>732</v>
      </c>
      <c r="R169" s="161" t="s">
        <v>216</v>
      </c>
      <c r="S169" s="161" t="s">
        <v>2177</v>
      </c>
      <c r="T169" s="161" t="s">
        <v>1176</v>
      </c>
      <c r="U169" s="161" t="s">
        <v>216</v>
      </c>
      <c r="V169" s="164"/>
      <c r="W169" s="71" t="s">
        <v>2033</v>
      </c>
      <c r="X169" s="83"/>
      <c r="Y169" s="83" t="s">
        <v>1490</v>
      </c>
      <c r="Z169" s="83"/>
      <c r="AA169" s="159" t="str">
        <f t="shared" si="12"/>
        <v>103CSSChiều3</v>
      </c>
      <c r="AB169" s="83" t="s">
        <v>732</v>
      </c>
      <c r="AC169" s="83" t="s">
        <v>732</v>
      </c>
      <c r="AD169" s="265" t="str">
        <f>VLOOKUP(E169,'[2]TKB26-11-2018 (lan 1)'!$E:$K,2,0)</f>
        <v>TS.Vũ Thị Minh Hiền</v>
      </c>
      <c r="AE169" s="265">
        <f t="shared" si="13"/>
        <v>34</v>
      </c>
    </row>
    <row r="170" spans="1:207" ht="37.5" customHeight="1" x14ac:dyDescent="0.2">
      <c r="A170" s="74">
        <v>161</v>
      </c>
      <c r="B170" s="83" t="s">
        <v>130</v>
      </c>
      <c r="C170" s="83" t="s">
        <v>34</v>
      </c>
      <c r="D170" s="83" t="s">
        <v>33</v>
      </c>
      <c r="E170" s="83" t="s">
        <v>34</v>
      </c>
      <c r="F170" s="83">
        <v>3</v>
      </c>
      <c r="G170" s="83" t="s">
        <v>1681</v>
      </c>
      <c r="H170" s="83" t="s">
        <v>1679</v>
      </c>
      <c r="I170" s="83" t="s">
        <v>653</v>
      </c>
      <c r="J170" s="161">
        <v>1</v>
      </c>
      <c r="K170" s="161" t="s">
        <v>296</v>
      </c>
      <c r="L170" s="161" t="s">
        <v>1919</v>
      </c>
      <c r="M170" s="161" t="s">
        <v>297</v>
      </c>
      <c r="N170" s="161" t="s">
        <v>358</v>
      </c>
      <c r="O170" s="167">
        <f>VLOOKUP(N170,'Giang duong'!A:H,3,0)</f>
        <v>85</v>
      </c>
      <c r="P170" s="183">
        <f>VLOOKUP(E170,'[1]DSLHP_3-12-2018'!$B:$K,6,0)</f>
        <v>72</v>
      </c>
      <c r="Q170" s="161" t="s">
        <v>2128</v>
      </c>
      <c r="R170" s="161" t="s">
        <v>2129</v>
      </c>
      <c r="S170" s="161" t="s">
        <v>2130</v>
      </c>
      <c r="T170" s="161"/>
      <c r="U170" s="161" t="s">
        <v>175</v>
      </c>
      <c r="V170" s="164"/>
      <c r="W170" s="71" t="s">
        <v>2033</v>
      </c>
      <c r="X170" s="83"/>
      <c r="Y170" s="83" t="s">
        <v>1490</v>
      </c>
      <c r="Z170" s="83"/>
      <c r="AA170" s="159" t="str">
        <f t="shared" si="12"/>
        <v>702VUChiều3</v>
      </c>
      <c r="AB170" s="83" t="s">
        <v>2128</v>
      </c>
      <c r="AC170" s="83" t="s">
        <v>2128</v>
      </c>
      <c r="AD170" s="265" t="str">
        <f>VLOOKUP(E170,'[2]TKB26-11-2018 (lan 1)'!$E:$K,2,0)</f>
        <v>Nguyễn Thanh Phương</v>
      </c>
      <c r="AE170" s="265" t="e">
        <f t="shared" si="13"/>
        <v>#VALUE!</v>
      </c>
    </row>
    <row r="171" spans="1:207" ht="37.5" customHeight="1" x14ac:dyDescent="0.2">
      <c r="A171" s="74">
        <v>162</v>
      </c>
      <c r="B171" s="71" t="s">
        <v>1718</v>
      </c>
      <c r="C171" s="71" t="s">
        <v>2313</v>
      </c>
      <c r="D171" s="71" t="s">
        <v>1462</v>
      </c>
      <c r="E171" s="71" t="s">
        <v>2313</v>
      </c>
      <c r="F171" s="71"/>
      <c r="G171" s="71" t="s">
        <v>192</v>
      </c>
      <c r="H171" s="71" t="s">
        <v>1610</v>
      </c>
      <c r="I171" s="71">
        <v>51</v>
      </c>
      <c r="J171" s="159">
        <v>1</v>
      </c>
      <c r="K171" s="159" t="s">
        <v>296</v>
      </c>
      <c r="L171" s="159" t="s">
        <v>1919</v>
      </c>
      <c r="M171" s="159" t="s">
        <v>298</v>
      </c>
      <c r="N171" s="159" t="s">
        <v>337</v>
      </c>
      <c r="O171" s="167">
        <f>VLOOKUP(N171,'Giang duong'!A:H,3,0)</f>
        <v>70</v>
      </c>
      <c r="P171" s="183">
        <f>VLOOKUP(E171,'[1]DSLHP_3-12-2018'!$B:$K,6,0)</f>
        <v>48</v>
      </c>
      <c r="Q171" s="161" t="s">
        <v>728</v>
      </c>
      <c r="R171" s="159" t="s">
        <v>216</v>
      </c>
      <c r="S171" s="159" t="s">
        <v>1124</v>
      </c>
      <c r="T171" s="159" t="s">
        <v>1125</v>
      </c>
      <c r="U171" s="159" t="s">
        <v>216</v>
      </c>
      <c r="V171" s="164"/>
      <c r="W171" s="71" t="s">
        <v>2033</v>
      </c>
      <c r="X171" s="71"/>
      <c r="Y171" s="71"/>
      <c r="Z171" s="71"/>
      <c r="AA171" s="159" t="str">
        <f t="shared" si="12"/>
        <v>406E4Chiều3</v>
      </c>
      <c r="AB171" s="71" t="s">
        <v>728</v>
      </c>
      <c r="AC171" s="71" t="s">
        <v>728</v>
      </c>
      <c r="AD171" s="265" t="str">
        <f>VLOOKUP(E171,'[2]TKB26-11-2018 (lan 1)'!$E:$K,2,0)</f>
        <v>TS.Đỗ Xuân Trường</v>
      </c>
      <c r="AE171" s="265">
        <f t="shared" si="13"/>
        <v>3</v>
      </c>
    </row>
    <row r="172" spans="1:207" ht="51.75" customHeight="1" x14ac:dyDescent="0.2">
      <c r="A172" s="74">
        <v>163</v>
      </c>
      <c r="B172" s="83" t="s">
        <v>1579</v>
      </c>
      <c r="C172" s="83" t="s">
        <v>2315</v>
      </c>
      <c r="D172" s="83" t="s">
        <v>205</v>
      </c>
      <c r="E172" s="83" t="s">
        <v>2314</v>
      </c>
      <c r="F172" s="83">
        <v>3</v>
      </c>
      <c r="G172" s="83" t="s">
        <v>192</v>
      </c>
      <c r="H172" s="71" t="s">
        <v>2268</v>
      </c>
      <c r="I172" s="83">
        <v>70</v>
      </c>
      <c r="J172" s="161">
        <v>2</v>
      </c>
      <c r="K172" s="159" t="s">
        <v>186</v>
      </c>
      <c r="L172" s="159" t="s">
        <v>1920</v>
      </c>
      <c r="M172" s="159" t="s">
        <v>336</v>
      </c>
      <c r="N172" s="159" t="s">
        <v>337</v>
      </c>
      <c r="O172" s="167">
        <f>VLOOKUP(N172,'Giang duong'!A:H,3,0)</f>
        <v>70</v>
      </c>
      <c r="P172" s="183">
        <f>VLOOKUP(E172,'[1]DSLHP_3-12-2018'!$B:$K,6,0)</f>
        <v>30</v>
      </c>
      <c r="Q172" s="161" t="s">
        <v>974</v>
      </c>
      <c r="R172" s="161" t="s">
        <v>2046</v>
      </c>
      <c r="S172" s="162" t="s">
        <v>975</v>
      </c>
      <c r="T172" s="161" t="s">
        <v>976</v>
      </c>
      <c r="U172" s="161" t="s">
        <v>174</v>
      </c>
      <c r="V172" s="164"/>
      <c r="W172" s="71" t="s">
        <v>2033</v>
      </c>
      <c r="X172" s="83"/>
      <c r="Y172" s="83" t="s">
        <v>1490</v>
      </c>
      <c r="Z172" s="83"/>
      <c r="AA172" s="159" t="str">
        <f t="shared" si="12"/>
        <v>406E4Sáng4</v>
      </c>
      <c r="AB172" s="83" t="s">
        <v>974</v>
      </c>
      <c r="AC172" s="83" t="s">
        <v>974</v>
      </c>
      <c r="AD172" s="265" t="str">
        <f>VLOOKUP(E172,'[2]TKB26-11-2018 (lan 1)'!$E:$K,2,0)</f>
        <v>PGS.TS.Nguyễn Việt Khôi; ThS.Nguyễn Thị Thanh Mai</v>
      </c>
      <c r="AE172" s="265">
        <f t="shared" si="13"/>
        <v>40</v>
      </c>
    </row>
    <row r="173" spans="1:207" ht="51.75" customHeight="1" x14ac:dyDescent="0.2">
      <c r="A173" s="74">
        <v>164</v>
      </c>
      <c r="B173" s="83" t="s">
        <v>1579</v>
      </c>
      <c r="C173" s="83" t="s">
        <v>2315</v>
      </c>
      <c r="D173" s="83" t="s">
        <v>205</v>
      </c>
      <c r="E173" s="83" t="s">
        <v>2316</v>
      </c>
      <c r="F173" s="83">
        <v>3</v>
      </c>
      <c r="G173" s="83" t="s">
        <v>192</v>
      </c>
      <c r="H173" s="71" t="s">
        <v>2269</v>
      </c>
      <c r="I173" s="83">
        <v>70</v>
      </c>
      <c r="J173" s="161">
        <v>2</v>
      </c>
      <c r="K173" s="159" t="s">
        <v>186</v>
      </c>
      <c r="L173" s="159" t="s">
        <v>1956</v>
      </c>
      <c r="M173" s="159" t="s">
        <v>336</v>
      </c>
      <c r="N173" s="159" t="s">
        <v>1958</v>
      </c>
      <c r="O173" s="167">
        <f>VLOOKUP(N173,'Giang duong'!A:H,3,0)</f>
        <v>40</v>
      </c>
      <c r="P173" s="183">
        <f>VLOOKUP(E173,'[1]DSLHP_3-12-2018'!$B:$K,6,0)</f>
        <v>32</v>
      </c>
      <c r="Q173" s="161" t="s">
        <v>2326</v>
      </c>
      <c r="R173" s="161" t="s">
        <v>2046</v>
      </c>
      <c r="S173" s="162" t="s">
        <v>2066</v>
      </c>
      <c r="T173" s="161" t="s">
        <v>2067</v>
      </c>
      <c r="U173" s="161" t="s">
        <v>174</v>
      </c>
      <c r="V173" s="166"/>
      <c r="W173" s="71" t="s">
        <v>2033</v>
      </c>
      <c r="X173" s="83"/>
      <c r="Y173" s="83" t="s">
        <v>1490</v>
      </c>
      <c r="Z173" s="83"/>
      <c r="AA173" s="159" t="str">
        <f t="shared" si="12"/>
        <v>508E4Sáng5</v>
      </c>
      <c r="AB173" s="83" t="s">
        <v>2326</v>
      </c>
      <c r="AC173" s="83" t="s">
        <v>2326</v>
      </c>
      <c r="AD173" s="265" t="str">
        <f>VLOOKUP(E173,'[2]TKB26-11-2018 (lan 1)'!$E:$K,2,0)</f>
        <v>ThS.Nguyễn Thị Thanh Mai; ThS.Nguyễn Thị Phương Linh</v>
      </c>
      <c r="AE173" s="265">
        <f t="shared" si="13"/>
        <v>38</v>
      </c>
    </row>
    <row r="174" spans="1:207" ht="51.75" customHeight="1" x14ac:dyDescent="0.2">
      <c r="A174" s="74">
        <v>165</v>
      </c>
      <c r="B174" s="83" t="s">
        <v>160</v>
      </c>
      <c r="C174" s="83" t="s">
        <v>161</v>
      </c>
      <c r="D174" s="83" t="s">
        <v>43</v>
      </c>
      <c r="E174" s="83" t="s">
        <v>161</v>
      </c>
      <c r="F174" s="83">
        <v>3</v>
      </c>
      <c r="G174" s="83" t="s">
        <v>192</v>
      </c>
      <c r="H174" s="83" t="s">
        <v>1589</v>
      </c>
      <c r="I174" s="83">
        <v>70</v>
      </c>
      <c r="J174" s="161">
        <v>1</v>
      </c>
      <c r="K174" s="159" t="s">
        <v>296</v>
      </c>
      <c r="L174" s="161" t="s">
        <v>1919</v>
      </c>
      <c r="M174" s="159" t="s">
        <v>297</v>
      </c>
      <c r="N174" s="159" t="s">
        <v>2320</v>
      </c>
      <c r="O174" s="167">
        <f>VLOOKUP(N174,'Giang duong'!A:H,3,0)</f>
        <v>80</v>
      </c>
      <c r="P174" s="183">
        <f>VLOOKUP(E174,'[1]DSLHP_3-12-2018'!$B:$K,6,0)</f>
        <v>80</v>
      </c>
      <c r="Q174" s="161" t="s">
        <v>2340</v>
      </c>
      <c r="R174" s="161" t="s">
        <v>2046</v>
      </c>
      <c r="S174" s="161" t="s">
        <v>2083</v>
      </c>
      <c r="T174" s="190" t="s">
        <v>2084</v>
      </c>
      <c r="U174" s="161" t="s">
        <v>174</v>
      </c>
      <c r="V174" s="164"/>
      <c r="W174" s="71" t="s">
        <v>2033</v>
      </c>
      <c r="X174" s="83"/>
      <c r="Y174" s="83" t="s">
        <v>1490</v>
      </c>
      <c r="Z174" s="83"/>
      <c r="AA174" s="159" t="str">
        <f t="shared" si="12"/>
        <v>102CSSChiều3</v>
      </c>
      <c r="AB174" s="83" t="s">
        <v>2340</v>
      </c>
      <c r="AC174" s="83" t="s">
        <v>2340</v>
      </c>
      <c r="AD174" s="265" t="str">
        <f>VLOOKUP(E174,'[2]TKB26-11-2018 (lan 1)'!$E:$K,2,0)</f>
        <v>TS.Đặng Quý Dương; ThS.Nguyễn Thị Thanh Mai</v>
      </c>
      <c r="AE174" s="265">
        <f t="shared" si="13"/>
        <v>-10</v>
      </c>
    </row>
    <row r="175" spans="1:207" s="72" customFormat="1" ht="33.75" customHeight="1" x14ac:dyDescent="0.2">
      <c r="A175" s="74">
        <v>166</v>
      </c>
      <c r="B175" s="71" t="s">
        <v>1633</v>
      </c>
      <c r="C175" s="71" t="s">
        <v>127</v>
      </c>
      <c r="D175" s="71" t="s">
        <v>27</v>
      </c>
      <c r="E175" s="71" t="s">
        <v>1819</v>
      </c>
      <c r="F175" s="71">
        <v>3</v>
      </c>
      <c r="G175" s="71" t="s">
        <v>1912</v>
      </c>
      <c r="H175" s="71" t="s">
        <v>1679</v>
      </c>
      <c r="I175" s="71" t="s">
        <v>1680</v>
      </c>
      <c r="J175" s="159">
        <v>1</v>
      </c>
      <c r="K175" s="159" t="s">
        <v>296</v>
      </c>
      <c r="L175" s="159" t="s">
        <v>318</v>
      </c>
      <c r="M175" s="159" t="s">
        <v>297</v>
      </c>
      <c r="N175" s="159" t="s">
        <v>1954</v>
      </c>
      <c r="O175" s="183">
        <f>VLOOKUP(N175,'Giang duong'!A:H,3,0)</f>
        <v>60</v>
      </c>
      <c r="P175" s="183">
        <f>VLOOKUP(E175,'[1]DSLHP_3-12-2018'!$B:$K,6,0)</f>
        <v>4</v>
      </c>
      <c r="Q175" s="161" t="s">
        <v>2131</v>
      </c>
      <c r="R175" s="159" t="s">
        <v>2108</v>
      </c>
      <c r="S175" s="159" t="s">
        <v>2132</v>
      </c>
      <c r="T175" s="159" t="s">
        <v>2133</v>
      </c>
      <c r="U175" s="159" t="s">
        <v>175</v>
      </c>
      <c r="V175" s="166"/>
      <c r="W175" s="71" t="s">
        <v>2035</v>
      </c>
      <c r="X175" s="71"/>
      <c r="Y175" s="71" t="s">
        <v>1677</v>
      </c>
      <c r="Z175" s="71"/>
      <c r="AA175" s="159" t="str">
        <f t="shared" si="12"/>
        <v>810VUChiều3,5</v>
      </c>
      <c r="AB175" s="71" t="s">
        <v>2131</v>
      </c>
      <c r="AC175" s="71" t="s">
        <v>2131</v>
      </c>
      <c r="AD175" s="265" t="str">
        <f>VLOOKUP(E175,'[2]TKB26-11-2018 (lan 1)'!$E:$K,2,0)</f>
        <v>TS.Trịnh Thị Phan Lan</v>
      </c>
      <c r="AE175" s="265" t="e">
        <f t="shared" si="13"/>
        <v>#VALUE!</v>
      </c>
    </row>
    <row r="176" spans="1:207" ht="33.75" customHeight="1" x14ac:dyDescent="0.2">
      <c r="A176" s="74">
        <v>167</v>
      </c>
      <c r="B176" s="71" t="s">
        <v>1633</v>
      </c>
      <c r="C176" s="71" t="s">
        <v>127</v>
      </c>
      <c r="D176" s="71" t="s">
        <v>1609</v>
      </c>
      <c r="E176" s="71" t="s">
        <v>1820</v>
      </c>
      <c r="F176" s="71">
        <v>3</v>
      </c>
      <c r="G176" s="71" t="s">
        <v>192</v>
      </c>
      <c r="H176" s="71" t="s">
        <v>128</v>
      </c>
      <c r="I176" s="71">
        <v>33</v>
      </c>
      <c r="J176" s="159">
        <v>1</v>
      </c>
      <c r="K176" s="161" t="s">
        <v>186</v>
      </c>
      <c r="L176" s="159" t="s">
        <v>1919</v>
      </c>
      <c r="M176" s="159" t="s">
        <v>336</v>
      </c>
      <c r="N176" s="159" t="s">
        <v>333</v>
      </c>
      <c r="O176" s="167">
        <f>VLOOKUP(N176,'Giang duong'!A:H,3,0)</f>
        <v>60</v>
      </c>
      <c r="P176" s="183">
        <f>VLOOKUP(E176,'[1]DSLHP_3-12-2018'!$B:$K,6,0)</f>
        <v>24</v>
      </c>
      <c r="Q176" s="161" t="s">
        <v>2134</v>
      </c>
      <c r="R176" s="159" t="s">
        <v>2108</v>
      </c>
      <c r="S176" s="159" t="s">
        <v>2135</v>
      </c>
      <c r="T176" s="159" t="s">
        <v>2136</v>
      </c>
      <c r="U176" s="159" t="s">
        <v>175</v>
      </c>
      <c r="V176" s="164"/>
      <c r="W176" s="71" t="s">
        <v>2033</v>
      </c>
      <c r="X176" s="71"/>
      <c r="Y176" s="135" t="s">
        <v>1684</v>
      </c>
      <c r="Z176" s="71"/>
      <c r="AA176" s="159" t="str">
        <f t="shared" si="12"/>
        <v>808VUSáng3</v>
      </c>
      <c r="AB176" s="71" t="s">
        <v>2134</v>
      </c>
      <c r="AC176" s="71" t="s">
        <v>2134</v>
      </c>
      <c r="AD176" s="265" t="str">
        <f>VLOOKUP(E176,'[2]TKB26-11-2018 (lan 1)'!$E:$K,2,0)</f>
        <v>TS.Vũ Thị Loan</v>
      </c>
      <c r="AE176" s="265">
        <f t="shared" si="13"/>
        <v>9</v>
      </c>
    </row>
    <row r="177" spans="1:207" ht="33.75" customHeight="1" x14ac:dyDescent="0.2">
      <c r="A177" s="74">
        <v>168</v>
      </c>
      <c r="B177" s="83" t="s">
        <v>366</v>
      </c>
      <c r="C177" s="83" t="s">
        <v>1612</v>
      </c>
      <c r="D177" s="83"/>
      <c r="E177" s="83" t="s">
        <v>1612</v>
      </c>
      <c r="F177" s="83">
        <v>3</v>
      </c>
      <c r="G177" s="83" t="s">
        <v>192</v>
      </c>
      <c r="H177" s="83" t="s">
        <v>1610</v>
      </c>
      <c r="I177" s="83">
        <v>51</v>
      </c>
      <c r="J177" s="161">
        <v>1</v>
      </c>
      <c r="K177" s="159" t="s">
        <v>296</v>
      </c>
      <c r="L177" s="159" t="s">
        <v>1920</v>
      </c>
      <c r="M177" s="159" t="s">
        <v>297</v>
      </c>
      <c r="N177" s="159" t="s">
        <v>337</v>
      </c>
      <c r="O177" s="167">
        <f>VLOOKUP(N177,'Giang duong'!A:H,3,0)</f>
        <v>70</v>
      </c>
      <c r="P177" s="183">
        <f>VLOOKUP(E177,'[1]DSLHP_3-12-2018'!$B:$K,6,0)</f>
        <v>49</v>
      </c>
      <c r="Q177" s="161" t="s">
        <v>2291</v>
      </c>
      <c r="R177" s="161" t="s">
        <v>2174</v>
      </c>
      <c r="S177" s="161" t="s">
        <v>2178</v>
      </c>
      <c r="T177" s="161" t="s">
        <v>2179</v>
      </c>
      <c r="U177" s="161" t="s">
        <v>216</v>
      </c>
      <c r="V177" s="164"/>
      <c r="W177" s="71" t="s">
        <v>2033</v>
      </c>
      <c r="X177" s="83"/>
      <c r="Y177" s="83" t="s">
        <v>1490</v>
      </c>
      <c r="Z177" s="83"/>
      <c r="AA177" s="159" t="str">
        <f t="shared" si="12"/>
        <v>406E4Chiều4</v>
      </c>
      <c r="AB177" s="83" t="s">
        <v>2291</v>
      </c>
      <c r="AC177" s="83" t="s">
        <v>2291</v>
      </c>
      <c r="AD177" s="265" t="str">
        <f>VLOOKUP(E177,'[2]TKB26-11-2018 (lan 1)'!$E:$K,2,0)</f>
        <v>TS.Trương Minh Đức; TS.Lưu Hữu Văn</v>
      </c>
      <c r="AE177" s="265">
        <f t="shared" si="13"/>
        <v>2</v>
      </c>
    </row>
    <row r="178" spans="1:207" ht="33.75" customHeight="1" x14ac:dyDescent="0.2">
      <c r="A178" s="74">
        <v>169</v>
      </c>
      <c r="B178" s="83" t="s">
        <v>214</v>
      </c>
      <c r="C178" s="83" t="s">
        <v>215</v>
      </c>
      <c r="D178" s="83"/>
      <c r="E178" s="83" t="s">
        <v>215</v>
      </c>
      <c r="F178" s="83">
        <v>3</v>
      </c>
      <c r="G178" s="83" t="s">
        <v>192</v>
      </c>
      <c r="H178" s="83" t="s">
        <v>1611</v>
      </c>
      <c r="I178" s="83">
        <v>114</v>
      </c>
      <c r="J178" s="161">
        <v>1</v>
      </c>
      <c r="K178" s="161" t="s">
        <v>296</v>
      </c>
      <c r="L178" s="161" t="s">
        <v>1920</v>
      </c>
      <c r="M178" s="161" t="s">
        <v>297</v>
      </c>
      <c r="N178" s="161" t="s">
        <v>2317</v>
      </c>
      <c r="O178" s="167">
        <f>VLOOKUP(N178,'Giang duong'!A:H,3,0)</f>
        <v>80</v>
      </c>
      <c r="P178" s="183">
        <f>VLOOKUP(E178,'[1]DSLHP_3-12-2018'!$B:$K,6,0)</f>
        <v>80</v>
      </c>
      <c r="Q178" s="161" t="s">
        <v>735</v>
      </c>
      <c r="R178" s="161" t="s">
        <v>216</v>
      </c>
      <c r="S178" s="161" t="s">
        <v>1280</v>
      </c>
      <c r="T178" s="161" t="s">
        <v>1281</v>
      </c>
      <c r="U178" s="161" t="s">
        <v>216</v>
      </c>
      <c r="V178" s="164"/>
      <c r="W178" s="71" t="s">
        <v>2033</v>
      </c>
      <c r="X178" s="83" t="s">
        <v>1707</v>
      </c>
      <c r="Y178" s="83" t="s">
        <v>1490</v>
      </c>
      <c r="Z178" s="83"/>
      <c r="AA178" s="159" t="str">
        <f t="shared" si="12"/>
        <v>103CSSChiều4</v>
      </c>
      <c r="AB178" s="83" t="s">
        <v>735</v>
      </c>
      <c r="AC178" s="83" t="s">
        <v>735</v>
      </c>
      <c r="AD178" s="265" t="str">
        <f>VLOOKUP(E178,'[2]TKB26-11-2018 (lan 1)'!$E:$K,2,0)</f>
        <v>PGS. TS.Phan Chí Anh</v>
      </c>
      <c r="AE178" s="265">
        <f t="shared" si="13"/>
        <v>34</v>
      </c>
    </row>
    <row r="179" spans="1:207" ht="33.75" customHeight="1" x14ac:dyDescent="0.2">
      <c r="A179" s="74">
        <v>170</v>
      </c>
      <c r="B179" s="83" t="s">
        <v>1711</v>
      </c>
      <c r="C179" s="83" t="s">
        <v>1712</v>
      </c>
      <c r="D179" s="83"/>
      <c r="E179" s="83" t="s">
        <v>1712</v>
      </c>
      <c r="F179" s="83">
        <v>3</v>
      </c>
      <c r="G179" s="83" t="s">
        <v>168</v>
      </c>
      <c r="H179" s="83" t="s">
        <v>180</v>
      </c>
      <c r="I179" s="83">
        <v>14</v>
      </c>
      <c r="J179" s="161" t="s">
        <v>1957</v>
      </c>
      <c r="K179" s="159" t="s">
        <v>186</v>
      </c>
      <c r="L179" s="159" t="s">
        <v>318</v>
      </c>
      <c r="M179" s="159" t="s">
        <v>301</v>
      </c>
      <c r="N179" s="161" t="s">
        <v>1954</v>
      </c>
      <c r="O179" s="167">
        <f>VLOOKUP(N179,'Giang duong'!A:H,3,0)</f>
        <v>60</v>
      </c>
      <c r="P179" s="183">
        <f>VLOOKUP(E179,'[1]DSLHP_3-12-2018'!$B:$K,6,0)</f>
        <v>15</v>
      </c>
      <c r="Q179" s="161" t="s">
        <v>737</v>
      </c>
      <c r="R179" s="161" t="s">
        <v>216</v>
      </c>
      <c r="S179" s="161" t="s">
        <v>1282</v>
      </c>
      <c r="T179" s="161" t="s">
        <v>2172</v>
      </c>
      <c r="U179" s="164" t="s">
        <v>216</v>
      </c>
      <c r="V179" s="164"/>
      <c r="W179" s="71" t="s">
        <v>2035</v>
      </c>
      <c r="X179" s="83"/>
      <c r="Y179" s="83" t="s">
        <v>1490</v>
      </c>
      <c r="Z179" s="83"/>
      <c r="AA179" s="159" t="str">
        <f t="shared" si="12"/>
        <v>810VUSáng3,5</v>
      </c>
      <c r="AB179" s="83" t="s">
        <v>737</v>
      </c>
      <c r="AC179" s="83" t="s">
        <v>737</v>
      </c>
      <c r="AD179" s="265" t="str">
        <f>VLOOKUP(E179,'[2]TKB26-11-2018 (lan 1)'!$E:$K,2,0)</f>
        <v>PGS. TS.Nhâm Phong Tuân</v>
      </c>
      <c r="AE179" s="265">
        <f t="shared" si="13"/>
        <v>-1</v>
      </c>
      <c r="AF179" s="72"/>
      <c r="AG179" s="72"/>
      <c r="AH179" s="72"/>
      <c r="AI179" s="72"/>
      <c r="AJ179" s="72"/>
      <c r="AK179" s="72"/>
      <c r="AL179" s="72"/>
      <c r="AM179" s="72"/>
      <c r="AN179" s="72"/>
      <c r="AO179" s="72"/>
      <c r="AP179" s="72"/>
      <c r="AQ179" s="72"/>
      <c r="AR179" s="72"/>
      <c r="AS179" s="72"/>
      <c r="AT179" s="72"/>
      <c r="AU179" s="72"/>
      <c r="AV179" s="72"/>
      <c r="AW179" s="72"/>
      <c r="AX179" s="72"/>
      <c r="AY179" s="72"/>
      <c r="AZ179" s="72"/>
      <c r="BA179" s="72"/>
      <c r="BB179" s="72"/>
      <c r="BC179" s="72"/>
      <c r="BD179" s="72"/>
      <c r="BE179" s="72"/>
      <c r="BF179" s="72"/>
      <c r="BG179" s="72"/>
      <c r="BH179" s="72"/>
      <c r="BI179" s="72"/>
      <c r="BJ179" s="72"/>
      <c r="BK179" s="72"/>
      <c r="BL179" s="72"/>
      <c r="BM179" s="72"/>
      <c r="BN179" s="72"/>
      <c r="BO179" s="72"/>
      <c r="BP179" s="72"/>
      <c r="BQ179" s="72"/>
      <c r="BR179" s="72"/>
      <c r="BS179" s="72"/>
      <c r="BT179" s="72"/>
      <c r="BU179" s="72"/>
      <c r="BV179" s="72"/>
      <c r="BW179" s="72"/>
      <c r="BX179" s="72"/>
      <c r="BY179" s="72"/>
      <c r="BZ179" s="72"/>
      <c r="CA179" s="72"/>
      <c r="CB179" s="72"/>
      <c r="CC179" s="72"/>
      <c r="CD179" s="72"/>
      <c r="CE179" s="72"/>
      <c r="CF179" s="72"/>
      <c r="CG179" s="72"/>
      <c r="CH179" s="72"/>
      <c r="CI179" s="72"/>
      <c r="CJ179" s="72"/>
      <c r="CK179" s="72"/>
      <c r="CL179" s="72"/>
      <c r="CM179" s="72"/>
      <c r="CN179" s="72"/>
      <c r="CO179" s="72"/>
      <c r="CP179" s="72"/>
      <c r="CQ179" s="72"/>
      <c r="CR179" s="72"/>
      <c r="CS179" s="72"/>
      <c r="CT179" s="72"/>
      <c r="CU179" s="72"/>
      <c r="CV179" s="72"/>
      <c r="CW179" s="72"/>
      <c r="CX179" s="72"/>
      <c r="CY179" s="72"/>
      <c r="CZ179" s="72"/>
      <c r="DA179" s="72"/>
      <c r="DB179" s="72"/>
      <c r="DC179" s="72"/>
      <c r="DD179" s="72"/>
      <c r="DE179" s="72"/>
      <c r="DF179" s="72"/>
      <c r="DG179" s="72"/>
      <c r="DH179" s="72"/>
      <c r="DI179" s="72"/>
      <c r="DJ179" s="72"/>
      <c r="DK179" s="72"/>
      <c r="DL179" s="72"/>
      <c r="DM179" s="72"/>
      <c r="DN179" s="72"/>
      <c r="DO179" s="72"/>
      <c r="DP179" s="72"/>
      <c r="DQ179" s="72"/>
      <c r="DR179" s="72"/>
      <c r="DS179" s="72"/>
      <c r="DT179" s="72"/>
      <c r="DU179" s="72"/>
      <c r="DV179" s="72"/>
      <c r="DW179" s="72"/>
      <c r="DX179" s="72"/>
      <c r="DY179" s="72"/>
      <c r="DZ179" s="72"/>
      <c r="EA179" s="72"/>
      <c r="EB179" s="72"/>
      <c r="EC179" s="72"/>
      <c r="ED179" s="72"/>
      <c r="EE179" s="72"/>
      <c r="EF179" s="72"/>
      <c r="EG179" s="72"/>
      <c r="EH179" s="72"/>
      <c r="EI179" s="72"/>
      <c r="EJ179" s="72"/>
      <c r="EK179" s="72"/>
      <c r="EL179" s="72"/>
      <c r="EM179" s="72"/>
      <c r="EN179" s="72"/>
      <c r="EO179" s="72"/>
      <c r="EP179" s="72"/>
      <c r="EQ179" s="72"/>
      <c r="ER179" s="72"/>
      <c r="ES179" s="72"/>
      <c r="ET179" s="72"/>
      <c r="EU179" s="72"/>
      <c r="EV179" s="72"/>
      <c r="EW179" s="72"/>
      <c r="EX179" s="72"/>
      <c r="EY179" s="72"/>
      <c r="EZ179" s="72"/>
      <c r="FA179" s="72"/>
      <c r="FB179" s="72"/>
      <c r="FC179" s="72"/>
      <c r="FD179" s="72"/>
      <c r="FE179" s="72"/>
      <c r="FF179" s="72"/>
      <c r="FG179" s="72"/>
      <c r="FH179" s="72"/>
      <c r="FI179" s="72"/>
      <c r="FJ179" s="72"/>
      <c r="FK179" s="72"/>
      <c r="FL179" s="72"/>
      <c r="FM179" s="72"/>
      <c r="FN179" s="72"/>
      <c r="FO179" s="72"/>
      <c r="FP179" s="72"/>
      <c r="FQ179" s="72"/>
      <c r="FR179" s="72"/>
      <c r="FS179" s="72"/>
      <c r="FT179" s="72"/>
      <c r="FU179" s="72"/>
      <c r="FV179" s="72"/>
      <c r="FW179" s="72"/>
      <c r="FX179" s="72"/>
      <c r="FY179" s="72"/>
      <c r="FZ179" s="72"/>
      <c r="GA179" s="72"/>
      <c r="GB179" s="72"/>
      <c r="GC179" s="72"/>
      <c r="GD179" s="72"/>
      <c r="GE179" s="72"/>
      <c r="GF179" s="72"/>
      <c r="GG179" s="72"/>
      <c r="GH179" s="72"/>
      <c r="GI179" s="72"/>
      <c r="GJ179" s="72"/>
      <c r="GK179" s="72"/>
      <c r="GL179" s="72"/>
      <c r="GM179" s="72"/>
      <c r="GN179" s="72"/>
      <c r="GO179" s="72"/>
      <c r="GP179" s="72"/>
      <c r="GQ179" s="72"/>
      <c r="GR179" s="72"/>
      <c r="GS179" s="72"/>
      <c r="GT179" s="72"/>
      <c r="GU179" s="72"/>
      <c r="GV179" s="72"/>
      <c r="GW179" s="72"/>
      <c r="GX179" s="72"/>
      <c r="GY179" s="72"/>
    </row>
    <row r="180" spans="1:207" ht="33.75" customHeight="1" x14ac:dyDescent="0.2">
      <c r="A180" s="74">
        <v>171</v>
      </c>
      <c r="B180" s="71" t="s">
        <v>112</v>
      </c>
      <c r="C180" s="71" t="s">
        <v>113</v>
      </c>
      <c r="D180" s="71" t="s">
        <v>205</v>
      </c>
      <c r="E180" s="71" t="s">
        <v>2527</v>
      </c>
      <c r="F180" s="71">
        <v>3</v>
      </c>
      <c r="G180" s="71" t="s">
        <v>192</v>
      </c>
      <c r="H180" s="71" t="s">
        <v>1589</v>
      </c>
      <c r="I180" s="71">
        <v>70</v>
      </c>
      <c r="J180" s="159">
        <v>1</v>
      </c>
      <c r="K180" s="159" t="s">
        <v>296</v>
      </c>
      <c r="L180" s="159" t="s">
        <v>1919</v>
      </c>
      <c r="M180" s="159" t="s">
        <v>298</v>
      </c>
      <c r="N180" s="159" t="s">
        <v>2320</v>
      </c>
      <c r="O180" s="167">
        <f>VLOOKUP(N180,'Giang duong'!A:H,3,0)</f>
        <v>80</v>
      </c>
      <c r="P180" s="183">
        <f>VLOOKUP(E180,'[1]DSLHP_3-12-2018'!$B:$K,6,0)</f>
        <v>80</v>
      </c>
      <c r="Q180" s="161" t="s">
        <v>2341</v>
      </c>
      <c r="R180" s="161" t="s">
        <v>2046</v>
      </c>
      <c r="S180" s="162" t="s">
        <v>2086</v>
      </c>
      <c r="T180" s="159" t="s">
        <v>2087</v>
      </c>
      <c r="U180" s="159" t="s">
        <v>174</v>
      </c>
      <c r="V180" s="164"/>
      <c r="W180" s="71" t="s">
        <v>2033</v>
      </c>
      <c r="X180" s="71"/>
      <c r="Y180" s="71" t="s">
        <v>1678</v>
      </c>
      <c r="Z180" s="71"/>
      <c r="AA180" s="159" t="str">
        <f t="shared" si="12"/>
        <v>102CSSChiều3</v>
      </c>
      <c r="AB180" s="71" t="s">
        <v>2341</v>
      </c>
      <c r="AC180" s="71" t="s">
        <v>2341</v>
      </c>
      <c r="AD180" s="265" t="e">
        <f>VLOOKUP(E180,'[2]TKB26-11-2018 (lan 1)'!$E:$K,2,0)</f>
        <v>#N/A</v>
      </c>
      <c r="AE180" s="265">
        <f t="shared" si="13"/>
        <v>-10</v>
      </c>
    </row>
    <row r="181" spans="1:207" ht="33.75" customHeight="1" x14ac:dyDescent="0.2">
      <c r="A181" s="74">
        <v>172</v>
      </c>
      <c r="B181" s="83" t="s">
        <v>112</v>
      </c>
      <c r="C181" s="71" t="s">
        <v>113</v>
      </c>
      <c r="D181" s="71" t="s">
        <v>205</v>
      </c>
      <c r="E181" s="71" t="s">
        <v>2528</v>
      </c>
      <c r="F181" s="83">
        <v>3</v>
      </c>
      <c r="G181" s="83" t="s">
        <v>240</v>
      </c>
      <c r="H181" s="83" t="s">
        <v>2268</v>
      </c>
      <c r="I181" s="83">
        <v>47</v>
      </c>
      <c r="J181" s="161">
        <v>2</v>
      </c>
      <c r="K181" s="161" t="s">
        <v>186</v>
      </c>
      <c r="L181" s="161" t="s">
        <v>1918</v>
      </c>
      <c r="M181" s="161" t="s">
        <v>301</v>
      </c>
      <c r="N181" s="161" t="s">
        <v>182</v>
      </c>
      <c r="O181" s="167">
        <f>VLOOKUP(N181,'Giang duong'!A:H,3,0)</f>
        <v>50</v>
      </c>
      <c r="P181" s="183">
        <f>VLOOKUP(E181,'[1]DSLHP_3-12-2018'!$B:$K,6,0)</f>
        <v>46</v>
      </c>
      <c r="Q181" s="195" t="s">
        <v>2530</v>
      </c>
      <c r="R181" s="195" t="s">
        <v>2185</v>
      </c>
      <c r="S181" s="162" t="s">
        <v>2531</v>
      </c>
      <c r="T181" s="159" t="s">
        <v>2087</v>
      </c>
      <c r="U181" s="159" t="s">
        <v>174</v>
      </c>
      <c r="V181" s="166"/>
      <c r="W181" s="71" t="s">
        <v>2033</v>
      </c>
      <c r="X181" s="83" t="s">
        <v>1734</v>
      </c>
      <c r="Y181" s="83" t="s">
        <v>1490</v>
      </c>
      <c r="Z181" s="83"/>
      <c r="AA181" s="159" t="str">
        <f>N181&amp;K181&amp;L181</f>
        <v>510E4Sáng2</v>
      </c>
      <c r="AB181" s="83" t="s">
        <v>2329</v>
      </c>
      <c r="AC181" s="83" t="s">
        <v>2329</v>
      </c>
      <c r="AD181" s="265" t="e">
        <f>VLOOKUP(E181,'[2]TKB26-11-2018 (lan 1)'!$E:$K,2,0)</f>
        <v>#N/A</v>
      </c>
      <c r="AE181" s="265">
        <f t="shared" si="13"/>
        <v>1</v>
      </c>
    </row>
    <row r="182" spans="1:207" ht="33.75" customHeight="1" x14ac:dyDescent="0.2">
      <c r="A182" s="74">
        <v>173</v>
      </c>
      <c r="B182" s="83" t="s">
        <v>112</v>
      </c>
      <c r="C182" s="71" t="s">
        <v>113</v>
      </c>
      <c r="D182" s="71" t="s">
        <v>205</v>
      </c>
      <c r="E182" s="71" t="s">
        <v>2529</v>
      </c>
      <c r="F182" s="83">
        <v>3</v>
      </c>
      <c r="G182" s="83" t="s">
        <v>240</v>
      </c>
      <c r="H182" s="83" t="s">
        <v>2269</v>
      </c>
      <c r="I182" s="83">
        <v>47</v>
      </c>
      <c r="J182" s="161">
        <v>2</v>
      </c>
      <c r="K182" s="161" t="s">
        <v>186</v>
      </c>
      <c r="L182" s="161" t="s">
        <v>1918</v>
      </c>
      <c r="M182" s="161" t="s">
        <v>301</v>
      </c>
      <c r="N182" s="161" t="s">
        <v>184</v>
      </c>
      <c r="O182" s="167">
        <f>VLOOKUP(N182,'Giang duong'!A:H,3,0)</f>
        <v>50</v>
      </c>
      <c r="P182" s="183">
        <f>VLOOKUP(E182,'[1]DSLHP_3-12-2018'!$B:$K,6,0)</f>
        <v>50</v>
      </c>
      <c r="Q182" s="195" t="s">
        <v>2530</v>
      </c>
      <c r="R182" s="195" t="s">
        <v>2185</v>
      </c>
      <c r="S182" s="162" t="s">
        <v>2531</v>
      </c>
      <c r="T182" s="159" t="s">
        <v>2087</v>
      </c>
      <c r="U182" s="159" t="s">
        <v>174</v>
      </c>
      <c r="V182" s="166"/>
      <c r="W182" s="71" t="s">
        <v>2033</v>
      </c>
      <c r="X182" s="83" t="s">
        <v>1734</v>
      </c>
      <c r="Y182" s="83" t="s">
        <v>1490</v>
      </c>
      <c r="Z182" s="83"/>
      <c r="AA182" s="159" t="str">
        <f>N182&amp;K182&amp;L182</f>
        <v>511E4Sáng2</v>
      </c>
      <c r="AB182" s="83" t="s">
        <v>2330</v>
      </c>
      <c r="AC182" s="83" t="s">
        <v>2330</v>
      </c>
      <c r="AD182" s="265" t="e">
        <f>VLOOKUP(E182,'[2]TKB26-11-2018 (lan 1)'!$E:$K,2,0)</f>
        <v>#N/A</v>
      </c>
      <c r="AE182" s="265">
        <f t="shared" si="13"/>
        <v>-3</v>
      </c>
    </row>
    <row r="183" spans="1:207" ht="33.75" customHeight="1" x14ac:dyDescent="0.2">
      <c r="A183" s="74">
        <v>174</v>
      </c>
      <c r="B183" s="71" t="s">
        <v>255</v>
      </c>
      <c r="C183" s="71" t="s">
        <v>256</v>
      </c>
      <c r="D183" s="71"/>
      <c r="E183" s="71" t="s">
        <v>1821</v>
      </c>
      <c r="F183" s="71">
        <v>3</v>
      </c>
      <c r="G183" s="71" t="s">
        <v>192</v>
      </c>
      <c r="H183" s="71" t="s">
        <v>1644</v>
      </c>
      <c r="I183" s="71">
        <v>92</v>
      </c>
      <c r="J183" s="159">
        <v>1</v>
      </c>
      <c r="K183" s="159" t="s">
        <v>296</v>
      </c>
      <c r="L183" s="159" t="s">
        <v>1919</v>
      </c>
      <c r="M183" s="159" t="s">
        <v>298</v>
      </c>
      <c r="N183" s="159" t="s">
        <v>2318</v>
      </c>
      <c r="O183" s="167">
        <f>VLOOKUP(N183,'Giang duong'!A:H,3,0)</f>
        <v>80</v>
      </c>
      <c r="P183" s="183">
        <f>VLOOKUP(E183,'[1]DSLHP_3-12-2018'!$B:$K,6,0)</f>
        <v>63</v>
      </c>
      <c r="Q183" s="161" t="s">
        <v>2137</v>
      </c>
      <c r="R183" s="159" t="s">
        <v>2108</v>
      </c>
      <c r="S183" s="159" t="s">
        <v>2138</v>
      </c>
      <c r="T183" s="159" t="s">
        <v>1298</v>
      </c>
      <c r="U183" s="159" t="s">
        <v>175</v>
      </c>
      <c r="V183" s="164"/>
      <c r="W183" s="71" t="s">
        <v>2033</v>
      </c>
      <c r="X183" s="71"/>
      <c r="Y183" s="71" t="s">
        <v>1640</v>
      </c>
      <c r="Z183" s="71"/>
      <c r="AA183" s="159" t="str">
        <f t="shared" si="12"/>
        <v>101CSSChiều3</v>
      </c>
      <c r="AB183" s="71" t="s">
        <v>2137</v>
      </c>
      <c r="AC183" s="71" t="s">
        <v>2137</v>
      </c>
      <c r="AD183" s="265" t="str">
        <f>VLOOKUP(E183,'[2]TKB26-11-2018 (lan 1)'!$E:$K,2,0)</f>
        <v>TS.Đinh Thị Thanh Vân; ThS.Phùng Thị Thu Hương</v>
      </c>
      <c r="AE183" s="265">
        <f t="shared" si="13"/>
        <v>29</v>
      </c>
    </row>
    <row r="184" spans="1:207" ht="51.75" customHeight="1" x14ac:dyDescent="0.2">
      <c r="A184" s="74">
        <v>175</v>
      </c>
      <c r="B184" s="71" t="s">
        <v>255</v>
      </c>
      <c r="C184" s="71" t="s">
        <v>256</v>
      </c>
      <c r="D184" s="71"/>
      <c r="E184" s="71" t="s">
        <v>1822</v>
      </c>
      <c r="F184" s="71">
        <v>3</v>
      </c>
      <c r="G184" s="71" t="s">
        <v>1824</v>
      </c>
      <c r="H184" s="71" t="s">
        <v>1825</v>
      </c>
      <c r="I184" s="71" t="s">
        <v>1823</v>
      </c>
      <c r="J184" s="159">
        <v>1</v>
      </c>
      <c r="K184" s="159" t="s">
        <v>296</v>
      </c>
      <c r="L184" s="159" t="s">
        <v>1956</v>
      </c>
      <c r="M184" s="159" t="s">
        <v>297</v>
      </c>
      <c r="N184" s="159" t="s">
        <v>333</v>
      </c>
      <c r="O184" s="167">
        <f>VLOOKUP(N184,'Giang duong'!A:H,3,0)</f>
        <v>60</v>
      </c>
      <c r="P184" s="183">
        <f>VLOOKUP(E184,'[1]DSLHP_3-12-2018'!$B:$K,6,0)</f>
        <v>42</v>
      </c>
      <c r="Q184" s="161" t="s">
        <v>2137</v>
      </c>
      <c r="R184" s="159" t="s">
        <v>2108</v>
      </c>
      <c r="S184" s="159" t="s">
        <v>2138</v>
      </c>
      <c r="T184" s="159" t="s">
        <v>1298</v>
      </c>
      <c r="U184" s="159" t="s">
        <v>175</v>
      </c>
      <c r="V184" s="164"/>
      <c r="W184" s="71" t="s">
        <v>2034</v>
      </c>
      <c r="X184" s="71"/>
      <c r="Y184" s="71" t="s">
        <v>1682</v>
      </c>
      <c r="Z184" s="71"/>
      <c r="AA184" s="159" t="str">
        <f t="shared" si="12"/>
        <v>808VUChiều5</v>
      </c>
      <c r="AB184" s="71" t="s">
        <v>2137</v>
      </c>
      <c r="AC184" s="71" t="s">
        <v>2137</v>
      </c>
      <c r="AD184" s="265" t="str">
        <f>VLOOKUP(E184,'[2]TKB26-11-2018 (lan 1)'!$E:$K,2,0)</f>
        <v>TS.Đinh Thị Thanh Vân; ThS.Phùng Thị Thu Hương</v>
      </c>
      <c r="AE184" s="265" t="e">
        <f t="shared" si="13"/>
        <v>#VALUE!</v>
      </c>
    </row>
    <row r="185" spans="1:207" s="72" customFormat="1" ht="36.75" customHeight="1" x14ac:dyDescent="0.2">
      <c r="A185" s="74">
        <v>176</v>
      </c>
      <c r="B185" s="71" t="s">
        <v>1557</v>
      </c>
      <c r="C185" s="71" t="s">
        <v>1558</v>
      </c>
      <c r="D185" s="71" t="s">
        <v>45</v>
      </c>
      <c r="E185" s="71" t="s">
        <v>1558</v>
      </c>
      <c r="F185" s="71">
        <v>3</v>
      </c>
      <c r="G185" s="71" t="s">
        <v>168</v>
      </c>
      <c r="H185" s="71" t="s">
        <v>44</v>
      </c>
      <c r="I185" s="71">
        <v>33</v>
      </c>
      <c r="J185" s="159">
        <v>1</v>
      </c>
      <c r="K185" s="159" t="s">
        <v>186</v>
      </c>
      <c r="L185" s="159" t="s">
        <v>318</v>
      </c>
      <c r="M185" s="159" t="s">
        <v>301</v>
      </c>
      <c r="N185" s="159" t="s">
        <v>698</v>
      </c>
      <c r="O185" s="183">
        <f>VLOOKUP(N185,'Giang duong'!A:H,3,0)</f>
        <v>60</v>
      </c>
      <c r="P185" s="183">
        <f>VLOOKUP(E185,'[1]DSLHP_3-12-2018'!$B:$K,6,0)</f>
        <v>60</v>
      </c>
      <c r="Q185" s="222" t="s">
        <v>806</v>
      </c>
      <c r="R185" s="83" t="s">
        <v>933</v>
      </c>
      <c r="S185" s="159"/>
      <c r="T185" s="159"/>
      <c r="U185" s="159" t="s">
        <v>173</v>
      </c>
      <c r="V185" s="166"/>
      <c r="W185" s="71" t="s">
        <v>2035</v>
      </c>
      <c r="X185" s="71"/>
      <c r="Y185" s="71" t="s">
        <v>1677</v>
      </c>
      <c r="Z185" s="71"/>
      <c r="AA185" s="159" t="str">
        <f t="shared" si="12"/>
        <v>202CSSSáng3,5</v>
      </c>
      <c r="AB185" s="71" t="s">
        <v>2182</v>
      </c>
      <c r="AC185" s="71" t="s">
        <v>2182</v>
      </c>
      <c r="AD185" s="265" t="str">
        <f>VLOOKUP(E185,'[2]TKB26-11-2018 (lan 1)'!$E:$K,2,0)</f>
        <v>ThS.Lương Thị Ngọc Hà</v>
      </c>
      <c r="AE185" s="265">
        <f t="shared" si="13"/>
        <v>-27</v>
      </c>
    </row>
    <row r="186" spans="1:207" s="72" customFormat="1" ht="36.75" customHeight="1" x14ac:dyDescent="0.2">
      <c r="A186" s="74">
        <v>177</v>
      </c>
      <c r="B186" s="83" t="s">
        <v>232</v>
      </c>
      <c r="C186" s="83" t="s">
        <v>233</v>
      </c>
      <c r="D186" s="83" t="s">
        <v>43</v>
      </c>
      <c r="E186" s="83" t="s">
        <v>233</v>
      </c>
      <c r="F186" s="83">
        <v>3</v>
      </c>
      <c r="G186" s="83" t="s">
        <v>240</v>
      </c>
      <c r="H186" s="83" t="s">
        <v>1643</v>
      </c>
      <c r="I186" s="83">
        <v>26</v>
      </c>
      <c r="J186" s="161">
        <v>1</v>
      </c>
      <c r="K186" s="161" t="s">
        <v>296</v>
      </c>
      <c r="L186" s="161" t="s">
        <v>1920</v>
      </c>
      <c r="M186" s="161" t="s">
        <v>297</v>
      </c>
      <c r="N186" s="161" t="s">
        <v>1958</v>
      </c>
      <c r="O186" s="167">
        <f>VLOOKUP(N186,'Giang duong'!A:H,3,0)</f>
        <v>40</v>
      </c>
      <c r="P186" s="183">
        <f>VLOOKUP(E186,'[1]DSLHP_3-12-2018'!$B:$K,6,0)</f>
        <v>30</v>
      </c>
      <c r="Q186" s="161" t="s">
        <v>2139</v>
      </c>
      <c r="R186" s="161" t="s">
        <v>2108</v>
      </c>
      <c r="S186" s="161" t="s">
        <v>2140</v>
      </c>
      <c r="T186" s="161" t="s">
        <v>1319</v>
      </c>
      <c r="U186" s="161" t="s">
        <v>175</v>
      </c>
      <c r="V186" s="164"/>
      <c r="W186" s="71" t="s">
        <v>2033</v>
      </c>
      <c r="X186" s="83"/>
      <c r="Y186" s="83" t="s">
        <v>1490</v>
      </c>
      <c r="Z186" s="83"/>
      <c r="AA186" s="159" t="str">
        <f t="shared" si="12"/>
        <v>508E4Chiều4</v>
      </c>
      <c r="AB186" s="83" t="s">
        <v>2139</v>
      </c>
      <c r="AC186" s="83" t="s">
        <v>2139</v>
      </c>
      <c r="AD186" s="265" t="str">
        <f>VLOOKUP(E186,'[2]TKB26-11-2018 (lan 1)'!$E:$K,2,0)</f>
        <v>PGS. TS.Nguyễn Văn Hiệu; TS.Trần Thị Vân Anh</v>
      </c>
      <c r="AE186" s="265">
        <f t="shared" si="13"/>
        <v>-4</v>
      </c>
      <c r="AF186" s="265"/>
      <c r="AG186" s="265"/>
      <c r="AH186" s="265"/>
      <c r="AI186" s="265"/>
      <c r="AJ186" s="265"/>
      <c r="AK186" s="265"/>
      <c r="AL186" s="265"/>
      <c r="AM186" s="265"/>
      <c r="AN186" s="265"/>
      <c r="AO186" s="265"/>
      <c r="AP186" s="265"/>
      <c r="AQ186" s="265"/>
      <c r="AR186" s="265"/>
      <c r="AS186" s="265"/>
      <c r="AT186" s="265"/>
      <c r="AU186" s="265"/>
      <c r="AV186" s="265"/>
      <c r="AW186" s="265"/>
      <c r="AX186" s="265"/>
      <c r="AY186" s="265"/>
      <c r="AZ186" s="265"/>
      <c r="BA186" s="265"/>
      <c r="BB186" s="265"/>
      <c r="BC186" s="265"/>
      <c r="BD186" s="265"/>
      <c r="BE186" s="265"/>
      <c r="BF186" s="265"/>
      <c r="BG186" s="265"/>
      <c r="BH186" s="265"/>
      <c r="BI186" s="265"/>
      <c r="BJ186" s="265"/>
      <c r="BK186" s="265"/>
      <c r="BL186" s="265"/>
      <c r="BM186" s="265"/>
      <c r="BN186" s="265"/>
      <c r="BO186" s="265"/>
      <c r="BP186" s="265"/>
      <c r="BQ186" s="265"/>
      <c r="BR186" s="265"/>
      <c r="BS186" s="265"/>
      <c r="BT186" s="265"/>
      <c r="BU186" s="265"/>
      <c r="BV186" s="265"/>
      <c r="BW186" s="265"/>
      <c r="BX186" s="265"/>
      <c r="BY186" s="265"/>
      <c r="BZ186" s="265"/>
      <c r="CA186" s="265"/>
      <c r="CB186" s="265"/>
      <c r="CC186" s="265"/>
      <c r="CD186" s="265"/>
      <c r="CE186" s="265"/>
      <c r="CF186" s="265"/>
      <c r="CG186" s="265"/>
      <c r="CH186" s="265"/>
      <c r="CI186" s="265"/>
      <c r="CJ186" s="265"/>
      <c r="CK186" s="265"/>
      <c r="CL186" s="265"/>
      <c r="CM186" s="265"/>
      <c r="CN186" s="265"/>
      <c r="CO186" s="265"/>
      <c r="CP186" s="265"/>
      <c r="CQ186" s="265"/>
      <c r="CR186" s="265"/>
      <c r="CS186" s="265"/>
      <c r="CT186" s="265"/>
      <c r="CU186" s="265"/>
      <c r="CV186" s="265"/>
      <c r="CW186" s="265"/>
      <c r="CX186" s="265"/>
      <c r="CY186" s="265"/>
      <c r="CZ186" s="265"/>
      <c r="DA186" s="265"/>
      <c r="DB186" s="265"/>
      <c r="DC186" s="265"/>
      <c r="DD186" s="265"/>
      <c r="DE186" s="265"/>
      <c r="DF186" s="265"/>
      <c r="DG186" s="265"/>
      <c r="DH186" s="265"/>
      <c r="DI186" s="265"/>
      <c r="DJ186" s="265"/>
      <c r="DK186" s="265"/>
      <c r="DL186" s="265"/>
      <c r="DM186" s="265"/>
      <c r="DN186" s="265"/>
      <c r="DO186" s="265"/>
      <c r="DP186" s="265"/>
      <c r="DQ186" s="265"/>
      <c r="DR186" s="265"/>
      <c r="DS186" s="265"/>
      <c r="DT186" s="265"/>
      <c r="DU186" s="265"/>
      <c r="DV186" s="265"/>
      <c r="DW186" s="265"/>
      <c r="DX186" s="265"/>
      <c r="DY186" s="265"/>
      <c r="DZ186" s="265"/>
      <c r="EA186" s="265"/>
      <c r="EB186" s="265"/>
      <c r="EC186" s="265"/>
      <c r="ED186" s="265"/>
      <c r="EE186" s="265"/>
      <c r="EF186" s="265"/>
      <c r="EG186" s="265"/>
      <c r="EH186" s="265"/>
      <c r="EI186" s="265"/>
      <c r="EJ186" s="265"/>
      <c r="EK186" s="265"/>
      <c r="EL186" s="265"/>
      <c r="EM186" s="265"/>
      <c r="EN186" s="265"/>
      <c r="EO186" s="265"/>
      <c r="EP186" s="265"/>
      <c r="EQ186" s="265"/>
      <c r="ER186" s="265"/>
      <c r="ES186" s="265"/>
      <c r="ET186" s="265"/>
      <c r="EU186" s="265"/>
      <c r="EV186" s="265"/>
      <c r="EW186" s="265"/>
      <c r="EX186" s="265"/>
      <c r="EY186" s="265"/>
      <c r="EZ186" s="265"/>
      <c r="FA186" s="265"/>
      <c r="FB186" s="265"/>
      <c r="FC186" s="265"/>
      <c r="FD186" s="265"/>
      <c r="FE186" s="265"/>
      <c r="FF186" s="265"/>
      <c r="FG186" s="265"/>
      <c r="FH186" s="265"/>
      <c r="FI186" s="265"/>
      <c r="FJ186" s="265"/>
      <c r="FK186" s="265"/>
      <c r="FL186" s="265"/>
      <c r="FM186" s="265"/>
      <c r="FN186" s="265"/>
      <c r="FO186" s="265"/>
      <c r="FP186" s="265"/>
      <c r="FQ186" s="265"/>
      <c r="FR186" s="265"/>
      <c r="FS186" s="265"/>
      <c r="FT186" s="265"/>
      <c r="FU186" s="265"/>
      <c r="FV186" s="265"/>
      <c r="FW186" s="265"/>
      <c r="FX186" s="265"/>
      <c r="FY186" s="265"/>
      <c r="FZ186" s="265"/>
      <c r="GA186" s="265"/>
      <c r="GB186" s="265"/>
      <c r="GC186" s="265"/>
      <c r="GD186" s="265"/>
      <c r="GE186" s="265"/>
      <c r="GF186" s="265"/>
      <c r="GG186" s="265"/>
      <c r="GH186" s="265"/>
      <c r="GI186" s="265"/>
      <c r="GJ186" s="265"/>
      <c r="GK186" s="265"/>
      <c r="GL186" s="265"/>
      <c r="GM186" s="265"/>
      <c r="GN186" s="265"/>
      <c r="GO186" s="265"/>
      <c r="GP186" s="265"/>
      <c r="GQ186" s="265"/>
      <c r="GR186" s="265"/>
      <c r="GS186" s="265"/>
      <c r="GT186" s="265"/>
      <c r="GU186" s="265"/>
      <c r="GV186" s="265"/>
      <c r="GW186" s="265"/>
      <c r="GX186" s="265"/>
      <c r="GY186" s="265"/>
    </row>
    <row r="187" spans="1:207" s="72" customFormat="1" ht="36.75" customHeight="1" x14ac:dyDescent="0.2">
      <c r="A187" s="74">
        <v>178</v>
      </c>
      <c r="B187" s="83" t="s">
        <v>64</v>
      </c>
      <c r="C187" s="83" t="s">
        <v>27</v>
      </c>
      <c r="D187" s="83" t="s">
        <v>30</v>
      </c>
      <c r="E187" s="83" t="s">
        <v>506</v>
      </c>
      <c r="F187" s="83">
        <v>3</v>
      </c>
      <c r="G187" s="83" t="s">
        <v>192</v>
      </c>
      <c r="H187" s="83" t="s">
        <v>1611</v>
      </c>
      <c r="I187" s="83">
        <v>114</v>
      </c>
      <c r="J187" s="161" t="s">
        <v>1957</v>
      </c>
      <c r="K187" s="161" t="s">
        <v>296</v>
      </c>
      <c r="L187" s="161" t="s">
        <v>1920</v>
      </c>
      <c r="M187" s="161" t="s">
        <v>298</v>
      </c>
      <c r="N187" s="161" t="s">
        <v>2317</v>
      </c>
      <c r="O187" s="167">
        <f>VLOOKUP(N187,'Giang duong'!A:H,3,0)</f>
        <v>80</v>
      </c>
      <c r="P187" s="183">
        <f>VLOOKUP(E187,'[1]DSLHP_3-12-2018'!$B:$K,6,0)</f>
        <v>80</v>
      </c>
      <c r="Q187" s="161" t="s">
        <v>2118</v>
      </c>
      <c r="R187" s="161" t="s">
        <v>2108</v>
      </c>
      <c r="S187" s="161" t="s">
        <v>2141</v>
      </c>
      <c r="T187" s="161" t="s">
        <v>2142</v>
      </c>
      <c r="U187" s="159" t="s">
        <v>175</v>
      </c>
      <c r="V187" s="164"/>
      <c r="W187" s="71" t="s">
        <v>2033</v>
      </c>
      <c r="X187" s="83"/>
      <c r="Y187" s="83" t="s">
        <v>1706</v>
      </c>
      <c r="Z187" s="83"/>
      <c r="AA187" s="159" t="str">
        <f t="shared" si="12"/>
        <v>103CSSChiều4</v>
      </c>
      <c r="AB187" s="83" t="s">
        <v>2118</v>
      </c>
      <c r="AC187" s="83" t="s">
        <v>2118</v>
      </c>
      <c r="AD187" s="265" t="str">
        <f>VLOOKUP(E187,'[2]TKB26-11-2018 (lan 1)'!$E:$K,2,0)</f>
        <v>ThS.Nguyễn Tiến Thành</v>
      </c>
      <c r="AE187" s="265">
        <f t="shared" si="13"/>
        <v>34</v>
      </c>
    </row>
    <row r="188" spans="1:207" ht="36.75" customHeight="1" x14ac:dyDescent="0.2">
      <c r="A188" s="74">
        <v>179</v>
      </c>
      <c r="B188" s="83" t="s">
        <v>64</v>
      </c>
      <c r="C188" s="83" t="s">
        <v>27</v>
      </c>
      <c r="D188" s="83" t="s">
        <v>30</v>
      </c>
      <c r="E188" s="83" t="s">
        <v>507</v>
      </c>
      <c r="F188" s="83">
        <v>3</v>
      </c>
      <c r="G188" s="83" t="s">
        <v>240</v>
      </c>
      <c r="H188" s="83" t="s">
        <v>1610</v>
      </c>
      <c r="I188" s="83">
        <v>54</v>
      </c>
      <c r="J188" s="161">
        <v>1</v>
      </c>
      <c r="K188" s="161" t="s">
        <v>296</v>
      </c>
      <c r="L188" s="161" t="s">
        <v>1920</v>
      </c>
      <c r="M188" s="161" t="s">
        <v>297</v>
      </c>
      <c r="N188" s="161" t="s">
        <v>184</v>
      </c>
      <c r="O188" s="167">
        <f>VLOOKUP(N188,'Giang duong'!A:H,3,0)</f>
        <v>50</v>
      </c>
      <c r="P188" s="183">
        <f>VLOOKUP(E188,'[1]DSLHP_3-12-2018'!$B:$K,6,0)</f>
        <v>50</v>
      </c>
      <c r="Q188" s="161" t="s">
        <v>2143</v>
      </c>
      <c r="R188" s="161" t="s">
        <v>2108</v>
      </c>
      <c r="S188" s="161" t="s">
        <v>2144</v>
      </c>
      <c r="T188" s="161" t="s">
        <v>2145</v>
      </c>
      <c r="U188" s="159" t="s">
        <v>175</v>
      </c>
      <c r="V188" s="164"/>
      <c r="W188" s="71" t="s">
        <v>2033</v>
      </c>
      <c r="X188" s="83"/>
      <c r="Y188" s="83"/>
      <c r="Z188" s="83"/>
      <c r="AA188" s="159" t="str">
        <f t="shared" si="12"/>
        <v>511E4Chiều4</v>
      </c>
      <c r="AB188" s="83" t="s">
        <v>2143</v>
      </c>
      <c r="AC188" s="83" t="s">
        <v>2143</v>
      </c>
      <c r="AD188" s="265" t="str">
        <f>VLOOKUP(E188,'[2]TKB26-11-2018 (lan 1)'!$E:$K,2,0)</f>
        <v>PGS. TS.Trần Thị Thanh Tú; ThS.Đào Phương Đông</v>
      </c>
      <c r="AE188" s="265">
        <f t="shared" si="13"/>
        <v>4</v>
      </c>
    </row>
    <row r="189" spans="1:207" s="72" customFormat="1" ht="36.75" customHeight="1" x14ac:dyDescent="0.2">
      <c r="A189" s="74">
        <v>180</v>
      </c>
      <c r="B189" s="83" t="s">
        <v>64</v>
      </c>
      <c r="C189" s="83" t="s">
        <v>27</v>
      </c>
      <c r="D189" s="83" t="s">
        <v>30</v>
      </c>
      <c r="E189" s="83" t="s">
        <v>1826</v>
      </c>
      <c r="F189" s="83">
        <v>3</v>
      </c>
      <c r="G189" s="83" t="s">
        <v>1681</v>
      </c>
      <c r="H189" s="83" t="s">
        <v>1679</v>
      </c>
      <c r="I189" s="83" t="s">
        <v>653</v>
      </c>
      <c r="J189" s="161">
        <v>1</v>
      </c>
      <c r="K189" s="161" t="s">
        <v>296</v>
      </c>
      <c r="L189" s="161" t="s">
        <v>1919</v>
      </c>
      <c r="M189" s="161" t="s">
        <v>298</v>
      </c>
      <c r="N189" s="161" t="s">
        <v>358</v>
      </c>
      <c r="O189" s="167">
        <f>VLOOKUP(N189,'Giang duong'!A:H,3,0)</f>
        <v>85</v>
      </c>
      <c r="P189" s="183">
        <f>VLOOKUP(E189,'[1]DSLHP_3-12-2018'!$B:$K,6,0)</f>
        <v>85</v>
      </c>
      <c r="Q189" s="161" t="s">
        <v>2146</v>
      </c>
      <c r="R189" s="161" t="s">
        <v>2108</v>
      </c>
      <c r="S189" s="161" t="s">
        <v>2147</v>
      </c>
      <c r="T189" s="161" t="s">
        <v>2148</v>
      </c>
      <c r="U189" s="161" t="s">
        <v>175</v>
      </c>
      <c r="V189" s="164"/>
      <c r="W189" s="71" t="s">
        <v>2033</v>
      </c>
      <c r="X189" s="83"/>
      <c r="Y189" s="83" t="s">
        <v>1490</v>
      </c>
      <c r="Z189" s="83"/>
      <c r="AA189" s="159" t="str">
        <f t="shared" si="12"/>
        <v>702VUChiều3</v>
      </c>
      <c r="AB189" s="83" t="s">
        <v>2146</v>
      </c>
      <c r="AC189" s="83" t="s">
        <v>2146</v>
      </c>
      <c r="AD189" s="265" t="str">
        <f>VLOOKUP(E189,'[2]TKB26-11-2018 (lan 1)'!$E:$K,2,0)</f>
        <v>ThS.Tô Lan Phương</v>
      </c>
      <c r="AE189" s="265" t="e">
        <f t="shared" si="13"/>
        <v>#VALUE!</v>
      </c>
    </row>
    <row r="190" spans="1:207" ht="36.75" customHeight="1" x14ac:dyDescent="0.2">
      <c r="A190" s="74">
        <v>181</v>
      </c>
      <c r="B190" s="83" t="s">
        <v>885</v>
      </c>
      <c r="C190" s="83" t="s">
        <v>887</v>
      </c>
      <c r="D190" s="83" t="s">
        <v>27</v>
      </c>
      <c r="E190" s="83" t="s">
        <v>1827</v>
      </c>
      <c r="F190" s="83">
        <v>3</v>
      </c>
      <c r="G190" s="83" t="s">
        <v>240</v>
      </c>
      <c r="H190" s="83" t="s">
        <v>132</v>
      </c>
      <c r="I190" s="83">
        <v>89</v>
      </c>
      <c r="J190" s="161">
        <v>1</v>
      </c>
      <c r="K190" s="159" t="s">
        <v>186</v>
      </c>
      <c r="L190" s="161" t="s">
        <v>1919</v>
      </c>
      <c r="M190" s="162" t="s">
        <v>336</v>
      </c>
      <c r="N190" s="159" t="s">
        <v>356</v>
      </c>
      <c r="O190" s="167">
        <f>VLOOKUP(N190,'Giang duong'!A:H,3,0)</f>
        <v>85</v>
      </c>
      <c r="P190" s="183">
        <f>VLOOKUP(E190,'[1]DSLHP_3-12-2018'!$B:$K,6,0)</f>
        <v>50</v>
      </c>
      <c r="Q190" s="161" t="s">
        <v>2149</v>
      </c>
      <c r="R190" s="161" t="s">
        <v>2108</v>
      </c>
      <c r="S190" s="161" t="s">
        <v>2150</v>
      </c>
      <c r="T190" s="161" t="s">
        <v>1268</v>
      </c>
      <c r="U190" s="161" t="s">
        <v>175</v>
      </c>
      <c r="V190" s="164"/>
      <c r="W190" s="71" t="s">
        <v>2033</v>
      </c>
      <c r="X190" s="83"/>
      <c r="Y190" s="83" t="s">
        <v>1490</v>
      </c>
      <c r="Z190" s="83"/>
      <c r="AA190" s="159" t="str">
        <f t="shared" si="12"/>
        <v>705VUSáng3</v>
      </c>
      <c r="AB190" s="83" t="s">
        <v>2149</v>
      </c>
      <c r="AC190" s="83" t="s">
        <v>2149</v>
      </c>
      <c r="AD190" s="265" t="str">
        <f>VLOOKUP(E190,'[2]TKB26-11-2018 (lan 1)'!$E:$K,2,0)</f>
        <v>TS.Nguyễn Thị Nhung</v>
      </c>
      <c r="AE190" s="265">
        <f t="shared" si="13"/>
        <v>39</v>
      </c>
    </row>
    <row r="191" spans="1:207" ht="36.75" customHeight="1" x14ac:dyDescent="0.2">
      <c r="A191" s="74">
        <v>182</v>
      </c>
      <c r="B191" s="71" t="s">
        <v>885</v>
      </c>
      <c r="C191" s="71" t="s">
        <v>887</v>
      </c>
      <c r="D191" s="71" t="s">
        <v>27</v>
      </c>
      <c r="E191" s="83" t="s">
        <v>1828</v>
      </c>
      <c r="F191" s="71">
        <v>3</v>
      </c>
      <c r="G191" s="71" t="s">
        <v>595</v>
      </c>
      <c r="H191" s="71" t="s">
        <v>1679</v>
      </c>
      <c r="I191" s="71">
        <v>60</v>
      </c>
      <c r="J191" s="159" t="s">
        <v>1918</v>
      </c>
      <c r="K191" s="159" t="s">
        <v>296</v>
      </c>
      <c r="L191" s="161" t="s">
        <v>1920</v>
      </c>
      <c r="M191" s="161" t="s">
        <v>297</v>
      </c>
      <c r="N191" s="159" t="s">
        <v>2318</v>
      </c>
      <c r="O191" s="167">
        <f>VLOOKUP(N191,'Giang duong'!A:H,3,0)</f>
        <v>80</v>
      </c>
      <c r="P191" s="183">
        <f>VLOOKUP(E191,'[1]DSLHP_3-12-2018'!$B:$K,6,0)</f>
        <v>80</v>
      </c>
      <c r="Q191" s="161" t="s">
        <v>2151</v>
      </c>
      <c r="R191" s="159" t="s">
        <v>2108</v>
      </c>
      <c r="S191" s="159" t="s">
        <v>2157</v>
      </c>
      <c r="T191" s="159" t="s">
        <v>1268</v>
      </c>
      <c r="U191" s="159" t="s">
        <v>175</v>
      </c>
      <c r="V191" s="164"/>
      <c r="W191" s="71" t="s">
        <v>2033</v>
      </c>
      <c r="X191" s="71"/>
      <c r="Y191" s="71" t="s">
        <v>1640</v>
      </c>
      <c r="Z191" s="71"/>
      <c r="AA191" s="159" t="str">
        <f t="shared" si="12"/>
        <v>101CSSChiều4</v>
      </c>
      <c r="AB191" s="71" t="s">
        <v>2151</v>
      </c>
      <c r="AC191" s="71" t="s">
        <v>2151</v>
      </c>
      <c r="AD191" s="265" t="str">
        <f>VLOOKUP(E191,'[2]TKB26-11-2018 (lan 1)'!$E:$K,2,0)</f>
        <v>TS.Nguyễn Thị Nhung; ThS.Đào Phương Đông</v>
      </c>
      <c r="AE191" s="265">
        <f t="shared" si="13"/>
        <v>-20</v>
      </c>
      <c r="AF191" s="72"/>
      <c r="AG191" s="72"/>
      <c r="AH191" s="72"/>
      <c r="AI191" s="72"/>
      <c r="AJ191" s="72"/>
      <c r="AK191" s="72"/>
      <c r="AL191" s="72"/>
      <c r="AM191" s="72"/>
      <c r="AN191" s="72"/>
      <c r="AO191" s="72"/>
      <c r="AP191" s="72"/>
      <c r="AQ191" s="72"/>
      <c r="AR191" s="72"/>
      <c r="AS191" s="72"/>
      <c r="AT191" s="72"/>
      <c r="AU191" s="72"/>
      <c r="AV191" s="72"/>
      <c r="AW191" s="72"/>
      <c r="AX191" s="72"/>
      <c r="AY191" s="72"/>
      <c r="AZ191" s="72"/>
      <c r="BA191" s="72"/>
      <c r="BB191" s="72"/>
      <c r="BC191" s="72"/>
      <c r="BD191" s="72"/>
      <c r="BE191" s="72"/>
      <c r="BF191" s="72"/>
      <c r="BG191" s="72"/>
      <c r="BH191" s="72"/>
      <c r="BI191" s="72"/>
      <c r="BJ191" s="72"/>
      <c r="BK191" s="72"/>
      <c r="BL191" s="72"/>
      <c r="BM191" s="72"/>
      <c r="BN191" s="72"/>
      <c r="BO191" s="72"/>
      <c r="BP191" s="72"/>
      <c r="BQ191" s="72"/>
      <c r="BR191" s="72"/>
      <c r="BS191" s="72"/>
      <c r="BT191" s="72"/>
      <c r="BU191" s="72"/>
      <c r="BV191" s="72"/>
      <c r="BW191" s="72"/>
      <c r="BX191" s="72"/>
      <c r="BY191" s="72"/>
      <c r="BZ191" s="72"/>
      <c r="CA191" s="72"/>
      <c r="CB191" s="72"/>
      <c r="CC191" s="72"/>
      <c r="CD191" s="72"/>
      <c r="CE191" s="72"/>
      <c r="CF191" s="72"/>
      <c r="CG191" s="72"/>
      <c r="CH191" s="72"/>
      <c r="CI191" s="72"/>
      <c r="CJ191" s="72"/>
      <c r="CK191" s="72"/>
      <c r="CL191" s="72"/>
      <c r="CM191" s="72"/>
      <c r="CN191" s="72"/>
      <c r="CO191" s="72"/>
      <c r="CP191" s="72"/>
      <c r="CQ191" s="72"/>
      <c r="CR191" s="72"/>
      <c r="CS191" s="72"/>
      <c r="CT191" s="72"/>
      <c r="CU191" s="72"/>
      <c r="CV191" s="72"/>
      <c r="CW191" s="72"/>
      <c r="CX191" s="72"/>
      <c r="CY191" s="72"/>
      <c r="CZ191" s="72"/>
      <c r="DA191" s="72"/>
      <c r="DB191" s="72"/>
      <c r="DC191" s="72"/>
      <c r="DD191" s="72"/>
      <c r="DE191" s="72"/>
      <c r="DF191" s="72"/>
      <c r="DG191" s="72"/>
      <c r="DH191" s="72"/>
      <c r="DI191" s="72"/>
      <c r="DJ191" s="72"/>
      <c r="DK191" s="72"/>
      <c r="DL191" s="72"/>
      <c r="DM191" s="72"/>
      <c r="DN191" s="72"/>
      <c r="DO191" s="72"/>
      <c r="DP191" s="72"/>
      <c r="DQ191" s="72"/>
      <c r="DR191" s="72"/>
      <c r="DS191" s="72"/>
      <c r="DT191" s="72"/>
      <c r="DU191" s="72"/>
      <c r="DV191" s="72"/>
      <c r="DW191" s="72"/>
      <c r="DX191" s="72"/>
      <c r="DY191" s="72"/>
      <c r="DZ191" s="72"/>
      <c r="EA191" s="72"/>
      <c r="EB191" s="72"/>
      <c r="EC191" s="72"/>
      <c r="ED191" s="72"/>
      <c r="EE191" s="72"/>
      <c r="EF191" s="72"/>
      <c r="EG191" s="72"/>
      <c r="EH191" s="72"/>
      <c r="EI191" s="72"/>
      <c r="EJ191" s="72"/>
      <c r="EK191" s="72"/>
      <c r="EL191" s="72"/>
      <c r="EM191" s="72"/>
      <c r="EN191" s="72"/>
      <c r="EO191" s="72"/>
      <c r="EP191" s="72"/>
      <c r="EQ191" s="72"/>
      <c r="ER191" s="72"/>
      <c r="ES191" s="72"/>
      <c r="ET191" s="72"/>
      <c r="EU191" s="72"/>
      <c r="EV191" s="72"/>
      <c r="EW191" s="72"/>
      <c r="EX191" s="72"/>
      <c r="EY191" s="72"/>
      <c r="EZ191" s="72"/>
      <c r="FA191" s="72"/>
      <c r="FB191" s="72"/>
      <c r="FC191" s="72"/>
      <c r="FD191" s="72"/>
      <c r="FE191" s="72"/>
      <c r="FF191" s="72"/>
      <c r="FG191" s="72"/>
      <c r="FH191" s="72"/>
      <c r="FI191" s="72"/>
      <c r="FJ191" s="72"/>
      <c r="FK191" s="72"/>
      <c r="FL191" s="72"/>
      <c r="FM191" s="72"/>
      <c r="FN191" s="72"/>
      <c r="FO191" s="72"/>
      <c r="FP191" s="72"/>
      <c r="FQ191" s="72"/>
      <c r="FR191" s="72"/>
      <c r="FS191" s="72"/>
      <c r="FT191" s="72"/>
      <c r="FU191" s="72"/>
      <c r="FV191" s="72"/>
      <c r="FW191" s="72"/>
      <c r="FX191" s="72"/>
      <c r="FY191" s="72"/>
      <c r="FZ191" s="72"/>
      <c r="GA191" s="72"/>
      <c r="GB191" s="72"/>
      <c r="GC191" s="72"/>
      <c r="GD191" s="72"/>
      <c r="GE191" s="72"/>
      <c r="GF191" s="72"/>
      <c r="GG191" s="72"/>
      <c r="GH191" s="72"/>
      <c r="GI191" s="72"/>
      <c r="GJ191" s="72"/>
      <c r="GK191" s="72"/>
      <c r="GL191" s="72"/>
      <c r="GM191" s="72"/>
      <c r="GN191" s="72"/>
      <c r="GO191" s="72"/>
      <c r="GP191" s="72"/>
      <c r="GQ191" s="72"/>
      <c r="GR191" s="72"/>
      <c r="GS191" s="72"/>
      <c r="GT191" s="72"/>
      <c r="GU191" s="72"/>
      <c r="GV191" s="72"/>
      <c r="GW191" s="72"/>
      <c r="GX191" s="72"/>
      <c r="GY191" s="72"/>
    </row>
    <row r="192" spans="1:207" ht="36.75" customHeight="1" x14ac:dyDescent="0.2">
      <c r="A192" s="74">
        <v>183</v>
      </c>
      <c r="B192" s="71" t="s">
        <v>885</v>
      </c>
      <c r="C192" s="71" t="s">
        <v>887</v>
      </c>
      <c r="D192" s="71" t="s">
        <v>27</v>
      </c>
      <c r="E192" s="83" t="s">
        <v>1829</v>
      </c>
      <c r="F192" s="71">
        <v>3</v>
      </c>
      <c r="G192" s="71" t="s">
        <v>595</v>
      </c>
      <c r="H192" s="71" t="s">
        <v>1679</v>
      </c>
      <c r="I192" s="71">
        <v>60</v>
      </c>
      <c r="J192" s="159" t="s">
        <v>1918</v>
      </c>
      <c r="K192" s="159" t="s">
        <v>296</v>
      </c>
      <c r="L192" s="161" t="s">
        <v>1920</v>
      </c>
      <c r="M192" s="159" t="s">
        <v>298</v>
      </c>
      <c r="N192" s="159" t="s">
        <v>2318</v>
      </c>
      <c r="O192" s="167">
        <f>VLOOKUP(N192,'Giang duong'!A:H,3,0)</f>
        <v>80</v>
      </c>
      <c r="P192" s="183">
        <f>VLOOKUP(E192,'[1]DSLHP_3-12-2018'!$B:$K,6,0)</f>
        <v>19</v>
      </c>
      <c r="Q192" s="161" t="s">
        <v>2152</v>
      </c>
      <c r="R192" s="159" t="s">
        <v>2108</v>
      </c>
      <c r="S192" s="159" t="s">
        <v>2156</v>
      </c>
      <c r="T192" s="159" t="s">
        <v>2136</v>
      </c>
      <c r="U192" s="159" t="s">
        <v>175</v>
      </c>
      <c r="V192" s="164"/>
      <c r="W192" s="71" t="s">
        <v>2033</v>
      </c>
      <c r="X192" s="71"/>
      <c r="Y192" s="169" t="s">
        <v>1693</v>
      </c>
      <c r="Z192" s="71"/>
      <c r="AA192" s="159" t="str">
        <f t="shared" si="12"/>
        <v>101CSSChiều4</v>
      </c>
      <c r="AB192" s="71" t="s">
        <v>2152</v>
      </c>
      <c r="AC192" s="71" t="s">
        <v>2152</v>
      </c>
      <c r="AD192" s="265" t="str">
        <f>VLOOKUP(E192,'[2]TKB26-11-2018 (lan 1)'!$E:$K,2,0)</f>
        <v>TS.Vũ Thị Loan; ThS.Tô Lan Phương</v>
      </c>
      <c r="AE192" s="265">
        <f t="shared" si="13"/>
        <v>41</v>
      </c>
    </row>
    <row r="193" spans="1:207" ht="36.75" customHeight="1" x14ac:dyDescent="0.2">
      <c r="A193" s="74">
        <v>184</v>
      </c>
      <c r="B193" s="71" t="s">
        <v>885</v>
      </c>
      <c r="C193" s="71" t="s">
        <v>1632</v>
      </c>
      <c r="D193" s="71" t="s">
        <v>1609</v>
      </c>
      <c r="E193" s="71" t="s">
        <v>1632</v>
      </c>
      <c r="F193" s="71">
        <v>3</v>
      </c>
      <c r="G193" s="71" t="s">
        <v>192</v>
      </c>
      <c r="H193" s="71" t="s">
        <v>128</v>
      </c>
      <c r="I193" s="71">
        <v>33</v>
      </c>
      <c r="J193" s="159">
        <v>1</v>
      </c>
      <c r="K193" s="161" t="s">
        <v>186</v>
      </c>
      <c r="L193" s="159" t="s">
        <v>1920</v>
      </c>
      <c r="M193" s="161" t="s">
        <v>301</v>
      </c>
      <c r="N193" s="159" t="s">
        <v>333</v>
      </c>
      <c r="O193" s="167">
        <f>VLOOKUP(N193,'Giang duong'!A:H,3,0)</f>
        <v>60</v>
      </c>
      <c r="P193" s="183">
        <f>VLOOKUP(E193,'[1]DSLHP_3-12-2018'!$B:$K,6,0)</f>
        <v>3</v>
      </c>
      <c r="Q193" s="161" t="s">
        <v>2553</v>
      </c>
      <c r="R193" s="159" t="s">
        <v>2554</v>
      </c>
      <c r="S193" s="159" t="s">
        <v>2555</v>
      </c>
      <c r="T193" s="159" t="s">
        <v>2556</v>
      </c>
      <c r="U193" s="159" t="s">
        <v>175</v>
      </c>
      <c r="V193" s="164"/>
      <c r="W193" s="71" t="s">
        <v>2033</v>
      </c>
      <c r="X193" s="71"/>
      <c r="Y193" s="71" t="s">
        <v>1682</v>
      </c>
      <c r="Z193" s="71"/>
      <c r="AA193" s="159" t="str">
        <f t="shared" si="12"/>
        <v>808VUSáng4</v>
      </c>
      <c r="AB193" s="71" t="s">
        <v>2122</v>
      </c>
      <c r="AC193" s="71" t="s">
        <v>2122</v>
      </c>
      <c r="AD193" s="265" t="e">
        <f>VLOOKUP(E193,'[2]TKB26-11-2018 (lan 1)'!$E:$K,2,0)</f>
        <v>#REF!</v>
      </c>
      <c r="AE193" s="265">
        <f t="shared" si="13"/>
        <v>30</v>
      </c>
    </row>
    <row r="194" spans="1:207" ht="51.75" customHeight="1" x14ac:dyDescent="0.2">
      <c r="A194" s="74">
        <v>185</v>
      </c>
      <c r="B194" s="83" t="s">
        <v>36</v>
      </c>
      <c r="C194" s="83" t="s">
        <v>37</v>
      </c>
      <c r="D194" s="83" t="s">
        <v>43</v>
      </c>
      <c r="E194" s="83" t="s">
        <v>37</v>
      </c>
      <c r="F194" s="83">
        <v>3</v>
      </c>
      <c r="G194" s="83" t="s">
        <v>192</v>
      </c>
      <c r="H194" s="83" t="s">
        <v>1644</v>
      </c>
      <c r="I194" s="83">
        <v>92</v>
      </c>
      <c r="J194" s="161">
        <v>1</v>
      </c>
      <c r="K194" s="159" t="s">
        <v>296</v>
      </c>
      <c r="L194" s="161" t="s">
        <v>1956</v>
      </c>
      <c r="M194" s="161" t="s">
        <v>297</v>
      </c>
      <c r="N194" s="159" t="s">
        <v>2318</v>
      </c>
      <c r="O194" s="167">
        <f>VLOOKUP(N194,'Giang duong'!A:H,3,0)</f>
        <v>80</v>
      </c>
      <c r="P194" s="183">
        <f>VLOOKUP(E194,'[1]DSLHP_3-12-2018'!$B:$K,6,0)</f>
        <v>80</v>
      </c>
      <c r="Q194" s="161" t="s">
        <v>2342</v>
      </c>
      <c r="R194" s="161" t="s">
        <v>2046</v>
      </c>
      <c r="S194" s="161" t="s">
        <v>2089</v>
      </c>
      <c r="T194" s="161" t="s">
        <v>2090</v>
      </c>
      <c r="U194" s="161" t="s">
        <v>174</v>
      </c>
      <c r="V194" s="164"/>
      <c r="W194" s="71" t="s">
        <v>2033</v>
      </c>
      <c r="X194" s="83"/>
      <c r="Y194" s="83" t="s">
        <v>1490</v>
      </c>
      <c r="Z194" s="83"/>
      <c r="AA194" s="159" t="str">
        <f t="shared" si="12"/>
        <v>101CSSChiều5</v>
      </c>
      <c r="AB194" s="83" t="s">
        <v>2342</v>
      </c>
      <c r="AC194" s="83" t="s">
        <v>2342</v>
      </c>
      <c r="AD194" s="265" t="str">
        <f>VLOOKUP(E194,'[2]TKB26-11-2018 (lan 1)'!$E:$K,2,0)</f>
        <v>TS.Nguyễn Thị Vũ Hà; ThS.Nguyễn Cẩm Nhung; PGS. TS.Phạm Xuân Hoan</v>
      </c>
      <c r="AE194" s="265">
        <f t="shared" si="13"/>
        <v>12</v>
      </c>
      <c r="AF194" s="72"/>
      <c r="AG194" s="72"/>
      <c r="AH194" s="72"/>
      <c r="AI194" s="72"/>
      <c r="AJ194" s="72"/>
      <c r="AK194" s="72"/>
      <c r="AL194" s="72"/>
      <c r="AM194" s="72"/>
      <c r="AN194" s="72"/>
      <c r="AO194" s="72"/>
      <c r="AP194" s="72"/>
      <c r="AQ194" s="72"/>
      <c r="AR194" s="72"/>
      <c r="AS194" s="72"/>
      <c r="AT194" s="72"/>
      <c r="AU194" s="72"/>
      <c r="AV194" s="72"/>
      <c r="AW194" s="72"/>
      <c r="AX194" s="72"/>
      <c r="AY194" s="72"/>
      <c r="AZ194" s="72"/>
      <c r="BA194" s="72"/>
      <c r="BB194" s="72"/>
      <c r="BC194" s="72"/>
      <c r="BD194" s="72"/>
      <c r="BE194" s="72"/>
      <c r="BF194" s="72"/>
      <c r="BG194" s="72"/>
      <c r="BH194" s="72"/>
      <c r="BI194" s="72"/>
      <c r="BJ194" s="72"/>
      <c r="BK194" s="72"/>
      <c r="BL194" s="72"/>
      <c r="BM194" s="72"/>
      <c r="BN194" s="72"/>
      <c r="BO194" s="72"/>
      <c r="BP194" s="72"/>
      <c r="BQ194" s="72"/>
      <c r="BR194" s="72"/>
      <c r="BS194" s="72"/>
      <c r="BT194" s="72"/>
      <c r="BU194" s="72"/>
      <c r="BV194" s="72"/>
      <c r="BW194" s="72"/>
      <c r="BX194" s="72"/>
      <c r="BY194" s="72"/>
      <c r="BZ194" s="72"/>
      <c r="CA194" s="72"/>
      <c r="CB194" s="72"/>
      <c r="CC194" s="72"/>
      <c r="CD194" s="72"/>
      <c r="CE194" s="72"/>
      <c r="CF194" s="72"/>
      <c r="CG194" s="72"/>
      <c r="CH194" s="72"/>
      <c r="CI194" s="72"/>
      <c r="CJ194" s="72"/>
      <c r="CK194" s="72"/>
      <c r="CL194" s="72"/>
      <c r="CM194" s="72"/>
      <c r="CN194" s="72"/>
      <c r="CO194" s="72"/>
      <c r="CP194" s="72"/>
      <c r="CQ194" s="72"/>
      <c r="CR194" s="72"/>
      <c r="CS194" s="72"/>
      <c r="CT194" s="72"/>
      <c r="CU194" s="72"/>
      <c r="CV194" s="72"/>
      <c r="CW194" s="72"/>
      <c r="CX194" s="72"/>
      <c r="CY194" s="72"/>
      <c r="CZ194" s="72"/>
      <c r="DA194" s="72"/>
      <c r="DB194" s="72"/>
      <c r="DC194" s="72"/>
      <c r="DD194" s="72"/>
      <c r="DE194" s="72"/>
      <c r="DF194" s="72"/>
      <c r="DG194" s="72"/>
      <c r="DH194" s="72"/>
      <c r="DI194" s="72"/>
      <c r="DJ194" s="72"/>
      <c r="DK194" s="72"/>
      <c r="DL194" s="72"/>
      <c r="DM194" s="72"/>
      <c r="DN194" s="72"/>
      <c r="DO194" s="72"/>
      <c r="DP194" s="72"/>
      <c r="DQ194" s="72"/>
      <c r="DR194" s="72"/>
      <c r="DS194" s="72"/>
      <c r="DT194" s="72"/>
      <c r="DU194" s="72"/>
      <c r="DV194" s="72"/>
      <c r="DW194" s="72"/>
      <c r="DX194" s="72"/>
      <c r="DY194" s="72"/>
      <c r="DZ194" s="72"/>
      <c r="EA194" s="72"/>
      <c r="EB194" s="72"/>
      <c r="EC194" s="72"/>
      <c r="ED194" s="72"/>
      <c r="EE194" s="72"/>
      <c r="EF194" s="72"/>
      <c r="EG194" s="72"/>
      <c r="EH194" s="72"/>
      <c r="EI194" s="72"/>
      <c r="EJ194" s="72"/>
      <c r="EK194" s="72"/>
      <c r="EL194" s="72"/>
      <c r="EM194" s="72"/>
      <c r="EN194" s="72"/>
      <c r="EO194" s="72"/>
      <c r="EP194" s="72"/>
      <c r="EQ194" s="72"/>
      <c r="ER194" s="72"/>
      <c r="ES194" s="72"/>
      <c r="ET194" s="72"/>
      <c r="EU194" s="72"/>
      <c r="EV194" s="72"/>
      <c r="EW194" s="72"/>
      <c r="EX194" s="72"/>
      <c r="EY194" s="72"/>
      <c r="EZ194" s="72"/>
      <c r="FA194" s="72"/>
      <c r="FB194" s="72"/>
      <c r="FC194" s="72"/>
      <c r="FD194" s="72"/>
      <c r="FE194" s="72"/>
      <c r="FF194" s="72"/>
      <c r="FG194" s="72"/>
      <c r="FH194" s="72"/>
      <c r="FI194" s="72"/>
      <c r="FJ194" s="72"/>
      <c r="FK194" s="72"/>
      <c r="FL194" s="72"/>
      <c r="FM194" s="72"/>
      <c r="FN194" s="72"/>
      <c r="FO194" s="72"/>
      <c r="FP194" s="72"/>
      <c r="FQ194" s="72"/>
      <c r="FR194" s="72"/>
      <c r="FS194" s="72"/>
      <c r="FT194" s="72"/>
      <c r="FU194" s="72"/>
      <c r="FV194" s="72"/>
      <c r="FW194" s="72"/>
      <c r="FX194" s="72"/>
      <c r="FY194" s="72"/>
      <c r="FZ194" s="72"/>
      <c r="GA194" s="72"/>
      <c r="GB194" s="72"/>
      <c r="GC194" s="72"/>
      <c r="GD194" s="72"/>
      <c r="GE194" s="72"/>
      <c r="GF194" s="72"/>
      <c r="GG194" s="72"/>
      <c r="GH194" s="72"/>
      <c r="GI194" s="72"/>
      <c r="GJ194" s="72"/>
      <c r="GK194" s="72"/>
      <c r="GL194" s="72"/>
      <c r="GM194" s="72"/>
      <c r="GN194" s="72"/>
      <c r="GO194" s="72"/>
      <c r="GP194" s="72"/>
      <c r="GQ194" s="72"/>
      <c r="GR194" s="72"/>
      <c r="GS194" s="72"/>
      <c r="GT194" s="72"/>
      <c r="GU194" s="72"/>
      <c r="GV194" s="72"/>
      <c r="GW194" s="72"/>
      <c r="GX194" s="72"/>
      <c r="GY194" s="72"/>
    </row>
    <row r="195" spans="1:207" ht="51.75" customHeight="1" x14ac:dyDescent="0.2">
      <c r="A195" s="74">
        <v>186</v>
      </c>
      <c r="B195" s="83" t="s">
        <v>36</v>
      </c>
      <c r="C195" s="83" t="s">
        <v>1578</v>
      </c>
      <c r="D195" s="83" t="s">
        <v>205</v>
      </c>
      <c r="E195" s="83" t="s">
        <v>1578</v>
      </c>
      <c r="F195" s="83">
        <v>3</v>
      </c>
      <c r="G195" s="83" t="s">
        <v>192</v>
      </c>
      <c r="H195" s="83" t="s">
        <v>128</v>
      </c>
      <c r="I195" s="83">
        <v>33</v>
      </c>
      <c r="J195" s="161">
        <v>1</v>
      </c>
      <c r="K195" s="161" t="s">
        <v>186</v>
      </c>
      <c r="L195" s="161" t="s">
        <v>1920</v>
      </c>
      <c r="M195" s="159" t="s">
        <v>336</v>
      </c>
      <c r="N195" s="161" t="s">
        <v>333</v>
      </c>
      <c r="O195" s="167">
        <f>VLOOKUP(N195,'Giang duong'!A:H,3,0)</f>
        <v>60</v>
      </c>
      <c r="P195" s="183">
        <f>VLOOKUP(E195,'[1]DSLHP_3-12-2018'!$B:$K,6,0)</f>
        <v>49</v>
      </c>
      <c r="Q195" s="161" t="s">
        <v>2343</v>
      </c>
      <c r="R195" s="161" t="s">
        <v>2046</v>
      </c>
      <c r="S195" s="162" t="s">
        <v>2092</v>
      </c>
      <c r="T195" s="161" t="s">
        <v>2093</v>
      </c>
      <c r="U195" s="161" t="s">
        <v>174</v>
      </c>
      <c r="V195" s="164"/>
      <c r="W195" s="71" t="s">
        <v>2033</v>
      </c>
      <c r="X195" s="83"/>
      <c r="Y195" s="83" t="s">
        <v>1490</v>
      </c>
      <c r="Z195" s="83"/>
      <c r="AA195" s="159" t="str">
        <f t="shared" si="12"/>
        <v>808VUSáng4</v>
      </c>
      <c r="AB195" s="83" t="s">
        <v>2343</v>
      </c>
      <c r="AC195" s="83" t="s">
        <v>2343</v>
      </c>
      <c r="AD195" s="265" t="str">
        <f>VLOOKUP(E195,'[2]TKB26-11-2018 (lan 1)'!$E:$K,2,0)</f>
        <v>TS.Nguyễn Tiến Dũng; TS.Nguyễn Thị Vũ Hà</v>
      </c>
      <c r="AE195" s="265">
        <f t="shared" si="13"/>
        <v>-16</v>
      </c>
      <c r="AF195" s="72"/>
      <c r="AG195" s="72"/>
      <c r="AH195" s="72"/>
      <c r="AI195" s="72"/>
      <c r="AJ195" s="72"/>
      <c r="AK195" s="72"/>
      <c r="AL195" s="72"/>
      <c r="AM195" s="72"/>
      <c r="AN195" s="72"/>
      <c r="AO195" s="72"/>
      <c r="AP195" s="72"/>
      <c r="AQ195" s="72"/>
      <c r="AR195" s="72"/>
      <c r="AS195" s="72"/>
      <c r="AT195" s="72"/>
      <c r="AU195" s="72"/>
      <c r="AV195" s="72"/>
      <c r="AW195" s="72"/>
      <c r="AX195" s="72"/>
      <c r="AY195" s="72"/>
      <c r="AZ195" s="72"/>
      <c r="BA195" s="72"/>
      <c r="BB195" s="72"/>
      <c r="BC195" s="72"/>
      <c r="BD195" s="72"/>
      <c r="BE195" s="72"/>
      <c r="BF195" s="72"/>
      <c r="BG195" s="72"/>
      <c r="BH195" s="72"/>
      <c r="BI195" s="72"/>
      <c r="BJ195" s="72"/>
      <c r="BK195" s="72"/>
      <c r="BL195" s="72"/>
      <c r="BM195" s="72"/>
      <c r="BN195" s="72"/>
      <c r="BO195" s="72"/>
      <c r="BP195" s="72"/>
      <c r="BQ195" s="72"/>
      <c r="BR195" s="72"/>
      <c r="BS195" s="72"/>
      <c r="BT195" s="72"/>
      <c r="BU195" s="72"/>
      <c r="BV195" s="72"/>
      <c r="BW195" s="72"/>
      <c r="BX195" s="72"/>
      <c r="BY195" s="72"/>
      <c r="BZ195" s="72"/>
      <c r="CA195" s="72"/>
      <c r="CB195" s="72"/>
      <c r="CC195" s="72"/>
      <c r="CD195" s="72"/>
      <c r="CE195" s="72"/>
      <c r="CF195" s="72"/>
      <c r="CG195" s="72"/>
      <c r="CH195" s="72"/>
      <c r="CI195" s="72"/>
      <c r="CJ195" s="72"/>
      <c r="CK195" s="72"/>
      <c r="CL195" s="72"/>
      <c r="CM195" s="72"/>
      <c r="CN195" s="72"/>
      <c r="CO195" s="72"/>
      <c r="CP195" s="72"/>
      <c r="CQ195" s="72"/>
      <c r="CR195" s="72"/>
      <c r="CS195" s="72"/>
      <c r="CT195" s="72"/>
      <c r="CU195" s="72"/>
      <c r="CV195" s="72"/>
      <c r="CW195" s="72"/>
      <c r="CX195" s="72"/>
      <c r="CY195" s="72"/>
      <c r="CZ195" s="72"/>
      <c r="DA195" s="72"/>
      <c r="DB195" s="72"/>
      <c r="DC195" s="72"/>
      <c r="DD195" s="72"/>
      <c r="DE195" s="72"/>
      <c r="DF195" s="72"/>
      <c r="DG195" s="72"/>
      <c r="DH195" s="72"/>
      <c r="DI195" s="72"/>
      <c r="DJ195" s="72"/>
      <c r="DK195" s="72"/>
      <c r="DL195" s="72"/>
      <c r="DM195" s="72"/>
      <c r="DN195" s="72"/>
      <c r="DO195" s="72"/>
      <c r="DP195" s="72"/>
      <c r="DQ195" s="72"/>
      <c r="DR195" s="72"/>
      <c r="DS195" s="72"/>
      <c r="DT195" s="72"/>
      <c r="DU195" s="72"/>
      <c r="DV195" s="72"/>
      <c r="DW195" s="72"/>
      <c r="DX195" s="72"/>
      <c r="DY195" s="72"/>
      <c r="DZ195" s="72"/>
      <c r="EA195" s="72"/>
      <c r="EB195" s="72"/>
      <c r="EC195" s="72"/>
      <c r="ED195" s="72"/>
      <c r="EE195" s="72"/>
      <c r="EF195" s="72"/>
      <c r="EG195" s="72"/>
      <c r="EH195" s="72"/>
      <c r="EI195" s="72"/>
      <c r="EJ195" s="72"/>
      <c r="EK195" s="72"/>
      <c r="EL195" s="72"/>
      <c r="EM195" s="72"/>
      <c r="EN195" s="72"/>
      <c r="EO195" s="72"/>
      <c r="EP195" s="72"/>
      <c r="EQ195" s="72"/>
      <c r="ER195" s="72"/>
      <c r="ES195" s="72"/>
      <c r="ET195" s="72"/>
      <c r="EU195" s="72"/>
      <c r="EV195" s="72"/>
      <c r="EW195" s="72"/>
      <c r="EX195" s="72"/>
      <c r="EY195" s="72"/>
      <c r="EZ195" s="72"/>
      <c r="FA195" s="72"/>
      <c r="FB195" s="72"/>
      <c r="FC195" s="72"/>
      <c r="FD195" s="72"/>
      <c r="FE195" s="72"/>
      <c r="FF195" s="72"/>
      <c r="FG195" s="72"/>
      <c r="FH195" s="72"/>
      <c r="FI195" s="72"/>
      <c r="FJ195" s="72"/>
      <c r="FK195" s="72"/>
      <c r="FL195" s="72"/>
      <c r="FM195" s="72"/>
      <c r="FN195" s="72"/>
      <c r="FO195" s="72"/>
      <c r="FP195" s="72"/>
      <c r="FQ195" s="72"/>
      <c r="FR195" s="72"/>
      <c r="FS195" s="72"/>
      <c r="FT195" s="72"/>
      <c r="FU195" s="72"/>
      <c r="FV195" s="72"/>
      <c r="FW195" s="72"/>
      <c r="FX195" s="72"/>
      <c r="FY195" s="72"/>
      <c r="FZ195" s="72"/>
      <c r="GA195" s="72"/>
      <c r="GB195" s="72"/>
      <c r="GC195" s="72"/>
      <c r="GD195" s="72"/>
      <c r="GE195" s="72"/>
      <c r="GF195" s="72"/>
      <c r="GG195" s="72"/>
      <c r="GH195" s="72"/>
      <c r="GI195" s="72"/>
      <c r="GJ195" s="72"/>
      <c r="GK195" s="72"/>
      <c r="GL195" s="72"/>
      <c r="GM195" s="72"/>
      <c r="GN195" s="72"/>
      <c r="GO195" s="72"/>
      <c r="GP195" s="72"/>
      <c r="GQ195" s="72"/>
      <c r="GR195" s="72"/>
      <c r="GS195" s="72"/>
      <c r="GT195" s="72"/>
      <c r="GU195" s="72"/>
      <c r="GV195" s="72"/>
      <c r="GW195" s="72"/>
      <c r="GX195" s="72"/>
      <c r="GY195" s="72"/>
    </row>
    <row r="196" spans="1:207" ht="51.75" customHeight="1" x14ac:dyDescent="0.2">
      <c r="A196" s="74">
        <v>187</v>
      </c>
      <c r="B196" s="83" t="s">
        <v>1577</v>
      </c>
      <c r="C196" s="83" t="s">
        <v>1830</v>
      </c>
      <c r="D196" s="83" t="s">
        <v>205</v>
      </c>
      <c r="E196" s="83" t="s">
        <v>1831</v>
      </c>
      <c r="F196" s="83">
        <v>3</v>
      </c>
      <c r="G196" s="83" t="s">
        <v>192</v>
      </c>
      <c r="H196" s="71" t="s">
        <v>2268</v>
      </c>
      <c r="I196" s="83">
        <v>38</v>
      </c>
      <c r="J196" s="161">
        <v>2</v>
      </c>
      <c r="K196" s="159" t="s">
        <v>186</v>
      </c>
      <c r="L196" s="159" t="s">
        <v>1956</v>
      </c>
      <c r="M196" s="159" t="s">
        <v>301</v>
      </c>
      <c r="N196" s="159" t="s">
        <v>337</v>
      </c>
      <c r="O196" s="167">
        <f>VLOOKUP(N196,'Giang duong'!A:H,3,0)</f>
        <v>70</v>
      </c>
      <c r="P196" s="183">
        <f>VLOOKUP(E196,'[1]DSLHP_3-12-2018'!$B:$K,6,0)</f>
        <v>30</v>
      </c>
      <c r="Q196" s="161" t="s">
        <v>2344</v>
      </c>
      <c r="R196" s="161" t="s">
        <v>2046</v>
      </c>
      <c r="S196" s="161" t="s">
        <v>2095</v>
      </c>
      <c r="T196" s="161" t="s">
        <v>2096</v>
      </c>
      <c r="U196" s="161" t="s">
        <v>174</v>
      </c>
      <c r="V196" s="164"/>
      <c r="W196" s="71" t="s">
        <v>2033</v>
      </c>
      <c r="X196" s="83"/>
      <c r="Y196" s="83" t="s">
        <v>1490</v>
      </c>
      <c r="Z196" s="83"/>
      <c r="AA196" s="159" t="str">
        <f t="shared" ref="AA196:AA253" si="14">N196&amp;K196&amp;L196</f>
        <v>406E4Sáng5</v>
      </c>
      <c r="AB196" s="83" t="s">
        <v>2344</v>
      </c>
      <c r="AC196" s="83" t="s">
        <v>2344</v>
      </c>
      <c r="AD196" s="265" t="str">
        <f>VLOOKUP(E196,'[2]TKB26-11-2018 (lan 1)'!$E:$K,2,0)</f>
        <v>TS.Nguyễn Tiến Dũng; ThS.Trần Việt Dung; PGS. TS.Phạm Xuân Hoan</v>
      </c>
      <c r="AE196" s="265">
        <f t="shared" ref="AE196:AE253" si="15">VALUE(I196)-VALUE(P196)</f>
        <v>8</v>
      </c>
    </row>
    <row r="197" spans="1:207" ht="51.75" customHeight="1" x14ac:dyDescent="0.2">
      <c r="A197" s="74">
        <v>188</v>
      </c>
      <c r="B197" s="83" t="s">
        <v>1577</v>
      </c>
      <c r="C197" s="83" t="s">
        <v>1830</v>
      </c>
      <c r="D197" s="83" t="s">
        <v>205</v>
      </c>
      <c r="E197" s="83" t="s">
        <v>1832</v>
      </c>
      <c r="F197" s="83">
        <v>3</v>
      </c>
      <c r="G197" s="83" t="s">
        <v>192</v>
      </c>
      <c r="H197" s="71" t="s">
        <v>2269</v>
      </c>
      <c r="I197" s="83">
        <v>38</v>
      </c>
      <c r="J197" s="161">
        <v>2</v>
      </c>
      <c r="K197" s="159" t="s">
        <v>186</v>
      </c>
      <c r="L197" s="159" t="s">
        <v>1956</v>
      </c>
      <c r="M197" s="159" t="s">
        <v>301</v>
      </c>
      <c r="N197" s="159" t="s">
        <v>1958</v>
      </c>
      <c r="O197" s="167">
        <f>VLOOKUP(N197,'Giang duong'!A:H,3,0)</f>
        <v>40</v>
      </c>
      <c r="P197" s="183">
        <f>VLOOKUP(E197,'[1]DSLHP_3-12-2018'!$B:$K,6,0)</f>
        <v>32</v>
      </c>
      <c r="Q197" s="161" t="s">
        <v>2345</v>
      </c>
      <c r="R197" s="161" t="s">
        <v>2046</v>
      </c>
      <c r="S197" s="161" t="s">
        <v>2098</v>
      </c>
      <c r="T197" s="161" t="s">
        <v>2099</v>
      </c>
      <c r="U197" s="161" t="s">
        <v>174</v>
      </c>
      <c r="V197" s="164"/>
      <c r="W197" s="71" t="s">
        <v>2033</v>
      </c>
      <c r="X197" s="83"/>
      <c r="Y197" s="83" t="s">
        <v>1490</v>
      </c>
      <c r="Z197" s="83"/>
      <c r="AA197" s="159" t="str">
        <f t="shared" si="14"/>
        <v>508E4Sáng5</v>
      </c>
      <c r="AB197" s="83" t="s">
        <v>2345</v>
      </c>
      <c r="AC197" s="83" t="s">
        <v>2345</v>
      </c>
      <c r="AD197" s="265" t="str">
        <f>VLOOKUP(E197,'[2]TKB26-11-2018 (lan 1)'!$E:$K,2,0)</f>
        <v>ThS.Nguyễn Cẩm Nhung; ThS.Trần Việt Dung; TS.Nguyễn Thị Vũ Hà</v>
      </c>
      <c r="AE197" s="265">
        <f t="shared" si="15"/>
        <v>6</v>
      </c>
    </row>
    <row r="198" spans="1:207" ht="51.75" customHeight="1" x14ac:dyDescent="0.2">
      <c r="A198" s="74">
        <v>189</v>
      </c>
      <c r="B198" s="83" t="s">
        <v>1559</v>
      </c>
      <c r="C198" s="83" t="s">
        <v>1560</v>
      </c>
      <c r="D198" s="83" t="s">
        <v>29</v>
      </c>
      <c r="E198" s="83" t="s">
        <v>1560</v>
      </c>
      <c r="F198" s="83">
        <v>3</v>
      </c>
      <c r="G198" s="83" t="s">
        <v>192</v>
      </c>
      <c r="H198" s="83" t="s">
        <v>44</v>
      </c>
      <c r="I198" s="83">
        <v>82</v>
      </c>
      <c r="J198" s="161">
        <v>1</v>
      </c>
      <c r="K198" s="161" t="s">
        <v>186</v>
      </c>
      <c r="L198" s="161" t="s">
        <v>1919</v>
      </c>
      <c r="M198" s="161" t="s">
        <v>301</v>
      </c>
      <c r="N198" s="161" t="s">
        <v>2317</v>
      </c>
      <c r="O198" s="167">
        <f>VLOOKUP(N198,'Giang duong'!A:H,3,0)</f>
        <v>80</v>
      </c>
      <c r="P198" s="183">
        <f>VLOOKUP(E198,'[1]DSLHP_3-12-2018'!$B:$K,6,0)</f>
        <v>60</v>
      </c>
      <c r="Q198" s="222" t="s">
        <v>2495</v>
      </c>
      <c r="R198" s="83" t="s">
        <v>933</v>
      </c>
      <c r="S198" s="161"/>
      <c r="T198" s="161"/>
      <c r="U198" s="161" t="s">
        <v>173</v>
      </c>
      <c r="V198" s="164"/>
      <c r="W198" s="71" t="s">
        <v>2033</v>
      </c>
      <c r="X198" s="83"/>
      <c r="Y198" s="83" t="s">
        <v>1490</v>
      </c>
      <c r="Z198" s="83"/>
      <c r="AA198" s="159" t="str">
        <f t="shared" si="14"/>
        <v>103CSSSáng3</v>
      </c>
      <c r="AB198" s="83" t="s">
        <v>822</v>
      </c>
      <c r="AC198" s="83" t="s">
        <v>822</v>
      </c>
      <c r="AD198" s="265" t="str">
        <f>VLOOKUP(E198,'[2]TKB26-11-2018 (lan 1)'!$E:$K,2,0)</f>
        <v>TS.Nguyễn Đình Tiến</v>
      </c>
      <c r="AE198" s="265">
        <f t="shared" si="15"/>
        <v>22</v>
      </c>
    </row>
    <row r="199" spans="1:207" ht="35.25" customHeight="1" x14ac:dyDescent="0.2">
      <c r="A199" s="74">
        <v>190</v>
      </c>
      <c r="B199" s="83" t="s">
        <v>165</v>
      </c>
      <c r="C199" s="83" t="s">
        <v>906</v>
      </c>
      <c r="D199" s="83" t="s">
        <v>27</v>
      </c>
      <c r="E199" s="83" t="s">
        <v>906</v>
      </c>
      <c r="F199" s="83">
        <v>3</v>
      </c>
      <c r="G199" s="83" t="s">
        <v>192</v>
      </c>
      <c r="H199" s="83" t="s">
        <v>1644</v>
      </c>
      <c r="I199" s="83">
        <v>92</v>
      </c>
      <c r="J199" s="161">
        <v>1</v>
      </c>
      <c r="K199" s="159" t="s">
        <v>296</v>
      </c>
      <c r="L199" s="161" t="s">
        <v>1956</v>
      </c>
      <c r="M199" s="159" t="s">
        <v>298</v>
      </c>
      <c r="N199" s="159" t="s">
        <v>2318</v>
      </c>
      <c r="O199" s="167">
        <f>VLOOKUP(N199,'Giang duong'!A:H,3,0)</f>
        <v>80</v>
      </c>
      <c r="P199" s="183">
        <f>VLOOKUP(E199,'[1]DSLHP_3-12-2018'!$B:$K,6,0)</f>
        <v>80</v>
      </c>
      <c r="Q199" s="161" t="s">
        <v>2153</v>
      </c>
      <c r="R199" s="161" t="s">
        <v>2108</v>
      </c>
      <c r="S199" s="161" t="s">
        <v>2135</v>
      </c>
      <c r="T199" s="161" t="s">
        <v>2136</v>
      </c>
      <c r="U199" s="161" t="s">
        <v>175</v>
      </c>
      <c r="V199" s="164"/>
      <c r="W199" s="71" t="s">
        <v>2033</v>
      </c>
      <c r="X199" s="83"/>
      <c r="Y199" s="83" t="s">
        <v>1490</v>
      </c>
      <c r="Z199" s="83"/>
      <c r="AA199" s="159" t="str">
        <f t="shared" si="14"/>
        <v>101CSSChiều5</v>
      </c>
      <c r="AB199" s="83" t="s">
        <v>2153</v>
      </c>
      <c r="AC199" s="83" t="s">
        <v>2153</v>
      </c>
      <c r="AD199" s="265" t="str">
        <f>VLOOKUP(E199,'[2]TKB26-11-2018 (lan 1)'!$E:$K,2,0)</f>
        <v>TS.Trịnh Thị Phan Lan; ThS.Đào Phương Đông</v>
      </c>
      <c r="AE199" s="265">
        <f t="shared" si="15"/>
        <v>12</v>
      </c>
    </row>
    <row r="200" spans="1:207" ht="35.25" customHeight="1" x14ac:dyDescent="0.2">
      <c r="A200" s="74">
        <v>191</v>
      </c>
      <c r="B200" s="71" t="s">
        <v>17</v>
      </c>
      <c r="C200" s="71" t="s">
        <v>18</v>
      </c>
      <c r="D200" s="71" t="s">
        <v>43</v>
      </c>
      <c r="E200" s="71" t="s">
        <v>18</v>
      </c>
      <c r="F200" s="71">
        <v>3</v>
      </c>
      <c r="G200" s="71" t="s">
        <v>192</v>
      </c>
      <c r="H200" s="71" t="s">
        <v>1589</v>
      </c>
      <c r="I200" s="71">
        <v>70</v>
      </c>
      <c r="J200" s="159">
        <v>1</v>
      </c>
      <c r="K200" s="159" t="s">
        <v>296</v>
      </c>
      <c r="L200" s="159" t="s">
        <v>1920</v>
      </c>
      <c r="M200" s="159" t="s">
        <v>297</v>
      </c>
      <c r="N200" s="159" t="s">
        <v>2320</v>
      </c>
      <c r="O200" s="167">
        <f>VLOOKUP(N200,'Giang duong'!A:H,3,0)</f>
        <v>80</v>
      </c>
      <c r="P200" s="183">
        <f>VLOOKUP(E200,'[1]DSLHP_3-12-2018'!$B:$K,6,0)</f>
        <v>80</v>
      </c>
      <c r="Q200" s="161" t="s">
        <v>2346</v>
      </c>
      <c r="R200" s="161" t="s">
        <v>2046</v>
      </c>
      <c r="S200" s="162" t="s">
        <v>2101</v>
      </c>
      <c r="T200" s="161" t="s">
        <v>2102</v>
      </c>
      <c r="U200" s="159" t="s">
        <v>174</v>
      </c>
      <c r="V200" s="166"/>
      <c r="W200" s="71" t="s">
        <v>2033</v>
      </c>
      <c r="X200" s="71"/>
      <c r="Y200" s="71" t="s">
        <v>1678</v>
      </c>
      <c r="Z200" s="71"/>
      <c r="AA200" s="159" t="str">
        <f t="shared" si="14"/>
        <v>102CSSChiều4</v>
      </c>
      <c r="AB200" s="71" t="s">
        <v>2346</v>
      </c>
      <c r="AC200" s="71" t="s">
        <v>2346</v>
      </c>
      <c r="AD200" s="265" t="str">
        <f>VLOOKUP(E200,'[2]TKB26-11-2018 (lan 1)'!$E:$K,2,0)</f>
        <v>ThS.Trần Việt Dung; PGS.TS.Hà Văn Hội</v>
      </c>
      <c r="AE200" s="265">
        <f t="shared" si="15"/>
        <v>-10</v>
      </c>
      <c r="AF200" s="72"/>
      <c r="AG200" s="72"/>
      <c r="AH200" s="72"/>
      <c r="AI200" s="72"/>
      <c r="AJ200" s="72"/>
      <c r="AK200" s="72"/>
      <c r="AL200" s="72"/>
      <c r="AM200" s="72"/>
      <c r="AN200" s="72"/>
      <c r="AO200" s="72"/>
      <c r="AP200" s="72"/>
      <c r="AQ200" s="72"/>
      <c r="AR200" s="72"/>
      <c r="AS200" s="72"/>
      <c r="AT200" s="72"/>
      <c r="AU200" s="72"/>
      <c r="AV200" s="72"/>
      <c r="AW200" s="72"/>
      <c r="AX200" s="72"/>
      <c r="AY200" s="72"/>
      <c r="AZ200" s="72"/>
      <c r="BA200" s="72"/>
      <c r="BB200" s="72"/>
      <c r="BC200" s="72"/>
      <c r="BD200" s="72"/>
      <c r="BE200" s="72"/>
      <c r="BF200" s="72"/>
      <c r="BG200" s="72"/>
      <c r="BH200" s="72"/>
      <c r="BI200" s="72"/>
      <c r="BJ200" s="72"/>
      <c r="BK200" s="72"/>
      <c r="BL200" s="72"/>
      <c r="BM200" s="72"/>
      <c r="BN200" s="72"/>
      <c r="BO200" s="72"/>
      <c r="BP200" s="72"/>
      <c r="BQ200" s="72"/>
      <c r="BR200" s="72"/>
      <c r="BS200" s="72"/>
      <c r="BT200" s="72"/>
      <c r="BU200" s="72"/>
      <c r="BV200" s="72"/>
      <c r="BW200" s="72"/>
      <c r="BX200" s="72"/>
      <c r="BY200" s="72"/>
      <c r="BZ200" s="72"/>
      <c r="CA200" s="72"/>
      <c r="CB200" s="72"/>
      <c r="CC200" s="72"/>
      <c r="CD200" s="72"/>
      <c r="CE200" s="72"/>
      <c r="CF200" s="72"/>
      <c r="CG200" s="72"/>
      <c r="CH200" s="72"/>
      <c r="CI200" s="72"/>
      <c r="CJ200" s="72"/>
      <c r="CK200" s="72"/>
      <c r="CL200" s="72"/>
      <c r="CM200" s="72"/>
      <c r="CN200" s="72"/>
      <c r="CO200" s="72"/>
      <c r="CP200" s="72"/>
      <c r="CQ200" s="72"/>
      <c r="CR200" s="72"/>
      <c r="CS200" s="72"/>
      <c r="CT200" s="72"/>
      <c r="CU200" s="72"/>
      <c r="CV200" s="72"/>
      <c r="CW200" s="72"/>
      <c r="CX200" s="72"/>
      <c r="CY200" s="72"/>
      <c r="CZ200" s="72"/>
      <c r="DA200" s="72"/>
      <c r="DB200" s="72"/>
      <c r="DC200" s="72"/>
      <c r="DD200" s="72"/>
      <c r="DE200" s="72"/>
      <c r="DF200" s="72"/>
      <c r="DG200" s="72"/>
      <c r="DH200" s="72"/>
      <c r="DI200" s="72"/>
      <c r="DJ200" s="72"/>
      <c r="DK200" s="72"/>
      <c r="DL200" s="72"/>
      <c r="DM200" s="72"/>
      <c r="DN200" s="72"/>
      <c r="DO200" s="72"/>
      <c r="DP200" s="72"/>
      <c r="DQ200" s="72"/>
      <c r="DR200" s="72"/>
      <c r="DS200" s="72"/>
      <c r="DT200" s="72"/>
      <c r="DU200" s="72"/>
      <c r="DV200" s="72"/>
      <c r="DW200" s="72"/>
      <c r="DX200" s="72"/>
      <c r="DY200" s="72"/>
      <c r="DZ200" s="72"/>
      <c r="EA200" s="72"/>
      <c r="EB200" s="72"/>
      <c r="EC200" s="72"/>
      <c r="ED200" s="72"/>
      <c r="EE200" s="72"/>
      <c r="EF200" s="72"/>
      <c r="EG200" s="72"/>
      <c r="EH200" s="72"/>
      <c r="EI200" s="72"/>
      <c r="EJ200" s="72"/>
      <c r="EK200" s="72"/>
      <c r="EL200" s="72"/>
      <c r="EM200" s="72"/>
      <c r="EN200" s="72"/>
      <c r="EO200" s="72"/>
      <c r="EP200" s="72"/>
      <c r="EQ200" s="72"/>
      <c r="ER200" s="72"/>
      <c r="ES200" s="72"/>
      <c r="ET200" s="72"/>
      <c r="EU200" s="72"/>
      <c r="EV200" s="72"/>
      <c r="EW200" s="72"/>
      <c r="EX200" s="72"/>
      <c r="EY200" s="72"/>
      <c r="EZ200" s="72"/>
      <c r="FA200" s="72"/>
      <c r="FB200" s="72"/>
      <c r="FC200" s="72"/>
      <c r="FD200" s="72"/>
      <c r="FE200" s="72"/>
      <c r="FF200" s="72"/>
      <c r="FG200" s="72"/>
      <c r="FH200" s="72"/>
      <c r="FI200" s="72"/>
      <c r="FJ200" s="72"/>
      <c r="FK200" s="72"/>
      <c r="FL200" s="72"/>
      <c r="FM200" s="72"/>
      <c r="FN200" s="72"/>
      <c r="FO200" s="72"/>
      <c r="FP200" s="72"/>
      <c r="FQ200" s="72"/>
      <c r="FR200" s="72"/>
      <c r="FS200" s="72"/>
      <c r="FT200" s="72"/>
      <c r="FU200" s="72"/>
      <c r="FV200" s="72"/>
      <c r="FW200" s="72"/>
      <c r="FX200" s="72"/>
      <c r="FY200" s="72"/>
      <c r="FZ200" s="72"/>
      <c r="GA200" s="72"/>
      <c r="GB200" s="72"/>
      <c r="GC200" s="72"/>
      <c r="GD200" s="72"/>
      <c r="GE200" s="72"/>
      <c r="GF200" s="72"/>
      <c r="GG200" s="72"/>
      <c r="GH200" s="72"/>
      <c r="GI200" s="72"/>
      <c r="GJ200" s="72"/>
      <c r="GK200" s="72"/>
      <c r="GL200" s="72"/>
      <c r="GM200" s="72"/>
      <c r="GN200" s="72"/>
      <c r="GO200" s="72"/>
      <c r="GP200" s="72"/>
      <c r="GQ200" s="72"/>
      <c r="GR200" s="72"/>
      <c r="GS200" s="72"/>
      <c r="GT200" s="72"/>
      <c r="GU200" s="72"/>
      <c r="GV200" s="72"/>
      <c r="GW200" s="72"/>
      <c r="GX200" s="72"/>
      <c r="GY200" s="72"/>
    </row>
    <row r="201" spans="1:207" ht="35.25" customHeight="1" x14ac:dyDescent="0.2">
      <c r="A201" s="74">
        <v>192</v>
      </c>
      <c r="B201" s="71" t="s">
        <v>2301</v>
      </c>
      <c r="C201" s="71" t="s">
        <v>2304</v>
      </c>
      <c r="D201" s="71" t="s">
        <v>205</v>
      </c>
      <c r="E201" s="71" t="s">
        <v>2302</v>
      </c>
      <c r="F201" s="71">
        <v>3</v>
      </c>
      <c r="G201" s="71" t="s">
        <v>192</v>
      </c>
      <c r="H201" s="71" t="s">
        <v>2268</v>
      </c>
      <c r="I201" s="71">
        <v>38</v>
      </c>
      <c r="J201" s="159">
        <v>2</v>
      </c>
      <c r="K201" s="159" t="s">
        <v>186</v>
      </c>
      <c r="L201" s="159" t="s">
        <v>1920</v>
      </c>
      <c r="M201" s="159" t="s">
        <v>301</v>
      </c>
      <c r="N201" s="159" t="s">
        <v>337</v>
      </c>
      <c r="O201" s="167">
        <f>VLOOKUP(N201,'Giang duong'!A:H,3,0)</f>
        <v>70</v>
      </c>
      <c r="P201" s="183">
        <f>VLOOKUP(E201,'[1]DSLHP_3-12-2018'!$B:$K,6,0)</f>
        <v>29</v>
      </c>
      <c r="Q201" s="161" t="s">
        <v>1330</v>
      </c>
      <c r="R201" s="161" t="s">
        <v>2046</v>
      </c>
      <c r="S201" s="162" t="s">
        <v>1331</v>
      </c>
      <c r="T201" s="159" t="s">
        <v>1332</v>
      </c>
      <c r="U201" s="159" t="s">
        <v>174</v>
      </c>
      <c r="V201" s="166"/>
      <c r="W201" s="71" t="s">
        <v>2033</v>
      </c>
      <c r="X201" s="71"/>
      <c r="Y201" s="71" t="s">
        <v>1676</v>
      </c>
      <c r="Z201" s="71"/>
      <c r="AA201" s="159" t="str">
        <f t="shared" si="14"/>
        <v>406E4Sáng4</v>
      </c>
      <c r="AB201" s="71" t="s">
        <v>1330</v>
      </c>
      <c r="AC201" s="71" t="s">
        <v>1330</v>
      </c>
      <c r="AD201" s="265" t="str">
        <f>VLOOKUP(E201,'[2]TKB26-11-2018 (lan 1)'!$E:$K,2,0)</f>
        <v>PGS.TS.Hà Văn Hội; ThS.Nguyễn Thị Thanh Mai</v>
      </c>
      <c r="AE201" s="265">
        <f t="shared" si="15"/>
        <v>9</v>
      </c>
      <c r="AF201" s="72"/>
      <c r="AG201" s="72"/>
      <c r="AH201" s="72"/>
      <c r="AI201" s="72"/>
      <c r="AJ201" s="72"/>
      <c r="AK201" s="72"/>
      <c r="AL201" s="72"/>
      <c r="AM201" s="72"/>
      <c r="AN201" s="72"/>
      <c r="AO201" s="72"/>
      <c r="AP201" s="72"/>
      <c r="AQ201" s="72"/>
      <c r="AR201" s="72"/>
      <c r="AS201" s="72"/>
      <c r="AT201" s="72"/>
      <c r="AU201" s="72"/>
      <c r="AV201" s="72"/>
      <c r="AW201" s="72"/>
      <c r="AX201" s="72"/>
      <c r="AY201" s="72"/>
      <c r="AZ201" s="72"/>
      <c r="BA201" s="72"/>
      <c r="BB201" s="72"/>
      <c r="BC201" s="72"/>
      <c r="BD201" s="72"/>
      <c r="BE201" s="72"/>
      <c r="BF201" s="72"/>
      <c r="BG201" s="72"/>
      <c r="BH201" s="72"/>
      <c r="BI201" s="72"/>
      <c r="BJ201" s="72"/>
      <c r="BK201" s="72"/>
      <c r="BL201" s="72"/>
      <c r="BM201" s="72"/>
      <c r="BN201" s="72"/>
      <c r="BO201" s="72"/>
      <c r="BP201" s="72"/>
      <c r="BQ201" s="72"/>
      <c r="BR201" s="72"/>
      <c r="BS201" s="72"/>
      <c r="BT201" s="72"/>
      <c r="BU201" s="72"/>
      <c r="BV201" s="72"/>
      <c r="BW201" s="72"/>
      <c r="BX201" s="72"/>
      <c r="BY201" s="72"/>
      <c r="BZ201" s="72"/>
      <c r="CA201" s="72"/>
      <c r="CB201" s="72"/>
      <c r="CC201" s="72"/>
      <c r="CD201" s="72"/>
      <c r="CE201" s="72"/>
      <c r="CF201" s="72"/>
      <c r="CG201" s="72"/>
      <c r="CH201" s="72"/>
      <c r="CI201" s="72"/>
      <c r="CJ201" s="72"/>
      <c r="CK201" s="72"/>
      <c r="CL201" s="72"/>
      <c r="CM201" s="72"/>
      <c r="CN201" s="72"/>
      <c r="CO201" s="72"/>
      <c r="CP201" s="72"/>
      <c r="CQ201" s="72"/>
      <c r="CR201" s="72"/>
      <c r="CS201" s="72"/>
      <c r="CT201" s="72"/>
      <c r="CU201" s="72"/>
      <c r="CV201" s="72"/>
      <c r="CW201" s="72"/>
      <c r="CX201" s="72"/>
      <c r="CY201" s="72"/>
      <c r="CZ201" s="72"/>
      <c r="DA201" s="72"/>
      <c r="DB201" s="72"/>
      <c r="DC201" s="72"/>
      <c r="DD201" s="72"/>
      <c r="DE201" s="72"/>
      <c r="DF201" s="72"/>
      <c r="DG201" s="72"/>
      <c r="DH201" s="72"/>
      <c r="DI201" s="72"/>
      <c r="DJ201" s="72"/>
      <c r="DK201" s="72"/>
      <c r="DL201" s="72"/>
      <c r="DM201" s="72"/>
      <c r="DN201" s="72"/>
      <c r="DO201" s="72"/>
      <c r="DP201" s="72"/>
      <c r="DQ201" s="72"/>
      <c r="DR201" s="72"/>
      <c r="DS201" s="72"/>
      <c r="DT201" s="72"/>
      <c r="DU201" s="72"/>
      <c r="DV201" s="72"/>
      <c r="DW201" s="72"/>
      <c r="DX201" s="72"/>
      <c r="DY201" s="72"/>
      <c r="DZ201" s="72"/>
      <c r="EA201" s="72"/>
      <c r="EB201" s="72"/>
      <c r="EC201" s="72"/>
      <c r="ED201" s="72"/>
      <c r="EE201" s="72"/>
      <c r="EF201" s="72"/>
      <c r="EG201" s="72"/>
      <c r="EH201" s="72"/>
      <c r="EI201" s="72"/>
      <c r="EJ201" s="72"/>
      <c r="EK201" s="72"/>
      <c r="EL201" s="72"/>
      <c r="EM201" s="72"/>
      <c r="EN201" s="72"/>
      <c r="EO201" s="72"/>
      <c r="EP201" s="72"/>
      <c r="EQ201" s="72"/>
      <c r="ER201" s="72"/>
      <c r="ES201" s="72"/>
      <c r="ET201" s="72"/>
      <c r="EU201" s="72"/>
      <c r="EV201" s="72"/>
      <c r="EW201" s="72"/>
      <c r="EX201" s="72"/>
      <c r="EY201" s="72"/>
      <c r="EZ201" s="72"/>
      <c r="FA201" s="72"/>
      <c r="FB201" s="72"/>
      <c r="FC201" s="72"/>
      <c r="FD201" s="72"/>
      <c r="FE201" s="72"/>
      <c r="FF201" s="72"/>
      <c r="FG201" s="72"/>
      <c r="FH201" s="72"/>
      <c r="FI201" s="72"/>
      <c r="FJ201" s="72"/>
      <c r="FK201" s="72"/>
      <c r="FL201" s="72"/>
      <c r="FM201" s="72"/>
      <c r="FN201" s="72"/>
      <c r="FO201" s="72"/>
      <c r="FP201" s="72"/>
      <c r="FQ201" s="72"/>
      <c r="FR201" s="72"/>
      <c r="FS201" s="72"/>
      <c r="FT201" s="72"/>
      <c r="FU201" s="72"/>
      <c r="FV201" s="72"/>
      <c r="FW201" s="72"/>
      <c r="FX201" s="72"/>
      <c r="FY201" s="72"/>
      <c r="FZ201" s="72"/>
      <c r="GA201" s="72"/>
      <c r="GB201" s="72"/>
      <c r="GC201" s="72"/>
      <c r="GD201" s="72"/>
      <c r="GE201" s="72"/>
      <c r="GF201" s="72"/>
      <c r="GG201" s="72"/>
      <c r="GH201" s="72"/>
      <c r="GI201" s="72"/>
      <c r="GJ201" s="72"/>
      <c r="GK201" s="72"/>
      <c r="GL201" s="72"/>
      <c r="GM201" s="72"/>
      <c r="GN201" s="72"/>
      <c r="GO201" s="72"/>
      <c r="GP201" s="72"/>
      <c r="GQ201" s="72"/>
      <c r="GR201" s="72"/>
      <c r="GS201" s="72"/>
      <c r="GT201" s="72"/>
      <c r="GU201" s="72"/>
      <c r="GV201" s="72"/>
      <c r="GW201" s="72"/>
      <c r="GX201" s="72"/>
      <c r="GY201" s="72"/>
    </row>
    <row r="202" spans="1:207" ht="35.25" customHeight="1" x14ac:dyDescent="0.2">
      <c r="A202" s="74">
        <v>193</v>
      </c>
      <c r="B202" s="71" t="s">
        <v>2301</v>
      </c>
      <c r="C202" s="71" t="s">
        <v>2304</v>
      </c>
      <c r="D202" s="71" t="s">
        <v>205</v>
      </c>
      <c r="E202" s="71" t="s">
        <v>2303</v>
      </c>
      <c r="F202" s="71">
        <v>3</v>
      </c>
      <c r="G202" s="71" t="s">
        <v>192</v>
      </c>
      <c r="H202" s="71" t="s">
        <v>2269</v>
      </c>
      <c r="I202" s="71">
        <v>38</v>
      </c>
      <c r="J202" s="159">
        <v>2</v>
      </c>
      <c r="K202" s="159" t="s">
        <v>186</v>
      </c>
      <c r="L202" s="159" t="s">
        <v>1918</v>
      </c>
      <c r="M202" s="159" t="s">
        <v>301</v>
      </c>
      <c r="N202" s="159" t="s">
        <v>1958</v>
      </c>
      <c r="O202" s="167">
        <f>VLOOKUP(N202,'Giang duong'!A:H,3,0)</f>
        <v>40</v>
      </c>
      <c r="P202" s="183">
        <f>VLOOKUP(E202,'[1]DSLHP_3-12-2018'!$B:$K,6,0)</f>
        <v>33</v>
      </c>
      <c r="Q202" s="161" t="s">
        <v>1330</v>
      </c>
      <c r="R202" s="161" t="s">
        <v>2046</v>
      </c>
      <c r="S202" s="162" t="s">
        <v>1331</v>
      </c>
      <c r="T202" s="159" t="s">
        <v>1332</v>
      </c>
      <c r="U202" s="159" t="s">
        <v>174</v>
      </c>
      <c r="V202" s="166"/>
      <c r="W202" s="71" t="s">
        <v>2033</v>
      </c>
      <c r="X202" s="71"/>
      <c r="Y202" s="71" t="s">
        <v>1676</v>
      </c>
      <c r="Z202" s="71"/>
      <c r="AA202" s="159" t="str">
        <f t="shared" si="14"/>
        <v>508E4Sáng2</v>
      </c>
      <c r="AB202" s="71" t="s">
        <v>1330</v>
      </c>
      <c r="AC202" s="71" t="s">
        <v>1330</v>
      </c>
      <c r="AD202" s="265" t="str">
        <f>VLOOKUP(E202,'[2]TKB26-11-2018 (lan 1)'!$E:$K,2,0)</f>
        <v>PGS.TS.Hà Văn Hội; ThS.Nguyễn Thị Thanh Mai</v>
      </c>
      <c r="AE202" s="265">
        <f t="shared" si="15"/>
        <v>5</v>
      </c>
      <c r="AF202" s="72"/>
      <c r="AG202" s="72"/>
      <c r="AH202" s="72"/>
      <c r="AI202" s="72"/>
      <c r="AJ202" s="72"/>
      <c r="AK202" s="72"/>
      <c r="AL202" s="72"/>
      <c r="AM202" s="72"/>
      <c r="AN202" s="72"/>
      <c r="AO202" s="72"/>
      <c r="AP202" s="72"/>
      <c r="AQ202" s="72"/>
      <c r="AR202" s="72"/>
      <c r="AS202" s="72"/>
      <c r="AT202" s="72"/>
      <c r="AU202" s="72"/>
      <c r="AV202" s="72"/>
      <c r="AW202" s="72"/>
      <c r="AX202" s="72"/>
      <c r="AY202" s="72"/>
      <c r="AZ202" s="72"/>
      <c r="BA202" s="72"/>
      <c r="BB202" s="72"/>
      <c r="BC202" s="72"/>
      <c r="BD202" s="72"/>
      <c r="BE202" s="72"/>
      <c r="BF202" s="72"/>
      <c r="BG202" s="72"/>
      <c r="BH202" s="72"/>
      <c r="BI202" s="72"/>
      <c r="BJ202" s="72"/>
      <c r="BK202" s="72"/>
      <c r="BL202" s="72"/>
      <c r="BM202" s="72"/>
      <c r="BN202" s="72"/>
      <c r="BO202" s="72"/>
      <c r="BP202" s="72"/>
      <c r="BQ202" s="72"/>
      <c r="BR202" s="72"/>
      <c r="BS202" s="72"/>
      <c r="BT202" s="72"/>
      <c r="BU202" s="72"/>
      <c r="BV202" s="72"/>
      <c r="BW202" s="72"/>
      <c r="BX202" s="72"/>
      <c r="BY202" s="72"/>
      <c r="BZ202" s="72"/>
      <c r="CA202" s="72"/>
      <c r="CB202" s="72"/>
      <c r="CC202" s="72"/>
      <c r="CD202" s="72"/>
      <c r="CE202" s="72"/>
      <c r="CF202" s="72"/>
      <c r="CG202" s="72"/>
      <c r="CH202" s="72"/>
      <c r="CI202" s="72"/>
      <c r="CJ202" s="72"/>
      <c r="CK202" s="72"/>
      <c r="CL202" s="72"/>
      <c r="CM202" s="72"/>
      <c r="CN202" s="72"/>
      <c r="CO202" s="72"/>
      <c r="CP202" s="72"/>
      <c r="CQ202" s="72"/>
      <c r="CR202" s="72"/>
      <c r="CS202" s="72"/>
      <c r="CT202" s="72"/>
      <c r="CU202" s="72"/>
      <c r="CV202" s="72"/>
      <c r="CW202" s="72"/>
      <c r="CX202" s="72"/>
      <c r="CY202" s="72"/>
      <c r="CZ202" s="72"/>
      <c r="DA202" s="72"/>
      <c r="DB202" s="72"/>
      <c r="DC202" s="72"/>
      <c r="DD202" s="72"/>
      <c r="DE202" s="72"/>
      <c r="DF202" s="72"/>
      <c r="DG202" s="72"/>
      <c r="DH202" s="72"/>
      <c r="DI202" s="72"/>
      <c r="DJ202" s="72"/>
      <c r="DK202" s="72"/>
      <c r="DL202" s="72"/>
      <c r="DM202" s="72"/>
      <c r="DN202" s="72"/>
      <c r="DO202" s="72"/>
      <c r="DP202" s="72"/>
      <c r="DQ202" s="72"/>
      <c r="DR202" s="72"/>
      <c r="DS202" s="72"/>
      <c r="DT202" s="72"/>
      <c r="DU202" s="72"/>
      <c r="DV202" s="72"/>
      <c r="DW202" s="72"/>
      <c r="DX202" s="72"/>
      <c r="DY202" s="72"/>
      <c r="DZ202" s="72"/>
      <c r="EA202" s="72"/>
      <c r="EB202" s="72"/>
      <c r="EC202" s="72"/>
      <c r="ED202" s="72"/>
      <c r="EE202" s="72"/>
      <c r="EF202" s="72"/>
      <c r="EG202" s="72"/>
      <c r="EH202" s="72"/>
      <c r="EI202" s="72"/>
      <c r="EJ202" s="72"/>
      <c r="EK202" s="72"/>
      <c r="EL202" s="72"/>
      <c r="EM202" s="72"/>
      <c r="EN202" s="72"/>
      <c r="EO202" s="72"/>
      <c r="EP202" s="72"/>
      <c r="EQ202" s="72"/>
      <c r="ER202" s="72"/>
      <c r="ES202" s="72"/>
      <c r="ET202" s="72"/>
      <c r="EU202" s="72"/>
      <c r="EV202" s="72"/>
      <c r="EW202" s="72"/>
      <c r="EX202" s="72"/>
      <c r="EY202" s="72"/>
      <c r="EZ202" s="72"/>
      <c r="FA202" s="72"/>
      <c r="FB202" s="72"/>
      <c r="FC202" s="72"/>
      <c r="FD202" s="72"/>
      <c r="FE202" s="72"/>
      <c r="FF202" s="72"/>
      <c r="FG202" s="72"/>
      <c r="FH202" s="72"/>
      <c r="FI202" s="72"/>
      <c r="FJ202" s="72"/>
      <c r="FK202" s="72"/>
      <c r="FL202" s="72"/>
      <c r="FM202" s="72"/>
      <c r="FN202" s="72"/>
      <c r="FO202" s="72"/>
      <c r="FP202" s="72"/>
      <c r="FQ202" s="72"/>
      <c r="FR202" s="72"/>
      <c r="FS202" s="72"/>
      <c r="FT202" s="72"/>
      <c r="FU202" s="72"/>
      <c r="FV202" s="72"/>
      <c r="FW202" s="72"/>
      <c r="FX202" s="72"/>
      <c r="FY202" s="72"/>
      <c r="FZ202" s="72"/>
      <c r="GA202" s="72"/>
      <c r="GB202" s="72"/>
      <c r="GC202" s="72"/>
      <c r="GD202" s="72"/>
      <c r="GE202" s="72"/>
      <c r="GF202" s="72"/>
      <c r="GG202" s="72"/>
      <c r="GH202" s="72"/>
      <c r="GI202" s="72"/>
      <c r="GJ202" s="72"/>
      <c r="GK202" s="72"/>
      <c r="GL202" s="72"/>
      <c r="GM202" s="72"/>
      <c r="GN202" s="72"/>
      <c r="GO202" s="72"/>
      <c r="GP202" s="72"/>
      <c r="GQ202" s="72"/>
      <c r="GR202" s="72"/>
      <c r="GS202" s="72"/>
      <c r="GT202" s="72"/>
      <c r="GU202" s="72"/>
      <c r="GV202" s="72"/>
      <c r="GW202" s="72"/>
      <c r="GX202" s="72"/>
      <c r="GY202" s="72"/>
    </row>
    <row r="203" spans="1:207" ht="35.25" customHeight="1" x14ac:dyDescent="0.25">
      <c r="A203" s="74">
        <v>194</v>
      </c>
      <c r="B203" s="71" t="s">
        <v>1495</v>
      </c>
      <c r="C203" s="71" t="s">
        <v>1496</v>
      </c>
      <c r="D203" s="71" t="s">
        <v>23</v>
      </c>
      <c r="E203" s="71" t="s">
        <v>1833</v>
      </c>
      <c r="F203" s="71">
        <v>3</v>
      </c>
      <c r="G203" s="71" t="s">
        <v>192</v>
      </c>
      <c r="H203" s="71" t="s">
        <v>1927</v>
      </c>
      <c r="I203" s="71">
        <v>75</v>
      </c>
      <c r="J203" s="159">
        <v>2</v>
      </c>
      <c r="K203" s="159" t="s">
        <v>186</v>
      </c>
      <c r="L203" s="159" t="s">
        <v>1956</v>
      </c>
      <c r="M203" s="159" t="s">
        <v>301</v>
      </c>
      <c r="N203" s="159" t="s">
        <v>2318</v>
      </c>
      <c r="O203" s="167">
        <f>VLOOKUP(N203,'Giang duong'!A:H,3,0)</f>
        <v>80</v>
      </c>
      <c r="P203" s="183">
        <f>VLOOKUP(E203,'[1]DSLHP_3-12-2018'!$B:$K,6,0)</f>
        <v>80</v>
      </c>
      <c r="Q203" s="214" t="s">
        <v>2263</v>
      </c>
      <c r="R203" s="161" t="s">
        <v>260</v>
      </c>
      <c r="S203" s="215" t="s">
        <v>2252</v>
      </c>
      <c r="T203" s="216" t="s">
        <v>2253</v>
      </c>
      <c r="U203" s="159" t="s">
        <v>260</v>
      </c>
      <c r="V203" s="164"/>
      <c r="W203" s="71" t="s">
        <v>2033</v>
      </c>
      <c r="X203" s="71"/>
      <c r="Y203" s="71" t="s">
        <v>1510</v>
      </c>
      <c r="Z203" s="71"/>
      <c r="AA203" s="159" t="str">
        <f t="shared" si="14"/>
        <v>101CSSSáng5</v>
      </c>
      <c r="AB203" s="71" t="s">
        <v>2263</v>
      </c>
      <c r="AC203" s="71" t="s">
        <v>2263</v>
      </c>
      <c r="AD203" s="265" t="str">
        <f>VLOOKUP(E203,'[2]TKB26-11-2018 (lan 1)'!$E:$K,2,0)</f>
        <v>TS.Nguyễn Thị Thanh Hải; ThS.Đỗ Quỳnh Chi</v>
      </c>
      <c r="AE203" s="265">
        <f t="shared" si="15"/>
        <v>-5</v>
      </c>
      <c r="AF203" s="72"/>
      <c r="AG203" s="72"/>
      <c r="AH203" s="72"/>
      <c r="AI203" s="72"/>
      <c r="AJ203" s="72"/>
      <c r="AK203" s="72"/>
      <c r="AL203" s="72"/>
      <c r="AM203" s="72"/>
      <c r="AN203" s="72"/>
      <c r="AO203" s="72"/>
      <c r="AP203" s="72"/>
      <c r="AQ203" s="72"/>
      <c r="AR203" s="72"/>
      <c r="AS203" s="72"/>
      <c r="AT203" s="72"/>
      <c r="AU203" s="72"/>
      <c r="AV203" s="72"/>
      <c r="AW203" s="72"/>
      <c r="AX203" s="72"/>
      <c r="AY203" s="72"/>
      <c r="AZ203" s="72"/>
      <c r="BA203" s="72"/>
      <c r="BB203" s="72"/>
      <c r="BC203" s="72"/>
      <c r="BD203" s="72"/>
      <c r="BE203" s="72"/>
      <c r="BF203" s="72"/>
      <c r="BG203" s="72"/>
      <c r="BH203" s="72"/>
      <c r="BI203" s="72"/>
      <c r="BJ203" s="72"/>
      <c r="BK203" s="72"/>
      <c r="BL203" s="72"/>
      <c r="BM203" s="72"/>
      <c r="BN203" s="72"/>
      <c r="BO203" s="72"/>
      <c r="BP203" s="72"/>
      <c r="BQ203" s="72"/>
      <c r="BR203" s="72"/>
      <c r="BS203" s="72"/>
      <c r="BT203" s="72"/>
      <c r="BU203" s="72"/>
      <c r="BV203" s="72"/>
      <c r="BW203" s="72"/>
      <c r="BX203" s="72"/>
      <c r="BY203" s="72"/>
      <c r="BZ203" s="72"/>
      <c r="CA203" s="72"/>
      <c r="CB203" s="72"/>
      <c r="CC203" s="72"/>
      <c r="CD203" s="72"/>
      <c r="CE203" s="72"/>
      <c r="CF203" s="72"/>
      <c r="CG203" s="72"/>
      <c r="CH203" s="72"/>
      <c r="CI203" s="72"/>
      <c r="CJ203" s="72"/>
      <c r="CK203" s="72"/>
      <c r="CL203" s="72"/>
      <c r="CM203" s="72"/>
      <c r="CN203" s="72"/>
      <c r="CO203" s="72"/>
      <c r="CP203" s="72"/>
      <c r="CQ203" s="72"/>
      <c r="CR203" s="72"/>
      <c r="CS203" s="72"/>
      <c r="CT203" s="72"/>
      <c r="CU203" s="72"/>
      <c r="CV203" s="72"/>
      <c r="CW203" s="72"/>
      <c r="CX203" s="72"/>
      <c r="CY203" s="72"/>
      <c r="CZ203" s="72"/>
      <c r="DA203" s="72"/>
      <c r="DB203" s="72"/>
      <c r="DC203" s="72"/>
      <c r="DD203" s="72"/>
      <c r="DE203" s="72"/>
      <c r="DF203" s="72"/>
      <c r="DG203" s="72"/>
      <c r="DH203" s="72"/>
      <c r="DI203" s="72"/>
      <c r="DJ203" s="72"/>
      <c r="DK203" s="72"/>
      <c r="DL203" s="72"/>
      <c r="DM203" s="72"/>
      <c r="DN203" s="72"/>
      <c r="DO203" s="72"/>
      <c r="DP203" s="72"/>
      <c r="DQ203" s="72"/>
      <c r="DR203" s="72"/>
      <c r="DS203" s="72"/>
      <c r="DT203" s="72"/>
      <c r="DU203" s="72"/>
      <c r="DV203" s="72"/>
      <c r="DW203" s="72"/>
      <c r="DX203" s="72"/>
      <c r="DY203" s="72"/>
      <c r="DZ203" s="72"/>
      <c r="EA203" s="72"/>
      <c r="EB203" s="72"/>
      <c r="EC203" s="72"/>
      <c r="ED203" s="72"/>
      <c r="EE203" s="72"/>
      <c r="EF203" s="72"/>
      <c r="EG203" s="72"/>
      <c r="EH203" s="72"/>
      <c r="EI203" s="72"/>
      <c r="EJ203" s="72"/>
      <c r="EK203" s="72"/>
      <c r="EL203" s="72"/>
      <c r="EM203" s="72"/>
      <c r="EN203" s="72"/>
      <c r="EO203" s="72"/>
      <c r="EP203" s="72"/>
      <c r="EQ203" s="72"/>
      <c r="ER203" s="72"/>
      <c r="ES203" s="72"/>
      <c r="ET203" s="72"/>
      <c r="EU203" s="72"/>
      <c r="EV203" s="72"/>
      <c r="EW203" s="72"/>
      <c r="EX203" s="72"/>
      <c r="EY203" s="72"/>
      <c r="EZ203" s="72"/>
      <c r="FA203" s="72"/>
      <c r="FB203" s="72"/>
      <c r="FC203" s="72"/>
      <c r="FD203" s="72"/>
      <c r="FE203" s="72"/>
      <c r="FF203" s="72"/>
      <c r="FG203" s="72"/>
      <c r="FH203" s="72"/>
      <c r="FI203" s="72"/>
      <c r="FJ203" s="72"/>
      <c r="FK203" s="72"/>
      <c r="FL203" s="72"/>
      <c r="FM203" s="72"/>
      <c r="FN203" s="72"/>
      <c r="FO203" s="72"/>
      <c r="FP203" s="72"/>
      <c r="FQ203" s="72"/>
      <c r="FR203" s="72"/>
      <c r="FS203" s="72"/>
      <c r="FT203" s="72"/>
      <c r="FU203" s="72"/>
      <c r="FV203" s="72"/>
      <c r="FW203" s="72"/>
      <c r="FX203" s="72"/>
      <c r="FY203" s="72"/>
      <c r="FZ203" s="72"/>
      <c r="GA203" s="72"/>
      <c r="GB203" s="72"/>
      <c r="GC203" s="72"/>
      <c r="GD203" s="72"/>
      <c r="GE203" s="72"/>
      <c r="GF203" s="72"/>
      <c r="GG203" s="72"/>
      <c r="GH203" s="72"/>
      <c r="GI203" s="72"/>
      <c r="GJ203" s="72"/>
      <c r="GK203" s="72"/>
      <c r="GL203" s="72"/>
      <c r="GM203" s="72"/>
      <c r="GN203" s="72"/>
      <c r="GO203" s="72"/>
      <c r="GP203" s="72"/>
      <c r="GQ203" s="72"/>
      <c r="GR203" s="72"/>
      <c r="GS203" s="72"/>
      <c r="GT203" s="72"/>
      <c r="GU203" s="72"/>
      <c r="GV203" s="72"/>
      <c r="GW203" s="72"/>
      <c r="GX203" s="72"/>
      <c r="GY203" s="72"/>
    </row>
    <row r="204" spans="1:207" ht="35.25" customHeight="1" x14ac:dyDescent="0.25">
      <c r="A204" s="74">
        <v>195</v>
      </c>
      <c r="B204" s="71" t="s">
        <v>1495</v>
      </c>
      <c r="C204" s="71" t="s">
        <v>1496</v>
      </c>
      <c r="D204" s="71" t="s">
        <v>23</v>
      </c>
      <c r="E204" s="71" t="s">
        <v>1834</v>
      </c>
      <c r="F204" s="71">
        <v>3</v>
      </c>
      <c r="G204" s="71" t="s">
        <v>192</v>
      </c>
      <c r="H204" s="71" t="s">
        <v>1928</v>
      </c>
      <c r="I204" s="71">
        <v>75</v>
      </c>
      <c r="J204" s="159">
        <v>2</v>
      </c>
      <c r="K204" s="159" t="s">
        <v>186</v>
      </c>
      <c r="L204" s="159" t="s">
        <v>1956</v>
      </c>
      <c r="M204" s="159" t="s">
        <v>301</v>
      </c>
      <c r="N204" s="159" t="s">
        <v>2319</v>
      </c>
      <c r="O204" s="167">
        <f>VLOOKUP(N204,'Giang duong'!A:H,3,0)</f>
        <v>60</v>
      </c>
      <c r="P204" s="183">
        <f>VLOOKUP(E204,'[1]DSLHP_3-12-2018'!$B:$K,6,0)</f>
        <v>60</v>
      </c>
      <c r="Q204" s="214" t="s">
        <v>2254</v>
      </c>
      <c r="R204" s="161" t="s">
        <v>260</v>
      </c>
      <c r="S204" s="215" t="s">
        <v>2255</v>
      </c>
      <c r="T204" s="216" t="s">
        <v>2256</v>
      </c>
      <c r="U204" s="159" t="s">
        <v>260</v>
      </c>
      <c r="V204" s="164"/>
      <c r="W204" s="71" t="s">
        <v>2033</v>
      </c>
      <c r="X204" s="71"/>
      <c r="Y204" s="71" t="s">
        <v>1510</v>
      </c>
      <c r="Z204" s="71"/>
      <c r="AA204" s="159" t="str">
        <f t="shared" si="14"/>
        <v>201CSSSáng5</v>
      </c>
      <c r="AB204" s="71" t="s">
        <v>2254</v>
      </c>
      <c r="AC204" s="71" t="s">
        <v>2254</v>
      </c>
      <c r="AD204" s="265" t="str">
        <f>VLOOKUP(E204,'[2]TKB26-11-2018 (lan 1)'!$E:$K,2,0)</f>
        <v>ThS.Nguyễn Hoàng Thái; TS.Nguyễn Thị Thanh Hải</v>
      </c>
      <c r="AE204" s="265">
        <f t="shared" si="15"/>
        <v>15</v>
      </c>
      <c r="AF204" s="72"/>
      <c r="AG204" s="72"/>
      <c r="AH204" s="72"/>
      <c r="AI204" s="72"/>
      <c r="AJ204" s="72"/>
      <c r="AK204" s="72"/>
      <c r="AL204" s="72"/>
      <c r="AM204" s="72"/>
      <c r="AN204" s="72"/>
      <c r="AO204" s="72"/>
      <c r="AP204" s="72"/>
      <c r="AQ204" s="72"/>
      <c r="AR204" s="72"/>
      <c r="AS204" s="72"/>
      <c r="AT204" s="72"/>
      <c r="AU204" s="72"/>
      <c r="AV204" s="72"/>
      <c r="AW204" s="72"/>
      <c r="AX204" s="72"/>
      <c r="AY204" s="72"/>
      <c r="AZ204" s="72"/>
      <c r="BA204" s="72"/>
      <c r="BB204" s="72"/>
      <c r="BC204" s="72"/>
      <c r="BD204" s="72"/>
      <c r="BE204" s="72"/>
      <c r="BF204" s="72"/>
      <c r="BG204" s="72"/>
      <c r="BH204" s="72"/>
      <c r="BI204" s="72"/>
      <c r="BJ204" s="72"/>
      <c r="BK204" s="72"/>
      <c r="BL204" s="72"/>
      <c r="BM204" s="72"/>
      <c r="BN204" s="72"/>
      <c r="BO204" s="72"/>
      <c r="BP204" s="72"/>
      <c r="BQ204" s="72"/>
      <c r="BR204" s="72"/>
      <c r="BS204" s="72"/>
      <c r="BT204" s="72"/>
      <c r="BU204" s="72"/>
      <c r="BV204" s="72"/>
      <c r="BW204" s="72"/>
      <c r="BX204" s="72"/>
      <c r="BY204" s="72"/>
      <c r="BZ204" s="72"/>
      <c r="CA204" s="72"/>
      <c r="CB204" s="72"/>
      <c r="CC204" s="72"/>
      <c r="CD204" s="72"/>
      <c r="CE204" s="72"/>
      <c r="CF204" s="72"/>
      <c r="CG204" s="72"/>
      <c r="CH204" s="72"/>
      <c r="CI204" s="72"/>
      <c r="CJ204" s="72"/>
      <c r="CK204" s="72"/>
      <c r="CL204" s="72"/>
      <c r="CM204" s="72"/>
      <c r="CN204" s="72"/>
      <c r="CO204" s="72"/>
      <c r="CP204" s="72"/>
      <c r="CQ204" s="72"/>
      <c r="CR204" s="72"/>
      <c r="CS204" s="72"/>
      <c r="CT204" s="72"/>
      <c r="CU204" s="72"/>
      <c r="CV204" s="72"/>
      <c r="CW204" s="72"/>
      <c r="CX204" s="72"/>
      <c r="CY204" s="72"/>
      <c r="CZ204" s="72"/>
      <c r="DA204" s="72"/>
      <c r="DB204" s="72"/>
      <c r="DC204" s="72"/>
      <c r="DD204" s="72"/>
      <c r="DE204" s="72"/>
      <c r="DF204" s="72"/>
      <c r="DG204" s="72"/>
      <c r="DH204" s="72"/>
      <c r="DI204" s="72"/>
      <c r="DJ204" s="72"/>
      <c r="DK204" s="72"/>
      <c r="DL204" s="72"/>
      <c r="DM204" s="72"/>
      <c r="DN204" s="72"/>
      <c r="DO204" s="72"/>
      <c r="DP204" s="72"/>
      <c r="DQ204" s="72"/>
      <c r="DR204" s="72"/>
      <c r="DS204" s="72"/>
      <c r="DT204" s="72"/>
      <c r="DU204" s="72"/>
      <c r="DV204" s="72"/>
      <c r="DW204" s="72"/>
      <c r="DX204" s="72"/>
      <c r="DY204" s="72"/>
      <c r="DZ204" s="72"/>
      <c r="EA204" s="72"/>
      <c r="EB204" s="72"/>
      <c r="EC204" s="72"/>
      <c r="ED204" s="72"/>
      <c r="EE204" s="72"/>
      <c r="EF204" s="72"/>
      <c r="EG204" s="72"/>
      <c r="EH204" s="72"/>
      <c r="EI204" s="72"/>
      <c r="EJ204" s="72"/>
      <c r="EK204" s="72"/>
      <c r="EL204" s="72"/>
      <c r="EM204" s="72"/>
      <c r="EN204" s="72"/>
      <c r="EO204" s="72"/>
      <c r="EP204" s="72"/>
      <c r="EQ204" s="72"/>
      <c r="ER204" s="72"/>
      <c r="ES204" s="72"/>
      <c r="ET204" s="72"/>
      <c r="EU204" s="72"/>
      <c r="EV204" s="72"/>
      <c r="EW204" s="72"/>
      <c r="EX204" s="72"/>
      <c r="EY204" s="72"/>
      <c r="EZ204" s="72"/>
      <c r="FA204" s="72"/>
      <c r="FB204" s="72"/>
      <c r="FC204" s="72"/>
      <c r="FD204" s="72"/>
      <c r="FE204" s="72"/>
      <c r="FF204" s="72"/>
      <c r="FG204" s="72"/>
      <c r="FH204" s="72"/>
      <c r="FI204" s="72"/>
      <c r="FJ204" s="72"/>
      <c r="FK204" s="72"/>
      <c r="FL204" s="72"/>
      <c r="FM204" s="72"/>
      <c r="FN204" s="72"/>
      <c r="FO204" s="72"/>
      <c r="FP204" s="72"/>
      <c r="FQ204" s="72"/>
      <c r="FR204" s="72"/>
      <c r="FS204" s="72"/>
      <c r="FT204" s="72"/>
      <c r="FU204" s="72"/>
      <c r="FV204" s="72"/>
      <c r="FW204" s="72"/>
      <c r="FX204" s="72"/>
      <c r="FY204" s="72"/>
      <c r="FZ204" s="72"/>
      <c r="GA204" s="72"/>
      <c r="GB204" s="72"/>
      <c r="GC204" s="72"/>
      <c r="GD204" s="72"/>
      <c r="GE204" s="72"/>
      <c r="GF204" s="72"/>
      <c r="GG204" s="72"/>
      <c r="GH204" s="72"/>
      <c r="GI204" s="72"/>
      <c r="GJ204" s="72"/>
      <c r="GK204" s="72"/>
      <c r="GL204" s="72"/>
      <c r="GM204" s="72"/>
      <c r="GN204" s="72"/>
      <c r="GO204" s="72"/>
      <c r="GP204" s="72"/>
      <c r="GQ204" s="72"/>
      <c r="GR204" s="72"/>
      <c r="GS204" s="72"/>
      <c r="GT204" s="72"/>
      <c r="GU204" s="72"/>
      <c r="GV204" s="72"/>
      <c r="GW204" s="72"/>
      <c r="GX204" s="72"/>
      <c r="GY204" s="72"/>
    </row>
    <row r="205" spans="1:207" ht="35.25" customHeight="1" x14ac:dyDescent="0.2">
      <c r="A205" s="74">
        <v>196</v>
      </c>
      <c r="B205" s="71" t="s">
        <v>167</v>
      </c>
      <c r="C205" s="71" t="s">
        <v>292</v>
      </c>
      <c r="D205" s="71" t="s">
        <v>1546</v>
      </c>
      <c r="E205" s="71" t="s">
        <v>1835</v>
      </c>
      <c r="F205" s="71">
        <v>3</v>
      </c>
      <c r="G205" s="71" t="s">
        <v>192</v>
      </c>
      <c r="H205" s="71" t="s">
        <v>1589</v>
      </c>
      <c r="I205" s="71">
        <v>70</v>
      </c>
      <c r="J205" s="159">
        <v>1</v>
      </c>
      <c r="K205" s="159" t="s">
        <v>296</v>
      </c>
      <c r="L205" s="159" t="s">
        <v>1920</v>
      </c>
      <c r="M205" s="159" t="s">
        <v>298</v>
      </c>
      <c r="N205" s="159" t="s">
        <v>2320</v>
      </c>
      <c r="O205" s="167">
        <f>VLOOKUP(N205,'Giang duong'!A:H,3,0)</f>
        <v>80</v>
      </c>
      <c r="P205" s="183">
        <f>VLOOKUP(E205,'[1]DSLHP_3-12-2018'!$B:$K,6,0)</f>
        <v>80</v>
      </c>
      <c r="Q205" s="161" t="s">
        <v>1335</v>
      </c>
      <c r="R205" s="161" t="s">
        <v>2046</v>
      </c>
      <c r="S205" s="162" t="s">
        <v>1336</v>
      </c>
      <c r="T205" s="159" t="s">
        <v>1337</v>
      </c>
      <c r="U205" s="159" t="s">
        <v>174</v>
      </c>
      <c r="V205" s="164"/>
      <c r="W205" s="71" t="s">
        <v>2033</v>
      </c>
      <c r="X205" s="71"/>
      <c r="Y205" s="71" t="s">
        <v>1678</v>
      </c>
      <c r="Z205" s="71"/>
      <c r="AA205" s="159" t="str">
        <f t="shared" si="14"/>
        <v>102CSSChiều4</v>
      </c>
      <c r="AB205" s="71" t="s">
        <v>1335</v>
      </c>
      <c r="AC205" s="71" t="s">
        <v>1335</v>
      </c>
      <c r="AD205" s="265" t="str">
        <f>VLOOKUP(E205,'[2]TKB26-11-2018 (lan 1)'!$E:$K,2,0)</f>
        <v>TS.Nguyễn Tiến Minh; PGS.TS.Nguyễn Việt Khôi</v>
      </c>
      <c r="AE205" s="265">
        <f t="shared" si="15"/>
        <v>-10</v>
      </c>
      <c r="AF205" s="72"/>
      <c r="AG205" s="72"/>
      <c r="AH205" s="72"/>
      <c r="AI205" s="72"/>
      <c r="AJ205" s="72"/>
      <c r="AK205" s="72"/>
      <c r="AL205" s="72"/>
      <c r="AM205" s="72"/>
      <c r="AN205" s="72"/>
      <c r="AO205" s="72"/>
      <c r="AP205" s="72"/>
      <c r="AQ205" s="72"/>
      <c r="AR205" s="72"/>
      <c r="AS205" s="72"/>
      <c r="AT205" s="72"/>
      <c r="AU205" s="72"/>
      <c r="AV205" s="72"/>
      <c r="AW205" s="72"/>
      <c r="AX205" s="72"/>
      <c r="AY205" s="72"/>
      <c r="AZ205" s="72"/>
      <c r="BA205" s="72"/>
      <c r="BB205" s="72"/>
      <c r="BC205" s="72"/>
      <c r="BD205" s="72"/>
      <c r="BE205" s="72"/>
      <c r="BF205" s="72"/>
      <c r="BG205" s="72"/>
      <c r="BH205" s="72"/>
      <c r="BI205" s="72"/>
      <c r="BJ205" s="72"/>
      <c r="BK205" s="72"/>
      <c r="BL205" s="72"/>
      <c r="BM205" s="72"/>
      <c r="BN205" s="72"/>
      <c r="BO205" s="72"/>
      <c r="BP205" s="72"/>
      <c r="BQ205" s="72"/>
      <c r="BR205" s="72"/>
      <c r="BS205" s="72"/>
      <c r="BT205" s="72"/>
      <c r="BU205" s="72"/>
      <c r="BV205" s="72"/>
      <c r="BW205" s="72"/>
      <c r="BX205" s="72"/>
      <c r="BY205" s="72"/>
      <c r="BZ205" s="72"/>
      <c r="CA205" s="72"/>
      <c r="CB205" s="72"/>
      <c r="CC205" s="72"/>
      <c r="CD205" s="72"/>
      <c r="CE205" s="72"/>
      <c r="CF205" s="72"/>
      <c r="CG205" s="72"/>
      <c r="CH205" s="72"/>
      <c r="CI205" s="72"/>
      <c r="CJ205" s="72"/>
      <c r="CK205" s="72"/>
      <c r="CL205" s="72"/>
      <c r="CM205" s="72"/>
      <c r="CN205" s="72"/>
      <c r="CO205" s="72"/>
      <c r="CP205" s="72"/>
      <c r="CQ205" s="72"/>
      <c r="CR205" s="72"/>
      <c r="CS205" s="72"/>
      <c r="CT205" s="72"/>
      <c r="CU205" s="72"/>
      <c r="CV205" s="72"/>
      <c r="CW205" s="72"/>
      <c r="CX205" s="72"/>
      <c r="CY205" s="72"/>
      <c r="CZ205" s="72"/>
      <c r="DA205" s="72"/>
      <c r="DB205" s="72"/>
      <c r="DC205" s="72"/>
      <c r="DD205" s="72"/>
      <c r="DE205" s="72"/>
      <c r="DF205" s="72"/>
      <c r="DG205" s="72"/>
      <c r="DH205" s="72"/>
      <c r="DI205" s="72"/>
      <c r="DJ205" s="72"/>
      <c r="DK205" s="72"/>
      <c r="DL205" s="72"/>
      <c r="DM205" s="72"/>
      <c r="DN205" s="72"/>
      <c r="DO205" s="72"/>
      <c r="DP205" s="72"/>
      <c r="DQ205" s="72"/>
      <c r="DR205" s="72"/>
      <c r="DS205" s="72"/>
      <c r="DT205" s="72"/>
      <c r="DU205" s="72"/>
      <c r="DV205" s="72"/>
      <c r="DW205" s="72"/>
      <c r="DX205" s="72"/>
      <c r="DY205" s="72"/>
      <c r="DZ205" s="72"/>
      <c r="EA205" s="72"/>
      <c r="EB205" s="72"/>
      <c r="EC205" s="72"/>
      <c r="ED205" s="72"/>
      <c r="EE205" s="72"/>
      <c r="EF205" s="72"/>
      <c r="EG205" s="72"/>
      <c r="EH205" s="72"/>
      <c r="EI205" s="72"/>
      <c r="EJ205" s="72"/>
      <c r="EK205" s="72"/>
      <c r="EL205" s="72"/>
      <c r="EM205" s="72"/>
      <c r="EN205" s="72"/>
      <c r="EO205" s="72"/>
      <c r="EP205" s="72"/>
      <c r="EQ205" s="72"/>
      <c r="ER205" s="72"/>
      <c r="ES205" s="72"/>
      <c r="ET205" s="72"/>
      <c r="EU205" s="72"/>
      <c r="EV205" s="72"/>
      <c r="EW205" s="72"/>
      <c r="EX205" s="72"/>
      <c r="EY205" s="72"/>
      <c r="EZ205" s="72"/>
      <c r="FA205" s="72"/>
      <c r="FB205" s="72"/>
      <c r="FC205" s="72"/>
      <c r="FD205" s="72"/>
      <c r="FE205" s="72"/>
      <c r="FF205" s="72"/>
      <c r="FG205" s="72"/>
      <c r="FH205" s="72"/>
      <c r="FI205" s="72"/>
      <c r="FJ205" s="72"/>
      <c r="FK205" s="72"/>
      <c r="FL205" s="72"/>
      <c r="FM205" s="72"/>
      <c r="FN205" s="72"/>
      <c r="FO205" s="72"/>
      <c r="FP205" s="72"/>
      <c r="FQ205" s="72"/>
      <c r="FR205" s="72"/>
      <c r="FS205" s="72"/>
      <c r="FT205" s="72"/>
      <c r="FU205" s="72"/>
      <c r="FV205" s="72"/>
      <c r="FW205" s="72"/>
      <c r="FX205" s="72"/>
      <c r="FY205" s="72"/>
      <c r="FZ205" s="72"/>
      <c r="GA205" s="72"/>
      <c r="GB205" s="72"/>
      <c r="GC205" s="72"/>
      <c r="GD205" s="72"/>
      <c r="GE205" s="72"/>
      <c r="GF205" s="72"/>
      <c r="GG205" s="72"/>
      <c r="GH205" s="72"/>
      <c r="GI205" s="72"/>
      <c r="GJ205" s="72"/>
      <c r="GK205" s="72"/>
      <c r="GL205" s="72"/>
      <c r="GM205" s="72"/>
      <c r="GN205" s="72"/>
      <c r="GO205" s="72"/>
      <c r="GP205" s="72"/>
      <c r="GQ205" s="72"/>
      <c r="GR205" s="72"/>
      <c r="GS205" s="72"/>
      <c r="GT205" s="72"/>
      <c r="GU205" s="72"/>
      <c r="GV205" s="72"/>
      <c r="GW205" s="72"/>
      <c r="GX205" s="72"/>
      <c r="GY205" s="72"/>
    </row>
    <row r="206" spans="1:207" ht="35.25" customHeight="1" x14ac:dyDescent="0.2">
      <c r="A206" s="74">
        <v>197</v>
      </c>
      <c r="B206" s="83" t="s">
        <v>167</v>
      </c>
      <c r="C206" s="83" t="s">
        <v>292</v>
      </c>
      <c r="D206" s="83" t="s">
        <v>1546</v>
      </c>
      <c r="E206" s="71" t="s">
        <v>1836</v>
      </c>
      <c r="F206" s="83">
        <v>3</v>
      </c>
      <c r="G206" s="83" t="s">
        <v>240</v>
      </c>
      <c r="H206" s="83" t="s">
        <v>1610</v>
      </c>
      <c r="I206" s="83">
        <v>54</v>
      </c>
      <c r="J206" s="161">
        <v>1</v>
      </c>
      <c r="K206" s="161" t="s">
        <v>296</v>
      </c>
      <c r="L206" s="161" t="s">
        <v>1956</v>
      </c>
      <c r="M206" s="161" t="s">
        <v>297</v>
      </c>
      <c r="N206" s="161" t="s">
        <v>184</v>
      </c>
      <c r="O206" s="167">
        <f>VLOOKUP(N206,'Giang duong'!A:H,3,0)</f>
        <v>50</v>
      </c>
      <c r="P206" s="183">
        <f>VLOOKUP(E206,'[1]DSLHP_3-12-2018'!$B:$K,6,0)</f>
        <v>50</v>
      </c>
      <c r="Q206" s="161" t="s">
        <v>1335</v>
      </c>
      <c r="R206" s="161" t="s">
        <v>2046</v>
      </c>
      <c r="S206" s="162" t="s">
        <v>1336</v>
      </c>
      <c r="T206" s="159" t="s">
        <v>1337</v>
      </c>
      <c r="U206" s="161" t="s">
        <v>174</v>
      </c>
      <c r="V206" s="164"/>
      <c r="W206" s="71" t="s">
        <v>2033</v>
      </c>
      <c r="X206" s="83"/>
      <c r="Y206" s="83" t="s">
        <v>1490</v>
      </c>
      <c r="Z206" s="83"/>
      <c r="AA206" s="159" t="str">
        <f t="shared" si="14"/>
        <v>511E4Chiều5</v>
      </c>
      <c r="AB206" s="83" t="s">
        <v>1335</v>
      </c>
      <c r="AC206" s="83" t="s">
        <v>1335</v>
      </c>
      <c r="AD206" s="265" t="str">
        <f>VLOOKUP(E206,'[2]TKB26-11-2018 (lan 1)'!$E:$K,2,0)</f>
        <v>TS.Nguyễn Tiến Minh; PGS.TS.Nguyễn Việt Khôi</v>
      </c>
      <c r="AE206" s="265">
        <f t="shared" si="15"/>
        <v>4</v>
      </c>
      <c r="AF206" s="72"/>
      <c r="AG206" s="72"/>
      <c r="AH206" s="72"/>
      <c r="AI206" s="72"/>
      <c r="AJ206" s="72"/>
      <c r="AK206" s="72"/>
      <c r="AL206" s="72"/>
      <c r="AM206" s="72"/>
      <c r="AN206" s="72"/>
      <c r="AO206" s="72"/>
      <c r="AP206" s="72"/>
      <c r="AQ206" s="72"/>
      <c r="AR206" s="72"/>
      <c r="AS206" s="72"/>
      <c r="AT206" s="72"/>
      <c r="AU206" s="72"/>
      <c r="AV206" s="72"/>
      <c r="AW206" s="72"/>
      <c r="AX206" s="72"/>
      <c r="AY206" s="72"/>
      <c r="AZ206" s="72"/>
      <c r="BA206" s="72"/>
      <c r="BB206" s="72"/>
      <c r="BC206" s="72"/>
      <c r="BD206" s="72"/>
      <c r="BE206" s="72"/>
      <c r="BF206" s="72"/>
      <c r="BG206" s="72"/>
      <c r="BH206" s="72"/>
      <c r="BI206" s="72"/>
      <c r="BJ206" s="72"/>
      <c r="BK206" s="72"/>
      <c r="BL206" s="72"/>
      <c r="BM206" s="72"/>
      <c r="BN206" s="72"/>
      <c r="BO206" s="72"/>
      <c r="BP206" s="72"/>
      <c r="BQ206" s="72"/>
      <c r="BR206" s="72"/>
      <c r="BS206" s="72"/>
      <c r="BT206" s="72"/>
      <c r="BU206" s="72"/>
      <c r="BV206" s="72"/>
      <c r="BW206" s="72"/>
      <c r="BX206" s="72"/>
      <c r="BY206" s="72"/>
      <c r="BZ206" s="72"/>
      <c r="CA206" s="72"/>
      <c r="CB206" s="72"/>
      <c r="CC206" s="72"/>
      <c r="CD206" s="72"/>
      <c r="CE206" s="72"/>
      <c r="CF206" s="72"/>
      <c r="CG206" s="72"/>
      <c r="CH206" s="72"/>
      <c r="CI206" s="72"/>
      <c r="CJ206" s="72"/>
      <c r="CK206" s="72"/>
      <c r="CL206" s="72"/>
      <c r="CM206" s="72"/>
      <c r="CN206" s="72"/>
      <c r="CO206" s="72"/>
      <c r="CP206" s="72"/>
      <c r="CQ206" s="72"/>
      <c r="CR206" s="72"/>
      <c r="CS206" s="72"/>
      <c r="CT206" s="72"/>
      <c r="CU206" s="72"/>
      <c r="CV206" s="72"/>
      <c r="CW206" s="72"/>
      <c r="CX206" s="72"/>
      <c r="CY206" s="72"/>
      <c r="CZ206" s="72"/>
      <c r="DA206" s="72"/>
      <c r="DB206" s="72"/>
      <c r="DC206" s="72"/>
      <c r="DD206" s="72"/>
      <c r="DE206" s="72"/>
      <c r="DF206" s="72"/>
      <c r="DG206" s="72"/>
      <c r="DH206" s="72"/>
      <c r="DI206" s="72"/>
      <c r="DJ206" s="72"/>
      <c r="DK206" s="72"/>
      <c r="DL206" s="72"/>
      <c r="DM206" s="72"/>
      <c r="DN206" s="72"/>
      <c r="DO206" s="72"/>
      <c r="DP206" s="72"/>
      <c r="DQ206" s="72"/>
      <c r="DR206" s="72"/>
      <c r="DS206" s="72"/>
      <c r="DT206" s="72"/>
      <c r="DU206" s="72"/>
      <c r="DV206" s="72"/>
      <c r="DW206" s="72"/>
      <c r="DX206" s="72"/>
      <c r="DY206" s="72"/>
      <c r="DZ206" s="72"/>
      <c r="EA206" s="72"/>
      <c r="EB206" s="72"/>
      <c r="EC206" s="72"/>
      <c r="ED206" s="72"/>
      <c r="EE206" s="72"/>
      <c r="EF206" s="72"/>
      <c r="EG206" s="72"/>
      <c r="EH206" s="72"/>
      <c r="EI206" s="72"/>
      <c r="EJ206" s="72"/>
      <c r="EK206" s="72"/>
      <c r="EL206" s="72"/>
      <c r="EM206" s="72"/>
      <c r="EN206" s="72"/>
      <c r="EO206" s="72"/>
      <c r="EP206" s="72"/>
      <c r="EQ206" s="72"/>
      <c r="ER206" s="72"/>
      <c r="ES206" s="72"/>
      <c r="ET206" s="72"/>
      <c r="EU206" s="72"/>
      <c r="EV206" s="72"/>
      <c r="EW206" s="72"/>
      <c r="EX206" s="72"/>
      <c r="EY206" s="72"/>
      <c r="EZ206" s="72"/>
      <c r="FA206" s="72"/>
      <c r="FB206" s="72"/>
      <c r="FC206" s="72"/>
      <c r="FD206" s="72"/>
      <c r="FE206" s="72"/>
      <c r="FF206" s="72"/>
      <c r="FG206" s="72"/>
      <c r="FH206" s="72"/>
      <c r="FI206" s="72"/>
      <c r="FJ206" s="72"/>
      <c r="FK206" s="72"/>
      <c r="FL206" s="72"/>
      <c r="FM206" s="72"/>
      <c r="FN206" s="72"/>
      <c r="FO206" s="72"/>
      <c r="FP206" s="72"/>
      <c r="FQ206" s="72"/>
      <c r="FR206" s="72"/>
      <c r="FS206" s="72"/>
      <c r="FT206" s="72"/>
      <c r="FU206" s="72"/>
      <c r="FV206" s="72"/>
      <c r="FW206" s="72"/>
      <c r="FX206" s="72"/>
      <c r="FY206" s="72"/>
      <c r="FZ206" s="72"/>
      <c r="GA206" s="72"/>
      <c r="GB206" s="72"/>
      <c r="GC206" s="72"/>
      <c r="GD206" s="72"/>
      <c r="GE206" s="72"/>
      <c r="GF206" s="72"/>
      <c r="GG206" s="72"/>
      <c r="GH206" s="72"/>
      <c r="GI206" s="72"/>
      <c r="GJ206" s="72"/>
      <c r="GK206" s="72"/>
      <c r="GL206" s="72"/>
      <c r="GM206" s="72"/>
      <c r="GN206" s="72"/>
      <c r="GO206" s="72"/>
      <c r="GP206" s="72"/>
      <c r="GQ206" s="72"/>
      <c r="GR206" s="72"/>
      <c r="GS206" s="72"/>
      <c r="GT206" s="72"/>
      <c r="GU206" s="72"/>
      <c r="GV206" s="72"/>
      <c r="GW206" s="72"/>
      <c r="GX206" s="72"/>
      <c r="GY206" s="72"/>
    </row>
    <row r="207" spans="1:207" ht="35.25" customHeight="1" x14ac:dyDescent="0.2">
      <c r="A207" s="74">
        <v>198</v>
      </c>
      <c r="B207" s="83" t="s">
        <v>209</v>
      </c>
      <c r="C207" s="83" t="s">
        <v>202</v>
      </c>
      <c r="D207" s="83" t="s">
        <v>201</v>
      </c>
      <c r="E207" s="83" t="s">
        <v>1838</v>
      </c>
      <c r="F207" s="83">
        <v>5</v>
      </c>
      <c r="G207" s="83" t="s">
        <v>262</v>
      </c>
      <c r="H207" s="83" t="s">
        <v>1593</v>
      </c>
      <c r="I207" s="83">
        <v>55</v>
      </c>
      <c r="J207" s="161">
        <v>2</v>
      </c>
      <c r="K207" s="160" t="s">
        <v>296</v>
      </c>
      <c r="L207" s="160" t="s">
        <v>1921</v>
      </c>
      <c r="M207" s="168" t="s">
        <v>327</v>
      </c>
      <c r="N207" s="160" t="s">
        <v>314</v>
      </c>
      <c r="O207" s="167">
        <f>VLOOKUP(N207,'Giang duong'!A:H,3,0)</f>
        <v>60</v>
      </c>
      <c r="P207" s="183">
        <f>VLOOKUP(E207,'[1]DSLHP_3-12-2018'!$B:$K,6,0)</f>
        <v>55</v>
      </c>
      <c r="Q207" s="161" t="s">
        <v>2571</v>
      </c>
      <c r="R207" s="161" t="str">
        <f t="shared" ref="R207:R228" si="16">U207</f>
        <v>Trường ĐHNN</v>
      </c>
      <c r="S207" s="161">
        <v>934507438</v>
      </c>
      <c r="T207" s="161" t="s">
        <v>2581</v>
      </c>
      <c r="U207" s="161" t="s">
        <v>143</v>
      </c>
      <c r="V207" s="164" t="s">
        <v>2031</v>
      </c>
      <c r="W207" s="71" t="s">
        <v>2043</v>
      </c>
      <c r="X207" s="83"/>
      <c r="Y207" s="83" t="s">
        <v>1490</v>
      </c>
      <c r="Z207" s="83"/>
      <c r="AA207" s="159" t="str">
        <f t="shared" si="14"/>
        <v>805VUChiều5,6</v>
      </c>
      <c r="AB207" s="83" t="s">
        <v>143</v>
      </c>
      <c r="AC207" s="83" t="s">
        <v>143</v>
      </c>
      <c r="AD207" s="265" t="e">
        <f>VLOOKUP(E207,'[2]TKB26-11-2018 (lan 1)'!$E:$K,2,0)</f>
        <v>#REF!</v>
      </c>
      <c r="AE207" s="265">
        <f t="shared" si="15"/>
        <v>0</v>
      </c>
      <c r="AF207" s="72"/>
      <c r="AG207" s="72"/>
      <c r="AH207" s="72"/>
      <c r="AI207" s="72"/>
      <c r="AJ207" s="72"/>
      <c r="AK207" s="72"/>
      <c r="AL207" s="72"/>
      <c r="AM207" s="72"/>
      <c r="AN207" s="72"/>
      <c r="AO207" s="72"/>
      <c r="AP207" s="72"/>
      <c r="AQ207" s="72"/>
      <c r="AR207" s="72"/>
      <c r="AS207" s="72"/>
      <c r="AT207" s="72"/>
      <c r="AU207" s="72"/>
      <c r="AV207" s="72"/>
      <c r="AW207" s="72"/>
      <c r="AX207" s="72"/>
      <c r="AY207" s="72"/>
      <c r="AZ207" s="72"/>
      <c r="BA207" s="72"/>
      <c r="BB207" s="72"/>
      <c r="BC207" s="72"/>
      <c r="BD207" s="72"/>
      <c r="BE207" s="72"/>
      <c r="BF207" s="72"/>
      <c r="BG207" s="72"/>
      <c r="BH207" s="72"/>
      <c r="BI207" s="72"/>
      <c r="BJ207" s="72"/>
      <c r="BK207" s="72"/>
      <c r="BL207" s="72"/>
      <c r="BM207" s="72"/>
      <c r="BN207" s="72"/>
      <c r="BO207" s="72"/>
      <c r="BP207" s="72"/>
      <c r="BQ207" s="72"/>
      <c r="BR207" s="72"/>
      <c r="BS207" s="72"/>
      <c r="BT207" s="72"/>
      <c r="BU207" s="72"/>
      <c r="BV207" s="72"/>
      <c r="BW207" s="72"/>
      <c r="BX207" s="72"/>
      <c r="BY207" s="72"/>
      <c r="BZ207" s="72"/>
      <c r="CA207" s="72"/>
      <c r="CB207" s="72"/>
      <c r="CC207" s="72"/>
      <c r="CD207" s="72"/>
      <c r="CE207" s="72"/>
      <c r="CF207" s="72"/>
      <c r="CG207" s="72"/>
      <c r="CH207" s="72"/>
      <c r="CI207" s="72"/>
      <c r="CJ207" s="72"/>
      <c r="CK207" s="72"/>
      <c r="CL207" s="72"/>
      <c r="CM207" s="72"/>
      <c r="CN207" s="72"/>
      <c r="CO207" s="72"/>
      <c r="CP207" s="72"/>
      <c r="CQ207" s="72"/>
      <c r="CR207" s="72"/>
      <c r="CS207" s="72"/>
      <c r="CT207" s="72"/>
      <c r="CU207" s="72"/>
      <c r="CV207" s="72"/>
      <c r="CW207" s="72"/>
      <c r="CX207" s="72"/>
      <c r="CY207" s="72"/>
      <c r="CZ207" s="72"/>
      <c r="DA207" s="72"/>
      <c r="DB207" s="72"/>
      <c r="DC207" s="72"/>
      <c r="DD207" s="72"/>
      <c r="DE207" s="72"/>
      <c r="DF207" s="72"/>
      <c r="DG207" s="72"/>
      <c r="DH207" s="72"/>
      <c r="DI207" s="72"/>
      <c r="DJ207" s="72"/>
      <c r="DK207" s="72"/>
      <c r="DL207" s="72"/>
      <c r="DM207" s="72"/>
      <c r="DN207" s="72"/>
      <c r="DO207" s="72"/>
      <c r="DP207" s="72"/>
      <c r="DQ207" s="72"/>
      <c r="DR207" s="72"/>
      <c r="DS207" s="72"/>
      <c r="DT207" s="72"/>
      <c r="DU207" s="72"/>
      <c r="DV207" s="72"/>
      <c r="DW207" s="72"/>
      <c r="DX207" s="72"/>
      <c r="DY207" s="72"/>
      <c r="DZ207" s="72"/>
      <c r="EA207" s="72"/>
      <c r="EB207" s="72"/>
      <c r="EC207" s="72"/>
      <c r="ED207" s="72"/>
      <c r="EE207" s="72"/>
      <c r="EF207" s="72"/>
      <c r="EG207" s="72"/>
      <c r="EH207" s="72"/>
      <c r="EI207" s="72"/>
      <c r="EJ207" s="72"/>
      <c r="EK207" s="72"/>
      <c r="EL207" s="72"/>
      <c r="EM207" s="72"/>
      <c r="EN207" s="72"/>
      <c r="EO207" s="72"/>
      <c r="EP207" s="72"/>
      <c r="EQ207" s="72"/>
      <c r="ER207" s="72"/>
      <c r="ES207" s="72"/>
      <c r="ET207" s="72"/>
      <c r="EU207" s="72"/>
      <c r="EV207" s="72"/>
      <c r="EW207" s="72"/>
      <c r="EX207" s="72"/>
      <c r="EY207" s="72"/>
      <c r="EZ207" s="72"/>
      <c r="FA207" s="72"/>
      <c r="FB207" s="72"/>
      <c r="FC207" s="72"/>
      <c r="FD207" s="72"/>
      <c r="FE207" s="72"/>
      <c r="FF207" s="72"/>
      <c r="FG207" s="72"/>
      <c r="FH207" s="72"/>
      <c r="FI207" s="72"/>
      <c r="FJ207" s="72"/>
      <c r="FK207" s="72"/>
      <c r="FL207" s="72"/>
      <c r="FM207" s="72"/>
      <c r="FN207" s="72"/>
      <c r="FO207" s="72"/>
      <c r="FP207" s="72"/>
      <c r="FQ207" s="72"/>
      <c r="FR207" s="72"/>
      <c r="FS207" s="72"/>
      <c r="FT207" s="72"/>
      <c r="FU207" s="72"/>
      <c r="FV207" s="72"/>
      <c r="FW207" s="72"/>
      <c r="FX207" s="72"/>
      <c r="FY207" s="72"/>
      <c r="FZ207" s="72"/>
      <c r="GA207" s="72"/>
      <c r="GB207" s="72"/>
      <c r="GC207" s="72"/>
      <c r="GD207" s="72"/>
      <c r="GE207" s="72"/>
      <c r="GF207" s="72"/>
      <c r="GG207" s="72"/>
      <c r="GH207" s="72"/>
      <c r="GI207" s="72"/>
      <c r="GJ207" s="72"/>
      <c r="GK207" s="72"/>
      <c r="GL207" s="72"/>
      <c r="GM207" s="72"/>
      <c r="GN207" s="72"/>
      <c r="GO207" s="72"/>
      <c r="GP207" s="72"/>
      <c r="GQ207" s="72"/>
      <c r="GR207" s="72"/>
      <c r="GS207" s="72"/>
      <c r="GT207" s="72"/>
      <c r="GU207" s="72"/>
      <c r="GV207" s="72"/>
      <c r="GW207" s="72"/>
      <c r="GX207" s="72"/>
      <c r="GY207" s="72"/>
    </row>
    <row r="208" spans="1:207" ht="35.25" customHeight="1" x14ac:dyDescent="0.2">
      <c r="A208" s="74">
        <v>199</v>
      </c>
      <c r="B208" s="83" t="s">
        <v>209</v>
      </c>
      <c r="C208" s="83" t="s">
        <v>202</v>
      </c>
      <c r="D208" s="83" t="s">
        <v>201</v>
      </c>
      <c r="E208" s="83" t="s">
        <v>1839</v>
      </c>
      <c r="F208" s="83">
        <v>5</v>
      </c>
      <c r="G208" s="83" t="s">
        <v>262</v>
      </c>
      <c r="H208" s="83" t="s">
        <v>1593</v>
      </c>
      <c r="I208" s="83">
        <v>55</v>
      </c>
      <c r="J208" s="161">
        <v>2</v>
      </c>
      <c r="K208" s="160" t="s">
        <v>296</v>
      </c>
      <c r="L208" s="160" t="s">
        <v>1921</v>
      </c>
      <c r="M208" s="168" t="s">
        <v>327</v>
      </c>
      <c r="N208" s="160" t="s">
        <v>315</v>
      </c>
      <c r="O208" s="167">
        <f>VLOOKUP(N208,'Giang duong'!A:H,3,0)</f>
        <v>60</v>
      </c>
      <c r="P208" s="183">
        <f>VLOOKUP(E208,'[1]DSLHP_3-12-2018'!$B:$K,6,0)</f>
        <v>55</v>
      </c>
      <c r="Q208" s="161" t="s">
        <v>2572</v>
      </c>
      <c r="R208" s="161" t="str">
        <f t="shared" si="16"/>
        <v>Trường ĐHNN</v>
      </c>
      <c r="S208" s="161" t="s">
        <v>2582</v>
      </c>
      <c r="T208" s="161" t="s">
        <v>2583</v>
      </c>
      <c r="U208" s="161" t="s">
        <v>143</v>
      </c>
      <c r="V208" s="164" t="s">
        <v>2031</v>
      </c>
      <c r="W208" s="71" t="s">
        <v>2043</v>
      </c>
      <c r="X208" s="83"/>
      <c r="Y208" s="83" t="s">
        <v>1490</v>
      </c>
      <c r="Z208" s="83"/>
      <c r="AA208" s="159" t="str">
        <f t="shared" si="14"/>
        <v>806VUChiều5,6</v>
      </c>
      <c r="AB208" s="83" t="s">
        <v>143</v>
      </c>
      <c r="AC208" s="83" t="s">
        <v>143</v>
      </c>
      <c r="AD208" s="265" t="e">
        <f>VLOOKUP(E208,'[2]TKB26-11-2018 (lan 1)'!$E:$K,2,0)</f>
        <v>#REF!</v>
      </c>
      <c r="AE208" s="265">
        <f t="shared" si="15"/>
        <v>0</v>
      </c>
      <c r="AF208" s="72"/>
      <c r="AG208" s="72"/>
      <c r="AH208" s="72"/>
      <c r="AI208" s="72"/>
      <c r="AJ208" s="72"/>
      <c r="AK208" s="72"/>
      <c r="AL208" s="72"/>
      <c r="AM208" s="72"/>
      <c r="AN208" s="72"/>
      <c r="AO208" s="72"/>
      <c r="AP208" s="72"/>
      <c r="AQ208" s="72"/>
      <c r="AR208" s="72"/>
      <c r="AS208" s="72"/>
      <c r="AT208" s="72"/>
      <c r="AU208" s="72"/>
      <c r="AV208" s="72"/>
      <c r="AW208" s="72"/>
      <c r="AX208" s="72"/>
      <c r="AY208" s="72"/>
      <c r="AZ208" s="72"/>
      <c r="BA208" s="72"/>
      <c r="BB208" s="72"/>
      <c r="BC208" s="72"/>
      <c r="BD208" s="72"/>
      <c r="BE208" s="72"/>
      <c r="BF208" s="72"/>
      <c r="BG208" s="72"/>
      <c r="BH208" s="72"/>
      <c r="BI208" s="72"/>
      <c r="BJ208" s="72"/>
      <c r="BK208" s="72"/>
      <c r="BL208" s="72"/>
      <c r="BM208" s="72"/>
      <c r="BN208" s="72"/>
      <c r="BO208" s="72"/>
      <c r="BP208" s="72"/>
      <c r="BQ208" s="72"/>
      <c r="BR208" s="72"/>
      <c r="BS208" s="72"/>
      <c r="BT208" s="72"/>
      <c r="BU208" s="72"/>
      <c r="BV208" s="72"/>
      <c r="BW208" s="72"/>
      <c r="BX208" s="72"/>
      <c r="BY208" s="72"/>
      <c r="BZ208" s="72"/>
      <c r="CA208" s="72"/>
      <c r="CB208" s="72"/>
      <c r="CC208" s="72"/>
      <c r="CD208" s="72"/>
      <c r="CE208" s="72"/>
      <c r="CF208" s="72"/>
      <c r="CG208" s="72"/>
      <c r="CH208" s="72"/>
      <c r="CI208" s="72"/>
      <c r="CJ208" s="72"/>
      <c r="CK208" s="72"/>
      <c r="CL208" s="72"/>
      <c r="CM208" s="72"/>
      <c r="CN208" s="72"/>
      <c r="CO208" s="72"/>
      <c r="CP208" s="72"/>
      <c r="CQ208" s="72"/>
      <c r="CR208" s="72"/>
      <c r="CS208" s="72"/>
      <c r="CT208" s="72"/>
      <c r="CU208" s="72"/>
      <c r="CV208" s="72"/>
      <c r="CW208" s="72"/>
      <c r="CX208" s="72"/>
      <c r="CY208" s="72"/>
      <c r="CZ208" s="72"/>
      <c r="DA208" s="72"/>
      <c r="DB208" s="72"/>
      <c r="DC208" s="72"/>
      <c r="DD208" s="72"/>
      <c r="DE208" s="72"/>
      <c r="DF208" s="72"/>
      <c r="DG208" s="72"/>
      <c r="DH208" s="72"/>
      <c r="DI208" s="72"/>
      <c r="DJ208" s="72"/>
      <c r="DK208" s="72"/>
      <c r="DL208" s="72"/>
      <c r="DM208" s="72"/>
      <c r="DN208" s="72"/>
      <c r="DO208" s="72"/>
      <c r="DP208" s="72"/>
      <c r="DQ208" s="72"/>
      <c r="DR208" s="72"/>
      <c r="DS208" s="72"/>
      <c r="DT208" s="72"/>
      <c r="DU208" s="72"/>
      <c r="DV208" s="72"/>
      <c r="DW208" s="72"/>
      <c r="DX208" s="72"/>
      <c r="DY208" s="72"/>
      <c r="DZ208" s="72"/>
      <c r="EA208" s="72"/>
      <c r="EB208" s="72"/>
      <c r="EC208" s="72"/>
      <c r="ED208" s="72"/>
      <c r="EE208" s="72"/>
      <c r="EF208" s="72"/>
      <c r="EG208" s="72"/>
      <c r="EH208" s="72"/>
      <c r="EI208" s="72"/>
      <c r="EJ208" s="72"/>
      <c r="EK208" s="72"/>
      <c r="EL208" s="72"/>
      <c r="EM208" s="72"/>
      <c r="EN208" s="72"/>
      <c r="EO208" s="72"/>
      <c r="EP208" s="72"/>
      <c r="EQ208" s="72"/>
      <c r="ER208" s="72"/>
      <c r="ES208" s="72"/>
      <c r="ET208" s="72"/>
      <c r="EU208" s="72"/>
      <c r="EV208" s="72"/>
      <c r="EW208" s="72"/>
      <c r="EX208" s="72"/>
      <c r="EY208" s="72"/>
      <c r="EZ208" s="72"/>
      <c r="FA208" s="72"/>
      <c r="FB208" s="72"/>
      <c r="FC208" s="72"/>
      <c r="FD208" s="72"/>
      <c r="FE208" s="72"/>
      <c r="FF208" s="72"/>
      <c r="FG208" s="72"/>
      <c r="FH208" s="72"/>
      <c r="FI208" s="72"/>
      <c r="FJ208" s="72"/>
      <c r="FK208" s="72"/>
      <c r="FL208" s="72"/>
      <c r="FM208" s="72"/>
      <c r="FN208" s="72"/>
      <c r="FO208" s="72"/>
      <c r="FP208" s="72"/>
      <c r="FQ208" s="72"/>
      <c r="FR208" s="72"/>
      <c r="FS208" s="72"/>
      <c r="FT208" s="72"/>
      <c r="FU208" s="72"/>
      <c r="FV208" s="72"/>
      <c r="FW208" s="72"/>
      <c r="FX208" s="72"/>
      <c r="FY208" s="72"/>
      <c r="FZ208" s="72"/>
      <c r="GA208" s="72"/>
      <c r="GB208" s="72"/>
      <c r="GC208" s="72"/>
      <c r="GD208" s="72"/>
      <c r="GE208" s="72"/>
      <c r="GF208" s="72"/>
      <c r="GG208" s="72"/>
      <c r="GH208" s="72"/>
      <c r="GI208" s="72"/>
      <c r="GJ208" s="72"/>
      <c r="GK208" s="72"/>
      <c r="GL208" s="72"/>
      <c r="GM208" s="72"/>
      <c r="GN208" s="72"/>
      <c r="GO208" s="72"/>
      <c r="GP208" s="72"/>
      <c r="GQ208" s="72"/>
      <c r="GR208" s="72"/>
      <c r="GS208" s="72"/>
      <c r="GT208" s="72"/>
      <c r="GU208" s="72"/>
      <c r="GV208" s="72"/>
      <c r="GW208" s="72"/>
      <c r="GX208" s="72"/>
      <c r="GY208" s="72"/>
    </row>
    <row r="209" spans="1:207" s="72" customFormat="1" ht="35.25" customHeight="1" x14ac:dyDescent="0.2">
      <c r="A209" s="74">
        <v>200</v>
      </c>
      <c r="B209" s="83" t="s">
        <v>209</v>
      </c>
      <c r="C209" s="83" t="s">
        <v>202</v>
      </c>
      <c r="D209" s="83" t="s">
        <v>201</v>
      </c>
      <c r="E209" s="83" t="s">
        <v>548</v>
      </c>
      <c r="F209" s="83">
        <v>5</v>
      </c>
      <c r="G209" s="83" t="s">
        <v>262</v>
      </c>
      <c r="H209" s="83" t="s">
        <v>1590</v>
      </c>
      <c r="I209" s="83">
        <v>57</v>
      </c>
      <c r="J209" s="161">
        <v>4</v>
      </c>
      <c r="K209" s="161" t="s">
        <v>186</v>
      </c>
      <c r="L209" s="161" t="s">
        <v>1922</v>
      </c>
      <c r="M209" s="162" t="s">
        <v>669</v>
      </c>
      <c r="N209" s="161" t="s">
        <v>310</v>
      </c>
      <c r="O209" s="167">
        <f>VLOOKUP(N209,'Giang duong'!A:H,3,0)</f>
        <v>60</v>
      </c>
      <c r="P209" s="183">
        <f>VLOOKUP(E209,'[1]DSLHP_3-12-2018'!$B:$K,6,0)</f>
        <v>47</v>
      </c>
      <c r="Q209" s="161" t="s">
        <v>2573</v>
      </c>
      <c r="R209" s="161" t="str">
        <f t="shared" si="16"/>
        <v>Trường ĐHNN</v>
      </c>
      <c r="S209" s="161">
        <v>974721750</v>
      </c>
      <c r="T209" s="161" t="s">
        <v>1351</v>
      </c>
      <c r="U209" s="161" t="s">
        <v>143</v>
      </c>
      <c r="V209" s="164" t="s">
        <v>2031</v>
      </c>
      <c r="W209" s="71" t="s">
        <v>2043</v>
      </c>
      <c r="X209" s="83"/>
      <c r="Y209" s="83" t="s">
        <v>1490</v>
      </c>
      <c r="Z209" s="83"/>
      <c r="AA209" s="159" t="str">
        <f t="shared" si="14"/>
        <v>801VUSáng4,5</v>
      </c>
      <c r="AB209" s="83" t="s">
        <v>143</v>
      </c>
      <c r="AC209" s="83" t="s">
        <v>143</v>
      </c>
      <c r="AD209" s="265" t="e">
        <f>VLOOKUP(E209,'[2]TKB26-11-2018 (lan 1)'!$E:$K,2,0)</f>
        <v>#REF!</v>
      </c>
      <c r="AE209" s="265">
        <f t="shared" si="15"/>
        <v>10</v>
      </c>
      <c r="AF209" s="265"/>
      <c r="AG209" s="265"/>
      <c r="AH209" s="265"/>
      <c r="AI209" s="265"/>
      <c r="AJ209" s="265"/>
      <c r="AK209" s="265"/>
      <c r="AL209" s="265"/>
      <c r="AM209" s="265"/>
      <c r="AN209" s="265"/>
      <c r="AO209" s="265"/>
      <c r="AP209" s="265"/>
      <c r="AQ209" s="265"/>
      <c r="AR209" s="265"/>
      <c r="AS209" s="265"/>
      <c r="AT209" s="265"/>
      <c r="AU209" s="265"/>
      <c r="AV209" s="265"/>
      <c r="AW209" s="265"/>
      <c r="AX209" s="265"/>
      <c r="AY209" s="265"/>
      <c r="AZ209" s="265"/>
      <c r="BA209" s="265"/>
      <c r="BB209" s="265"/>
      <c r="BC209" s="265"/>
      <c r="BD209" s="265"/>
      <c r="BE209" s="265"/>
      <c r="BF209" s="265"/>
      <c r="BG209" s="265"/>
      <c r="BH209" s="265"/>
      <c r="BI209" s="265"/>
      <c r="BJ209" s="265"/>
      <c r="BK209" s="265"/>
      <c r="BL209" s="265"/>
      <c r="BM209" s="265"/>
      <c r="BN209" s="265"/>
      <c r="BO209" s="265"/>
      <c r="BP209" s="265"/>
      <c r="BQ209" s="265"/>
      <c r="BR209" s="265"/>
      <c r="BS209" s="265"/>
      <c r="BT209" s="265"/>
      <c r="BU209" s="265"/>
      <c r="BV209" s="265"/>
      <c r="BW209" s="265"/>
      <c r="BX209" s="265"/>
      <c r="BY209" s="265"/>
      <c r="BZ209" s="265"/>
      <c r="CA209" s="265"/>
      <c r="CB209" s="265"/>
      <c r="CC209" s="265"/>
      <c r="CD209" s="265"/>
      <c r="CE209" s="265"/>
      <c r="CF209" s="265"/>
      <c r="CG209" s="265"/>
      <c r="CH209" s="265"/>
      <c r="CI209" s="265"/>
      <c r="CJ209" s="265"/>
      <c r="CK209" s="265"/>
      <c r="CL209" s="265"/>
      <c r="CM209" s="265"/>
      <c r="CN209" s="265"/>
      <c r="CO209" s="265"/>
      <c r="CP209" s="265"/>
      <c r="CQ209" s="265"/>
      <c r="CR209" s="265"/>
      <c r="CS209" s="265"/>
      <c r="CT209" s="265"/>
      <c r="CU209" s="265"/>
      <c r="CV209" s="265"/>
      <c r="CW209" s="265"/>
      <c r="CX209" s="265"/>
      <c r="CY209" s="265"/>
      <c r="CZ209" s="265"/>
      <c r="DA209" s="265"/>
      <c r="DB209" s="265"/>
      <c r="DC209" s="265"/>
      <c r="DD209" s="265"/>
      <c r="DE209" s="265"/>
      <c r="DF209" s="265"/>
      <c r="DG209" s="265"/>
      <c r="DH209" s="265"/>
      <c r="DI209" s="265"/>
      <c r="DJ209" s="265"/>
      <c r="DK209" s="265"/>
      <c r="DL209" s="265"/>
      <c r="DM209" s="265"/>
      <c r="DN209" s="265"/>
      <c r="DO209" s="265"/>
      <c r="DP209" s="265"/>
      <c r="DQ209" s="265"/>
      <c r="DR209" s="265"/>
      <c r="DS209" s="265"/>
      <c r="DT209" s="265"/>
      <c r="DU209" s="265"/>
      <c r="DV209" s="265"/>
      <c r="DW209" s="265"/>
      <c r="DX209" s="265"/>
      <c r="DY209" s="265"/>
      <c r="DZ209" s="265"/>
      <c r="EA209" s="265"/>
      <c r="EB209" s="265"/>
      <c r="EC209" s="265"/>
      <c r="ED209" s="265"/>
      <c r="EE209" s="265"/>
      <c r="EF209" s="265"/>
      <c r="EG209" s="265"/>
      <c r="EH209" s="265"/>
      <c r="EI209" s="265"/>
      <c r="EJ209" s="265"/>
      <c r="EK209" s="265"/>
      <c r="EL209" s="265"/>
      <c r="EM209" s="265"/>
      <c r="EN209" s="265"/>
      <c r="EO209" s="265"/>
      <c r="EP209" s="265"/>
      <c r="EQ209" s="265"/>
      <c r="ER209" s="265"/>
      <c r="ES209" s="265"/>
      <c r="ET209" s="265"/>
      <c r="EU209" s="265"/>
      <c r="EV209" s="265"/>
      <c r="EW209" s="265"/>
      <c r="EX209" s="265"/>
      <c r="EY209" s="265"/>
      <c r="EZ209" s="265"/>
      <c r="FA209" s="265"/>
      <c r="FB209" s="265"/>
      <c r="FC209" s="265"/>
      <c r="FD209" s="265"/>
      <c r="FE209" s="265"/>
      <c r="FF209" s="265"/>
      <c r="FG209" s="265"/>
      <c r="FH209" s="265"/>
      <c r="FI209" s="265"/>
      <c r="FJ209" s="265"/>
      <c r="FK209" s="265"/>
      <c r="FL209" s="265"/>
      <c r="FM209" s="265"/>
      <c r="FN209" s="265"/>
      <c r="FO209" s="265"/>
      <c r="FP209" s="265"/>
      <c r="FQ209" s="265"/>
      <c r="FR209" s="265"/>
      <c r="FS209" s="265"/>
      <c r="FT209" s="265"/>
      <c r="FU209" s="265"/>
      <c r="FV209" s="265"/>
      <c r="FW209" s="265"/>
      <c r="FX209" s="265"/>
      <c r="FY209" s="265"/>
      <c r="FZ209" s="265"/>
      <c r="GA209" s="265"/>
      <c r="GB209" s="265"/>
      <c r="GC209" s="265"/>
      <c r="GD209" s="265"/>
      <c r="GE209" s="265"/>
      <c r="GF209" s="265"/>
      <c r="GG209" s="265"/>
      <c r="GH209" s="265"/>
      <c r="GI209" s="265"/>
      <c r="GJ209" s="265"/>
      <c r="GK209" s="265"/>
      <c r="GL209" s="265"/>
      <c r="GM209" s="265"/>
      <c r="GN209" s="265"/>
      <c r="GO209" s="265"/>
      <c r="GP209" s="265"/>
      <c r="GQ209" s="265"/>
      <c r="GR209" s="265"/>
      <c r="GS209" s="265"/>
      <c r="GT209" s="265"/>
      <c r="GU209" s="265"/>
      <c r="GV209" s="265"/>
      <c r="GW209" s="265"/>
      <c r="GX209" s="265"/>
      <c r="GY209" s="265"/>
    </row>
    <row r="210" spans="1:207" s="72" customFormat="1" ht="35.25" customHeight="1" x14ac:dyDescent="0.2">
      <c r="A210" s="74">
        <v>201</v>
      </c>
      <c r="B210" s="83" t="s">
        <v>209</v>
      </c>
      <c r="C210" s="83" t="s">
        <v>202</v>
      </c>
      <c r="D210" s="83" t="s">
        <v>201</v>
      </c>
      <c r="E210" s="83" t="s">
        <v>1840</v>
      </c>
      <c r="F210" s="83">
        <v>5</v>
      </c>
      <c r="G210" s="83" t="s">
        <v>262</v>
      </c>
      <c r="H210" s="83" t="s">
        <v>1590</v>
      </c>
      <c r="I210" s="83">
        <v>57</v>
      </c>
      <c r="J210" s="161">
        <v>4</v>
      </c>
      <c r="K210" s="161" t="s">
        <v>186</v>
      </c>
      <c r="L210" s="161" t="s">
        <v>1922</v>
      </c>
      <c r="M210" s="162" t="s">
        <v>669</v>
      </c>
      <c r="N210" s="161" t="s">
        <v>311</v>
      </c>
      <c r="O210" s="167">
        <f>VLOOKUP(N210,'Giang duong'!A:H,3,0)</f>
        <v>60</v>
      </c>
      <c r="P210" s="183">
        <f>VLOOKUP(E210,'[1]DSLHP_3-12-2018'!$B:$K,6,0)</f>
        <v>48</v>
      </c>
      <c r="Q210" s="161" t="s">
        <v>2574</v>
      </c>
      <c r="R210" s="161" t="str">
        <f t="shared" si="16"/>
        <v>Trường ĐHNN</v>
      </c>
      <c r="S210" s="161">
        <v>904700737</v>
      </c>
      <c r="T210" s="161" t="s">
        <v>2584</v>
      </c>
      <c r="U210" s="161" t="s">
        <v>143</v>
      </c>
      <c r="V210" s="164" t="s">
        <v>2031</v>
      </c>
      <c r="W210" s="71" t="s">
        <v>2043</v>
      </c>
      <c r="X210" s="83"/>
      <c r="Y210" s="83" t="s">
        <v>1490</v>
      </c>
      <c r="Z210" s="83"/>
      <c r="AA210" s="159" t="str">
        <f t="shared" si="14"/>
        <v>802VUSáng4,5</v>
      </c>
      <c r="AB210" s="83" t="s">
        <v>143</v>
      </c>
      <c r="AC210" s="83" t="s">
        <v>143</v>
      </c>
      <c r="AD210" s="265" t="e">
        <f>VLOOKUP(E210,'[2]TKB26-11-2018 (lan 1)'!$E:$K,2,0)</f>
        <v>#REF!</v>
      </c>
      <c r="AE210" s="265">
        <f t="shared" si="15"/>
        <v>9</v>
      </c>
      <c r="AF210" s="265"/>
      <c r="AG210" s="265"/>
      <c r="AH210" s="265"/>
      <c r="AI210" s="265"/>
      <c r="AJ210" s="265"/>
      <c r="AK210" s="265"/>
      <c r="AL210" s="265"/>
      <c r="AM210" s="265"/>
      <c r="AN210" s="265"/>
      <c r="AO210" s="265"/>
      <c r="AP210" s="265"/>
      <c r="AQ210" s="265"/>
      <c r="AR210" s="265"/>
      <c r="AS210" s="265"/>
      <c r="AT210" s="265"/>
      <c r="AU210" s="265"/>
      <c r="AV210" s="265"/>
      <c r="AW210" s="265"/>
      <c r="AX210" s="265"/>
      <c r="AY210" s="265"/>
      <c r="AZ210" s="265"/>
      <c r="BA210" s="265"/>
      <c r="BB210" s="265"/>
      <c r="BC210" s="265"/>
      <c r="BD210" s="265"/>
      <c r="BE210" s="265"/>
      <c r="BF210" s="265"/>
      <c r="BG210" s="265"/>
      <c r="BH210" s="265"/>
      <c r="BI210" s="265"/>
      <c r="BJ210" s="265"/>
      <c r="BK210" s="265"/>
      <c r="BL210" s="265"/>
      <c r="BM210" s="265"/>
      <c r="BN210" s="265"/>
      <c r="BO210" s="265"/>
      <c r="BP210" s="265"/>
      <c r="BQ210" s="265"/>
      <c r="BR210" s="265"/>
      <c r="BS210" s="265"/>
      <c r="BT210" s="265"/>
      <c r="BU210" s="265"/>
      <c r="BV210" s="265"/>
      <c r="BW210" s="265"/>
      <c r="BX210" s="265"/>
      <c r="BY210" s="265"/>
      <c r="BZ210" s="265"/>
      <c r="CA210" s="265"/>
      <c r="CB210" s="265"/>
      <c r="CC210" s="265"/>
      <c r="CD210" s="265"/>
      <c r="CE210" s="265"/>
      <c r="CF210" s="265"/>
      <c r="CG210" s="265"/>
      <c r="CH210" s="265"/>
      <c r="CI210" s="265"/>
      <c r="CJ210" s="265"/>
      <c r="CK210" s="265"/>
      <c r="CL210" s="265"/>
      <c r="CM210" s="265"/>
      <c r="CN210" s="265"/>
      <c r="CO210" s="265"/>
      <c r="CP210" s="265"/>
      <c r="CQ210" s="265"/>
      <c r="CR210" s="265"/>
      <c r="CS210" s="265"/>
      <c r="CT210" s="265"/>
      <c r="CU210" s="265"/>
      <c r="CV210" s="265"/>
      <c r="CW210" s="265"/>
      <c r="CX210" s="265"/>
      <c r="CY210" s="265"/>
      <c r="CZ210" s="265"/>
      <c r="DA210" s="265"/>
      <c r="DB210" s="265"/>
      <c r="DC210" s="265"/>
      <c r="DD210" s="265"/>
      <c r="DE210" s="265"/>
      <c r="DF210" s="265"/>
      <c r="DG210" s="265"/>
      <c r="DH210" s="265"/>
      <c r="DI210" s="265"/>
      <c r="DJ210" s="265"/>
      <c r="DK210" s="265"/>
      <c r="DL210" s="265"/>
      <c r="DM210" s="265"/>
      <c r="DN210" s="265"/>
      <c r="DO210" s="265"/>
      <c r="DP210" s="265"/>
      <c r="DQ210" s="265"/>
      <c r="DR210" s="265"/>
      <c r="DS210" s="265"/>
      <c r="DT210" s="265"/>
      <c r="DU210" s="265"/>
      <c r="DV210" s="265"/>
      <c r="DW210" s="265"/>
      <c r="DX210" s="265"/>
      <c r="DY210" s="265"/>
      <c r="DZ210" s="265"/>
      <c r="EA210" s="265"/>
      <c r="EB210" s="265"/>
      <c r="EC210" s="265"/>
      <c r="ED210" s="265"/>
      <c r="EE210" s="265"/>
      <c r="EF210" s="265"/>
      <c r="EG210" s="265"/>
      <c r="EH210" s="265"/>
      <c r="EI210" s="265"/>
      <c r="EJ210" s="265"/>
      <c r="EK210" s="265"/>
      <c r="EL210" s="265"/>
      <c r="EM210" s="265"/>
      <c r="EN210" s="265"/>
      <c r="EO210" s="265"/>
      <c r="EP210" s="265"/>
      <c r="EQ210" s="265"/>
      <c r="ER210" s="265"/>
      <c r="ES210" s="265"/>
      <c r="ET210" s="265"/>
      <c r="EU210" s="265"/>
      <c r="EV210" s="265"/>
      <c r="EW210" s="265"/>
      <c r="EX210" s="265"/>
      <c r="EY210" s="265"/>
      <c r="EZ210" s="265"/>
      <c r="FA210" s="265"/>
      <c r="FB210" s="265"/>
      <c r="FC210" s="265"/>
      <c r="FD210" s="265"/>
      <c r="FE210" s="265"/>
      <c r="FF210" s="265"/>
      <c r="FG210" s="265"/>
      <c r="FH210" s="265"/>
      <c r="FI210" s="265"/>
      <c r="FJ210" s="265"/>
      <c r="FK210" s="265"/>
      <c r="FL210" s="265"/>
      <c r="FM210" s="265"/>
      <c r="FN210" s="265"/>
      <c r="FO210" s="265"/>
      <c r="FP210" s="265"/>
      <c r="FQ210" s="265"/>
      <c r="FR210" s="265"/>
      <c r="FS210" s="265"/>
      <c r="FT210" s="265"/>
      <c r="FU210" s="265"/>
      <c r="FV210" s="265"/>
      <c r="FW210" s="265"/>
      <c r="FX210" s="265"/>
      <c r="FY210" s="265"/>
      <c r="FZ210" s="265"/>
      <c r="GA210" s="265"/>
      <c r="GB210" s="265"/>
      <c r="GC210" s="265"/>
      <c r="GD210" s="265"/>
      <c r="GE210" s="265"/>
      <c r="GF210" s="265"/>
      <c r="GG210" s="265"/>
      <c r="GH210" s="265"/>
      <c r="GI210" s="265"/>
      <c r="GJ210" s="265"/>
      <c r="GK210" s="265"/>
      <c r="GL210" s="265"/>
      <c r="GM210" s="265"/>
      <c r="GN210" s="265"/>
      <c r="GO210" s="265"/>
      <c r="GP210" s="265"/>
      <c r="GQ210" s="265"/>
      <c r="GR210" s="265"/>
      <c r="GS210" s="265"/>
      <c r="GT210" s="265"/>
      <c r="GU210" s="265"/>
      <c r="GV210" s="265"/>
      <c r="GW210" s="265"/>
      <c r="GX210" s="265"/>
      <c r="GY210" s="265"/>
    </row>
    <row r="211" spans="1:207" s="72" customFormat="1" ht="35.25" customHeight="1" x14ac:dyDescent="0.2">
      <c r="A211" s="74">
        <v>202</v>
      </c>
      <c r="B211" s="83" t="s">
        <v>209</v>
      </c>
      <c r="C211" s="83" t="s">
        <v>202</v>
      </c>
      <c r="D211" s="83" t="s">
        <v>201</v>
      </c>
      <c r="E211" s="83" t="s">
        <v>1841</v>
      </c>
      <c r="F211" s="83">
        <v>5</v>
      </c>
      <c r="G211" s="83" t="s">
        <v>262</v>
      </c>
      <c r="H211" s="83" t="s">
        <v>1590</v>
      </c>
      <c r="I211" s="83">
        <v>57</v>
      </c>
      <c r="J211" s="161">
        <v>4</v>
      </c>
      <c r="K211" s="161" t="s">
        <v>186</v>
      </c>
      <c r="L211" s="161" t="s">
        <v>1922</v>
      </c>
      <c r="M211" s="162" t="s">
        <v>669</v>
      </c>
      <c r="N211" s="161" t="s">
        <v>312</v>
      </c>
      <c r="O211" s="167">
        <f>VLOOKUP(N211,'Giang duong'!A:H,3,0)</f>
        <v>60</v>
      </c>
      <c r="P211" s="183">
        <f>VLOOKUP(E211,'[1]DSLHP_3-12-2018'!$B:$K,6,0)</f>
        <v>44</v>
      </c>
      <c r="Q211" s="161" t="s">
        <v>2575</v>
      </c>
      <c r="R211" s="161" t="str">
        <f t="shared" si="16"/>
        <v>Trường ĐHNN</v>
      </c>
      <c r="S211" s="161">
        <v>934457479</v>
      </c>
      <c r="T211" s="161" t="s">
        <v>2585</v>
      </c>
      <c r="U211" s="161" t="s">
        <v>143</v>
      </c>
      <c r="V211" s="164" t="s">
        <v>2031</v>
      </c>
      <c r="W211" s="71" t="s">
        <v>2043</v>
      </c>
      <c r="X211" s="83"/>
      <c r="Y211" s="83" t="s">
        <v>1490</v>
      </c>
      <c r="Z211" s="83"/>
      <c r="AA211" s="159" t="str">
        <f t="shared" si="14"/>
        <v>803VUSáng4,5</v>
      </c>
      <c r="AB211" s="83" t="s">
        <v>143</v>
      </c>
      <c r="AC211" s="83" t="s">
        <v>143</v>
      </c>
      <c r="AD211" s="265" t="e">
        <f>VLOOKUP(E211,'[2]TKB26-11-2018 (lan 1)'!$E:$K,2,0)</f>
        <v>#REF!</v>
      </c>
      <c r="AE211" s="265">
        <f t="shared" si="15"/>
        <v>13</v>
      </c>
      <c r="AF211" s="265"/>
      <c r="AG211" s="265"/>
      <c r="AH211" s="265"/>
      <c r="AI211" s="265"/>
      <c r="AJ211" s="265"/>
      <c r="AK211" s="265"/>
      <c r="AL211" s="265"/>
      <c r="AM211" s="265"/>
      <c r="AN211" s="265"/>
      <c r="AO211" s="265"/>
      <c r="AP211" s="265"/>
      <c r="AQ211" s="265"/>
      <c r="AR211" s="265"/>
      <c r="AS211" s="265"/>
      <c r="AT211" s="265"/>
      <c r="AU211" s="265"/>
      <c r="AV211" s="265"/>
      <c r="AW211" s="265"/>
      <c r="AX211" s="265"/>
      <c r="AY211" s="265"/>
      <c r="AZ211" s="265"/>
      <c r="BA211" s="265"/>
      <c r="BB211" s="265"/>
      <c r="BC211" s="265"/>
      <c r="BD211" s="265"/>
      <c r="BE211" s="265"/>
      <c r="BF211" s="265"/>
      <c r="BG211" s="265"/>
      <c r="BH211" s="265"/>
      <c r="BI211" s="265"/>
      <c r="BJ211" s="265"/>
      <c r="BK211" s="265"/>
      <c r="BL211" s="265"/>
      <c r="BM211" s="265"/>
      <c r="BN211" s="265"/>
      <c r="BO211" s="265"/>
      <c r="BP211" s="265"/>
      <c r="BQ211" s="265"/>
      <c r="BR211" s="265"/>
      <c r="BS211" s="265"/>
      <c r="BT211" s="265"/>
      <c r="BU211" s="265"/>
      <c r="BV211" s="265"/>
      <c r="BW211" s="265"/>
      <c r="BX211" s="265"/>
      <c r="BY211" s="265"/>
      <c r="BZ211" s="265"/>
      <c r="CA211" s="265"/>
      <c r="CB211" s="265"/>
      <c r="CC211" s="265"/>
      <c r="CD211" s="265"/>
      <c r="CE211" s="265"/>
      <c r="CF211" s="265"/>
      <c r="CG211" s="265"/>
      <c r="CH211" s="265"/>
      <c r="CI211" s="265"/>
      <c r="CJ211" s="265"/>
      <c r="CK211" s="265"/>
      <c r="CL211" s="265"/>
      <c r="CM211" s="265"/>
      <c r="CN211" s="265"/>
      <c r="CO211" s="265"/>
      <c r="CP211" s="265"/>
      <c r="CQ211" s="265"/>
      <c r="CR211" s="265"/>
      <c r="CS211" s="265"/>
      <c r="CT211" s="265"/>
      <c r="CU211" s="265"/>
      <c r="CV211" s="265"/>
      <c r="CW211" s="265"/>
      <c r="CX211" s="265"/>
      <c r="CY211" s="265"/>
      <c r="CZ211" s="265"/>
      <c r="DA211" s="265"/>
      <c r="DB211" s="265"/>
      <c r="DC211" s="265"/>
      <c r="DD211" s="265"/>
      <c r="DE211" s="265"/>
      <c r="DF211" s="265"/>
      <c r="DG211" s="265"/>
      <c r="DH211" s="265"/>
      <c r="DI211" s="265"/>
      <c r="DJ211" s="265"/>
      <c r="DK211" s="265"/>
      <c r="DL211" s="265"/>
      <c r="DM211" s="265"/>
      <c r="DN211" s="265"/>
      <c r="DO211" s="265"/>
      <c r="DP211" s="265"/>
      <c r="DQ211" s="265"/>
      <c r="DR211" s="265"/>
      <c r="DS211" s="265"/>
      <c r="DT211" s="265"/>
      <c r="DU211" s="265"/>
      <c r="DV211" s="265"/>
      <c r="DW211" s="265"/>
      <c r="DX211" s="265"/>
      <c r="DY211" s="265"/>
      <c r="DZ211" s="265"/>
      <c r="EA211" s="265"/>
      <c r="EB211" s="265"/>
      <c r="EC211" s="265"/>
      <c r="ED211" s="265"/>
      <c r="EE211" s="265"/>
      <c r="EF211" s="265"/>
      <c r="EG211" s="265"/>
      <c r="EH211" s="265"/>
      <c r="EI211" s="265"/>
      <c r="EJ211" s="265"/>
      <c r="EK211" s="265"/>
      <c r="EL211" s="265"/>
      <c r="EM211" s="265"/>
      <c r="EN211" s="265"/>
      <c r="EO211" s="265"/>
      <c r="EP211" s="265"/>
      <c r="EQ211" s="265"/>
      <c r="ER211" s="265"/>
      <c r="ES211" s="265"/>
      <c r="ET211" s="265"/>
      <c r="EU211" s="265"/>
      <c r="EV211" s="265"/>
      <c r="EW211" s="265"/>
      <c r="EX211" s="265"/>
      <c r="EY211" s="265"/>
      <c r="EZ211" s="265"/>
      <c r="FA211" s="265"/>
      <c r="FB211" s="265"/>
      <c r="FC211" s="265"/>
      <c r="FD211" s="265"/>
      <c r="FE211" s="265"/>
      <c r="FF211" s="265"/>
      <c r="FG211" s="265"/>
      <c r="FH211" s="265"/>
      <c r="FI211" s="265"/>
      <c r="FJ211" s="265"/>
      <c r="FK211" s="265"/>
      <c r="FL211" s="265"/>
      <c r="FM211" s="265"/>
      <c r="FN211" s="265"/>
      <c r="FO211" s="265"/>
      <c r="FP211" s="265"/>
      <c r="FQ211" s="265"/>
      <c r="FR211" s="265"/>
      <c r="FS211" s="265"/>
      <c r="FT211" s="265"/>
      <c r="FU211" s="265"/>
      <c r="FV211" s="265"/>
      <c r="FW211" s="265"/>
      <c r="FX211" s="265"/>
      <c r="FY211" s="265"/>
      <c r="FZ211" s="265"/>
      <c r="GA211" s="265"/>
      <c r="GB211" s="265"/>
      <c r="GC211" s="265"/>
      <c r="GD211" s="265"/>
      <c r="GE211" s="265"/>
      <c r="GF211" s="265"/>
      <c r="GG211" s="265"/>
      <c r="GH211" s="265"/>
      <c r="GI211" s="265"/>
      <c r="GJ211" s="265"/>
      <c r="GK211" s="265"/>
      <c r="GL211" s="265"/>
      <c r="GM211" s="265"/>
      <c r="GN211" s="265"/>
      <c r="GO211" s="265"/>
      <c r="GP211" s="265"/>
      <c r="GQ211" s="265"/>
      <c r="GR211" s="265"/>
      <c r="GS211" s="265"/>
      <c r="GT211" s="265"/>
      <c r="GU211" s="265"/>
      <c r="GV211" s="265"/>
      <c r="GW211" s="265"/>
      <c r="GX211" s="265"/>
      <c r="GY211" s="265"/>
    </row>
    <row r="212" spans="1:207" s="72" customFormat="1" ht="35.25" customHeight="1" x14ac:dyDescent="0.2">
      <c r="A212" s="74">
        <v>203</v>
      </c>
      <c r="B212" s="83" t="s">
        <v>209</v>
      </c>
      <c r="C212" s="83" t="s">
        <v>202</v>
      </c>
      <c r="D212" s="83" t="s">
        <v>201</v>
      </c>
      <c r="E212" s="83" t="s">
        <v>1842</v>
      </c>
      <c r="F212" s="83">
        <v>5</v>
      </c>
      <c r="G212" s="83" t="s">
        <v>262</v>
      </c>
      <c r="H212" s="83" t="s">
        <v>1590</v>
      </c>
      <c r="I212" s="83">
        <v>57</v>
      </c>
      <c r="J212" s="161">
        <v>4</v>
      </c>
      <c r="K212" s="161" t="s">
        <v>186</v>
      </c>
      <c r="L212" s="161" t="s">
        <v>1922</v>
      </c>
      <c r="M212" s="162" t="s">
        <v>669</v>
      </c>
      <c r="N212" s="161" t="s">
        <v>313</v>
      </c>
      <c r="O212" s="167">
        <f>VLOOKUP(N212,'Giang duong'!A:H,3,0)</f>
        <v>60</v>
      </c>
      <c r="P212" s="183">
        <f>VLOOKUP(E212,'[1]DSLHP_3-12-2018'!$B:$K,6,0)</f>
        <v>47</v>
      </c>
      <c r="Q212" s="161" t="s">
        <v>2576</v>
      </c>
      <c r="R212" s="161" t="str">
        <f t="shared" si="16"/>
        <v>Trường ĐHNN</v>
      </c>
      <c r="S212" s="161">
        <v>986302930</v>
      </c>
      <c r="T212" s="161" t="s">
        <v>1353</v>
      </c>
      <c r="U212" s="161" t="s">
        <v>143</v>
      </c>
      <c r="V212" s="164" t="s">
        <v>2031</v>
      </c>
      <c r="W212" s="71" t="s">
        <v>2043</v>
      </c>
      <c r="X212" s="83"/>
      <c r="Y212" s="83" t="s">
        <v>1490</v>
      </c>
      <c r="Z212" s="83"/>
      <c r="AA212" s="159" t="str">
        <f t="shared" si="14"/>
        <v>804VUSáng4,5</v>
      </c>
      <c r="AB212" s="83" t="s">
        <v>143</v>
      </c>
      <c r="AC212" s="83" t="s">
        <v>143</v>
      </c>
      <c r="AD212" s="265" t="e">
        <f>VLOOKUP(E212,'[2]TKB26-11-2018 (lan 1)'!$E:$K,2,0)</f>
        <v>#REF!</v>
      </c>
      <c r="AE212" s="265">
        <f t="shared" si="15"/>
        <v>10</v>
      </c>
      <c r="AF212" s="265"/>
      <c r="AG212" s="265"/>
      <c r="AH212" s="265"/>
      <c r="AI212" s="265"/>
      <c r="AJ212" s="265"/>
      <c r="AK212" s="265"/>
      <c r="AL212" s="265"/>
      <c r="AM212" s="265"/>
      <c r="AN212" s="265"/>
      <c r="AO212" s="265"/>
      <c r="AP212" s="265"/>
      <c r="AQ212" s="265"/>
      <c r="AR212" s="265"/>
      <c r="AS212" s="265"/>
      <c r="AT212" s="265"/>
      <c r="AU212" s="265"/>
      <c r="AV212" s="265"/>
      <c r="AW212" s="265"/>
      <c r="AX212" s="265"/>
      <c r="AY212" s="265"/>
      <c r="AZ212" s="265"/>
      <c r="BA212" s="265"/>
      <c r="BB212" s="265"/>
      <c r="BC212" s="265"/>
      <c r="BD212" s="265"/>
      <c r="BE212" s="265"/>
      <c r="BF212" s="265"/>
      <c r="BG212" s="265"/>
      <c r="BH212" s="265"/>
      <c r="BI212" s="265"/>
      <c r="BJ212" s="265"/>
      <c r="BK212" s="265"/>
      <c r="BL212" s="265"/>
      <c r="BM212" s="265"/>
      <c r="BN212" s="265"/>
      <c r="BO212" s="265"/>
      <c r="BP212" s="265"/>
      <c r="BQ212" s="265"/>
      <c r="BR212" s="265"/>
      <c r="BS212" s="265"/>
      <c r="BT212" s="265"/>
      <c r="BU212" s="265"/>
      <c r="BV212" s="265"/>
      <c r="BW212" s="265"/>
      <c r="BX212" s="265"/>
      <c r="BY212" s="265"/>
      <c r="BZ212" s="265"/>
      <c r="CA212" s="265"/>
      <c r="CB212" s="265"/>
      <c r="CC212" s="265"/>
      <c r="CD212" s="265"/>
      <c r="CE212" s="265"/>
      <c r="CF212" s="265"/>
      <c r="CG212" s="265"/>
      <c r="CH212" s="265"/>
      <c r="CI212" s="265"/>
      <c r="CJ212" s="265"/>
      <c r="CK212" s="265"/>
      <c r="CL212" s="265"/>
      <c r="CM212" s="265"/>
      <c r="CN212" s="265"/>
      <c r="CO212" s="265"/>
      <c r="CP212" s="265"/>
      <c r="CQ212" s="265"/>
      <c r="CR212" s="265"/>
      <c r="CS212" s="265"/>
      <c r="CT212" s="265"/>
      <c r="CU212" s="265"/>
      <c r="CV212" s="265"/>
      <c r="CW212" s="265"/>
      <c r="CX212" s="265"/>
      <c r="CY212" s="265"/>
      <c r="CZ212" s="265"/>
      <c r="DA212" s="265"/>
      <c r="DB212" s="265"/>
      <c r="DC212" s="265"/>
      <c r="DD212" s="265"/>
      <c r="DE212" s="265"/>
      <c r="DF212" s="265"/>
      <c r="DG212" s="265"/>
      <c r="DH212" s="265"/>
      <c r="DI212" s="265"/>
      <c r="DJ212" s="265"/>
      <c r="DK212" s="265"/>
      <c r="DL212" s="265"/>
      <c r="DM212" s="265"/>
      <c r="DN212" s="265"/>
      <c r="DO212" s="265"/>
      <c r="DP212" s="265"/>
      <c r="DQ212" s="265"/>
      <c r="DR212" s="265"/>
      <c r="DS212" s="265"/>
      <c r="DT212" s="265"/>
      <c r="DU212" s="265"/>
      <c r="DV212" s="265"/>
      <c r="DW212" s="265"/>
      <c r="DX212" s="265"/>
      <c r="DY212" s="265"/>
      <c r="DZ212" s="265"/>
      <c r="EA212" s="265"/>
      <c r="EB212" s="265"/>
      <c r="EC212" s="265"/>
      <c r="ED212" s="265"/>
      <c r="EE212" s="265"/>
      <c r="EF212" s="265"/>
      <c r="EG212" s="265"/>
      <c r="EH212" s="265"/>
      <c r="EI212" s="265"/>
      <c r="EJ212" s="265"/>
      <c r="EK212" s="265"/>
      <c r="EL212" s="265"/>
      <c r="EM212" s="265"/>
      <c r="EN212" s="265"/>
      <c r="EO212" s="265"/>
      <c r="EP212" s="265"/>
      <c r="EQ212" s="265"/>
      <c r="ER212" s="265"/>
      <c r="ES212" s="265"/>
      <c r="ET212" s="265"/>
      <c r="EU212" s="265"/>
      <c r="EV212" s="265"/>
      <c r="EW212" s="265"/>
      <c r="EX212" s="265"/>
      <c r="EY212" s="265"/>
      <c r="EZ212" s="265"/>
      <c r="FA212" s="265"/>
      <c r="FB212" s="265"/>
      <c r="FC212" s="265"/>
      <c r="FD212" s="265"/>
      <c r="FE212" s="265"/>
      <c r="FF212" s="265"/>
      <c r="FG212" s="265"/>
      <c r="FH212" s="265"/>
      <c r="FI212" s="265"/>
      <c r="FJ212" s="265"/>
      <c r="FK212" s="265"/>
      <c r="FL212" s="265"/>
      <c r="FM212" s="265"/>
      <c r="FN212" s="265"/>
      <c r="FO212" s="265"/>
      <c r="FP212" s="265"/>
      <c r="FQ212" s="265"/>
      <c r="FR212" s="265"/>
      <c r="FS212" s="265"/>
      <c r="FT212" s="265"/>
      <c r="FU212" s="265"/>
      <c r="FV212" s="265"/>
      <c r="FW212" s="265"/>
      <c r="FX212" s="265"/>
      <c r="FY212" s="265"/>
      <c r="FZ212" s="265"/>
      <c r="GA212" s="265"/>
      <c r="GB212" s="265"/>
      <c r="GC212" s="265"/>
      <c r="GD212" s="265"/>
      <c r="GE212" s="265"/>
      <c r="GF212" s="265"/>
      <c r="GG212" s="265"/>
      <c r="GH212" s="265"/>
      <c r="GI212" s="265"/>
      <c r="GJ212" s="265"/>
      <c r="GK212" s="265"/>
      <c r="GL212" s="265"/>
      <c r="GM212" s="265"/>
      <c r="GN212" s="265"/>
      <c r="GO212" s="265"/>
      <c r="GP212" s="265"/>
      <c r="GQ212" s="265"/>
      <c r="GR212" s="265"/>
      <c r="GS212" s="265"/>
      <c r="GT212" s="265"/>
      <c r="GU212" s="265"/>
      <c r="GV212" s="265"/>
      <c r="GW212" s="265"/>
      <c r="GX212" s="265"/>
      <c r="GY212" s="265"/>
    </row>
    <row r="213" spans="1:207" s="72" customFormat="1" ht="35.25" customHeight="1" x14ac:dyDescent="0.2">
      <c r="A213" s="74">
        <v>204</v>
      </c>
      <c r="B213" s="83" t="s">
        <v>209</v>
      </c>
      <c r="C213" s="83" t="s">
        <v>202</v>
      </c>
      <c r="D213" s="83" t="s">
        <v>201</v>
      </c>
      <c r="E213" s="83" t="s">
        <v>1843</v>
      </c>
      <c r="F213" s="83">
        <v>5</v>
      </c>
      <c r="G213" s="83" t="s">
        <v>262</v>
      </c>
      <c r="H213" s="83" t="s">
        <v>1610</v>
      </c>
      <c r="I213" s="83">
        <v>55</v>
      </c>
      <c r="J213" s="161">
        <v>3</v>
      </c>
      <c r="K213" s="161" t="s">
        <v>296</v>
      </c>
      <c r="L213" s="161" t="s">
        <v>1923</v>
      </c>
      <c r="M213" s="162" t="s">
        <v>327</v>
      </c>
      <c r="N213" s="161" t="s">
        <v>310</v>
      </c>
      <c r="O213" s="167">
        <f>VLOOKUP(N213,'Giang duong'!A:H,3,0)</f>
        <v>60</v>
      </c>
      <c r="P213" s="183">
        <f>VLOOKUP(E213,'[1]DSLHP_3-12-2018'!$B:$K,6,0)</f>
        <v>54</v>
      </c>
      <c r="Q213" s="161" t="s">
        <v>2577</v>
      </c>
      <c r="R213" s="161" t="str">
        <f t="shared" si="16"/>
        <v>Trường ĐHNN</v>
      </c>
      <c r="S213" s="161" t="s">
        <v>2586</v>
      </c>
      <c r="T213" s="161" t="s">
        <v>1355</v>
      </c>
      <c r="U213" s="161" t="s">
        <v>143</v>
      </c>
      <c r="V213" s="164" t="s">
        <v>2031</v>
      </c>
      <c r="W213" s="71" t="s">
        <v>2043</v>
      </c>
      <c r="X213" s="83"/>
      <c r="Y213" s="83" t="s">
        <v>1490</v>
      </c>
      <c r="Z213" s="83"/>
      <c r="AA213" s="159" t="str">
        <f t="shared" si="14"/>
        <v>801VUChiều3,4</v>
      </c>
      <c r="AB213" s="83" t="s">
        <v>143</v>
      </c>
      <c r="AC213" s="83" t="s">
        <v>143</v>
      </c>
      <c r="AD213" s="265" t="e">
        <f>VLOOKUP(E213,'[2]TKB26-11-2018 (lan 1)'!$E:$K,2,0)</f>
        <v>#REF!</v>
      </c>
      <c r="AE213" s="265">
        <f t="shared" si="15"/>
        <v>1</v>
      </c>
      <c r="AF213" s="265"/>
      <c r="AG213" s="265"/>
      <c r="AH213" s="265"/>
      <c r="AI213" s="265"/>
      <c r="AJ213" s="265"/>
      <c r="AK213" s="265"/>
      <c r="AL213" s="265"/>
      <c r="AM213" s="265"/>
      <c r="AN213" s="265"/>
      <c r="AO213" s="265"/>
      <c r="AP213" s="265"/>
      <c r="AQ213" s="265"/>
      <c r="AR213" s="265"/>
      <c r="AS213" s="265"/>
      <c r="AT213" s="265"/>
      <c r="AU213" s="265"/>
      <c r="AV213" s="265"/>
      <c r="AW213" s="265"/>
      <c r="AX213" s="265"/>
      <c r="AY213" s="265"/>
      <c r="AZ213" s="265"/>
      <c r="BA213" s="265"/>
      <c r="BB213" s="265"/>
      <c r="BC213" s="265"/>
      <c r="BD213" s="265"/>
      <c r="BE213" s="265"/>
      <c r="BF213" s="265"/>
      <c r="BG213" s="265"/>
      <c r="BH213" s="265"/>
      <c r="BI213" s="265"/>
      <c r="BJ213" s="265"/>
      <c r="BK213" s="265"/>
      <c r="BL213" s="265"/>
      <c r="BM213" s="265"/>
      <c r="BN213" s="265"/>
      <c r="BO213" s="265"/>
      <c r="BP213" s="265"/>
      <c r="BQ213" s="265"/>
      <c r="BR213" s="265"/>
      <c r="BS213" s="265"/>
      <c r="BT213" s="265"/>
      <c r="BU213" s="265"/>
      <c r="BV213" s="265"/>
      <c r="BW213" s="265"/>
      <c r="BX213" s="265"/>
      <c r="BY213" s="265"/>
      <c r="BZ213" s="265"/>
      <c r="CA213" s="265"/>
      <c r="CB213" s="265"/>
      <c r="CC213" s="265"/>
      <c r="CD213" s="265"/>
      <c r="CE213" s="265"/>
      <c r="CF213" s="265"/>
      <c r="CG213" s="265"/>
      <c r="CH213" s="265"/>
      <c r="CI213" s="265"/>
      <c r="CJ213" s="265"/>
      <c r="CK213" s="265"/>
      <c r="CL213" s="265"/>
      <c r="CM213" s="265"/>
      <c r="CN213" s="265"/>
      <c r="CO213" s="265"/>
      <c r="CP213" s="265"/>
      <c r="CQ213" s="265"/>
      <c r="CR213" s="265"/>
      <c r="CS213" s="265"/>
      <c r="CT213" s="265"/>
      <c r="CU213" s="265"/>
      <c r="CV213" s="265"/>
      <c r="CW213" s="265"/>
      <c r="CX213" s="265"/>
      <c r="CY213" s="265"/>
      <c r="CZ213" s="265"/>
      <c r="DA213" s="265"/>
      <c r="DB213" s="265"/>
      <c r="DC213" s="265"/>
      <c r="DD213" s="265"/>
      <c r="DE213" s="265"/>
      <c r="DF213" s="265"/>
      <c r="DG213" s="265"/>
      <c r="DH213" s="265"/>
      <c r="DI213" s="265"/>
      <c r="DJ213" s="265"/>
      <c r="DK213" s="265"/>
      <c r="DL213" s="265"/>
      <c r="DM213" s="265"/>
      <c r="DN213" s="265"/>
      <c r="DO213" s="265"/>
      <c r="DP213" s="265"/>
      <c r="DQ213" s="265"/>
      <c r="DR213" s="265"/>
      <c r="DS213" s="265"/>
      <c r="DT213" s="265"/>
      <c r="DU213" s="265"/>
      <c r="DV213" s="265"/>
      <c r="DW213" s="265"/>
      <c r="DX213" s="265"/>
      <c r="DY213" s="265"/>
      <c r="DZ213" s="265"/>
      <c r="EA213" s="265"/>
      <c r="EB213" s="265"/>
      <c r="EC213" s="265"/>
      <c r="ED213" s="265"/>
      <c r="EE213" s="265"/>
      <c r="EF213" s="265"/>
      <c r="EG213" s="265"/>
      <c r="EH213" s="265"/>
      <c r="EI213" s="265"/>
      <c r="EJ213" s="265"/>
      <c r="EK213" s="265"/>
      <c r="EL213" s="265"/>
      <c r="EM213" s="265"/>
      <c r="EN213" s="265"/>
      <c r="EO213" s="265"/>
      <c r="EP213" s="265"/>
      <c r="EQ213" s="265"/>
      <c r="ER213" s="265"/>
      <c r="ES213" s="265"/>
      <c r="ET213" s="265"/>
      <c r="EU213" s="265"/>
      <c r="EV213" s="265"/>
      <c r="EW213" s="265"/>
      <c r="EX213" s="265"/>
      <c r="EY213" s="265"/>
      <c r="EZ213" s="265"/>
      <c r="FA213" s="265"/>
      <c r="FB213" s="265"/>
      <c r="FC213" s="265"/>
      <c r="FD213" s="265"/>
      <c r="FE213" s="265"/>
      <c r="FF213" s="265"/>
      <c r="FG213" s="265"/>
      <c r="FH213" s="265"/>
      <c r="FI213" s="265"/>
      <c r="FJ213" s="265"/>
      <c r="FK213" s="265"/>
      <c r="FL213" s="265"/>
      <c r="FM213" s="265"/>
      <c r="FN213" s="265"/>
      <c r="FO213" s="265"/>
      <c r="FP213" s="265"/>
      <c r="FQ213" s="265"/>
      <c r="FR213" s="265"/>
      <c r="FS213" s="265"/>
      <c r="FT213" s="265"/>
      <c r="FU213" s="265"/>
      <c r="FV213" s="265"/>
      <c r="FW213" s="265"/>
      <c r="FX213" s="265"/>
      <c r="FY213" s="265"/>
      <c r="FZ213" s="265"/>
      <c r="GA213" s="265"/>
      <c r="GB213" s="265"/>
      <c r="GC213" s="265"/>
      <c r="GD213" s="265"/>
      <c r="GE213" s="265"/>
      <c r="GF213" s="265"/>
      <c r="GG213" s="265"/>
      <c r="GH213" s="265"/>
      <c r="GI213" s="265"/>
      <c r="GJ213" s="265"/>
      <c r="GK213" s="265"/>
      <c r="GL213" s="265"/>
      <c r="GM213" s="265"/>
      <c r="GN213" s="265"/>
      <c r="GO213" s="265"/>
      <c r="GP213" s="265"/>
      <c r="GQ213" s="265"/>
      <c r="GR213" s="265"/>
      <c r="GS213" s="265"/>
      <c r="GT213" s="265"/>
      <c r="GU213" s="265"/>
      <c r="GV213" s="265"/>
      <c r="GW213" s="265"/>
      <c r="GX213" s="265"/>
      <c r="GY213" s="265"/>
    </row>
    <row r="214" spans="1:207" s="72" customFormat="1" ht="35.25" customHeight="1" x14ac:dyDescent="0.2">
      <c r="A214" s="74">
        <v>205</v>
      </c>
      <c r="B214" s="83" t="s">
        <v>209</v>
      </c>
      <c r="C214" s="83" t="s">
        <v>202</v>
      </c>
      <c r="D214" s="83" t="s">
        <v>201</v>
      </c>
      <c r="E214" s="83" t="s">
        <v>1844</v>
      </c>
      <c r="F214" s="83">
        <v>5</v>
      </c>
      <c r="G214" s="83" t="s">
        <v>262</v>
      </c>
      <c r="H214" s="83" t="s">
        <v>1610</v>
      </c>
      <c r="I214" s="83">
        <v>55</v>
      </c>
      <c r="J214" s="161">
        <v>3</v>
      </c>
      <c r="K214" s="161" t="s">
        <v>296</v>
      </c>
      <c r="L214" s="161" t="s">
        <v>1923</v>
      </c>
      <c r="M214" s="162" t="s">
        <v>327</v>
      </c>
      <c r="N214" s="161" t="s">
        <v>311</v>
      </c>
      <c r="O214" s="167">
        <f>VLOOKUP(N214,'Giang duong'!A:H,3,0)</f>
        <v>60</v>
      </c>
      <c r="P214" s="183">
        <f>VLOOKUP(E214,'[1]DSLHP_3-12-2018'!$B:$K,6,0)</f>
        <v>50</v>
      </c>
      <c r="Q214" s="161" t="s">
        <v>2578</v>
      </c>
      <c r="R214" s="161" t="str">
        <f t="shared" si="16"/>
        <v>Trường ĐHNN</v>
      </c>
      <c r="S214" s="161">
        <v>364242939</v>
      </c>
      <c r="T214" s="161" t="s">
        <v>1367</v>
      </c>
      <c r="U214" s="161" t="s">
        <v>143</v>
      </c>
      <c r="V214" s="164" t="s">
        <v>2031</v>
      </c>
      <c r="W214" s="71" t="s">
        <v>2043</v>
      </c>
      <c r="X214" s="83"/>
      <c r="Y214" s="83" t="s">
        <v>1490</v>
      </c>
      <c r="Z214" s="83"/>
      <c r="AA214" s="159" t="str">
        <f t="shared" si="14"/>
        <v>802VUChiều3,4</v>
      </c>
      <c r="AB214" s="83" t="s">
        <v>143</v>
      </c>
      <c r="AC214" s="83" t="s">
        <v>143</v>
      </c>
      <c r="AD214" s="265" t="e">
        <f>VLOOKUP(E214,'[2]TKB26-11-2018 (lan 1)'!$E:$K,2,0)</f>
        <v>#REF!</v>
      </c>
      <c r="AE214" s="265">
        <f t="shared" si="15"/>
        <v>5</v>
      </c>
      <c r="AF214" s="265"/>
      <c r="AG214" s="265"/>
      <c r="AH214" s="265"/>
      <c r="AI214" s="265"/>
      <c r="AJ214" s="265"/>
      <c r="AK214" s="265"/>
      <c r="AL214" s="265"/>
      <c r="AM214" s="265"/>
      <c r="AN214" s="265"/>
      <c r="AO214" s="265"/>
      <c r="AP214" s="265"/>
      <c r="AQ214" s="265"/>
      <c r="AR214" s="265"/>
      <c r="AS214" s="265"/>
      <c r="AT214" s="265"/>
      <c r="AU214" s="265"/>
      <c r="AV214" s="265"/>
      <c r="AW214" s="265"/>
      <c r="AX214" s="265"/>
      <c r="AY214" s="265"/>
      <c r="AZ214" s="265"/>
      <c r="BA214" s="265"/>
      <c r="BB214" s="265"/>
      <c r="BC214" s="265"/>
      <c r="BD214" s="265"/>
      <c r="BE214" s="265"/>
      <c r="BF214" s="265"/>
      <c r="BG214" s="265"/>
      <c r="BH214" s="265"/>
      <c r="BI214" s="265"/>
      <c r="BJ214" s="265"/>
      <c r="BK214" s="265"/>
      <c r="BL214" s="265"/>
      <c r="BM214" s="265"/>
      <c r="BN214" s="265"/>
      <c r="BO214" s="265"/>
      <c r="BP214" s="265"/>
      <c r="BQ214" s="265"/>
      <c r="BR214" s="265"/>
      <c r="BS214" s="265"/>
      <c r="BT214" s="265"/>
      <c r="BU214" s="265"/>
      <c r="BV214" s="265"/>
      <c r="BW214" s="265"/>
      <c r="BX214" s="265"/>
      <c r="BY214" s="265"/>
      <c r="BZ214" s="265"/>
      <c r="CA214" s="265"/>
      <c r="CB214" s="265"/>
      <c r="CC214" s="265"/>
      <c r="CD214" s="265"/>
      <c r="CE214" s="265"/>
      <c r="CF214" s="265"/>
      <c r="CG214" s="265"/>
      <c r="CH214" s="265"/>
      <c r="CI214" s="265"/>
      <c r="CJ214" s="265"/>
      <c r="CK214" s="265"/>
      <c r="CL214" s="265"/>
      <c r="CM214" s="265"/>
      <c r="CN214" s="265"/>
      <c r="CO214" s="265"/>
      <c r="CP214" s="265"/>
      <c r="CQ214" s="265"/>
      <c r="CR214" s="265"/>
      <c r="CS214" s="265"/>
      <c r="CT214" s="265"/>
      <c r="CU214" s="265"/>
      <c r="CV214" s="265"/>
      <c r="CW214" s="265"/>
      <c r="CX214" s="265"/>
      <c r="CY214" s="265"/>
      <c r="CZ214" s="265"/>
      <c r="DA214" s="265"/>
      <c r="DB214" s="265"/>
      <c r="DC214" s="265"/>
      <c r="DD214" s="265"/>
      <c r="DE214" s="265"/>
      <c r="DF214" s="265"/>
      <c r="DG214" s="265"/>
      <c r="DH214" s="265"/>
      <c r="DI214" s="265"/>
      <c r="DJ214" s="265"/>
      <c r="DK214" s="265"/>
      <c r="DL214" s="265"/>
      <c r="DM214" s="265"/>
      <c r="DN214" s="265"/>
      <c r="DO214" s="265"/>
      <c r="DP214" s="265"/>
      <c r="DQ214" s="265"/>
      <c r="DR214" s="265"/>
      <c r="DS214" s="265"/>
      <c r="DT214" s="265"/>
      <c r="DU214" s="265"/>
      <c r="DV214" s="265"/>
      <c r="DW214" s="265"/>
      <c r="DX214" s="265"/>
      <c r="DY214" s="265"/>
      <c r="DZ214" s="265"/>
      <c r="EA214" s="265"/>
      <c r="EB214" s="265"/>
      <c r="EC214" s="265"/>
      <c r="ED214" s="265"/>
      <c r="EE214" s="265"/>
      <c r="EF214" s="265"/>
      <c r="EG214" s="265"/>
      <c r="EH214" s="265"/>
      <c r="EI214" s="265"/>
      <c r="EJ214" s="265"/>
      <c r="EK214" s="265"/>
      <c r="EL214" s="265"/>
      <c r="EM214" s="265"/>
      <c r="EN214" s="265"/>
      <c r="EO214" s="265"/>
      <c r="EP214" s="265"/>
      <c r="EQ214" s="265"/>
      <c r="ER214" s="265"/>
      <c r="ES214" s="265"/>
      <c r="ET214" s="265"/>
      <c r="EU214" s="265"/>
      <c r="EV214" s="265"/>
      <c r="EW214" s="265"/>
      <c r="EX214" s="265"/>
      <c r="EY214" s="265"/>
      <c r="EZ214" s="265"/>
      <c r="FA214" s="265"/>
      <c r="FB214" s="265"/>
      <c r="FC214" s="265"/>
      <c r="FD214" s="265"/>
      <c r="FE214" s="265"/>
      <c r="FF214" s="265"/>
      <c r="FG214" s="265"/>
      <c r="FH214" s="265"/>
      <c r="FI214" s="265"/>
      <c r="FJ214" s="265"/>
      <c r="FK214" s="265"/>
      <c r="FL214" s="265"/>
      <c r="FM214" s="265"/>
      <c r="FN214" s="265"/>
      <c r="FO214" s="265"/>
      <c r="FP214" s="265"/>
      <c r="FQ214" s="265"/>
      <c r="FR214" s="265"/>
      <c r="FS214" s="265"/>
      <c r="FT214" s="265"/>
      <c r="FU214" s="265"/>
      <c r="FV214" s="265"/>
      <c r="FW214" s="265"/>
      <c r="FX214" s="265"/>
      <c r="FY214" s="265"/>
      <c r="FZ214" s="265"/>
      <c r="GA214" s="265"/>
      <c r="GB214" s="265"/>
      <c r="GC214" s="265"/>
      <c r="GD214" s="265"/>
      <c r="GE214" s="265"/>
      <c r="GF214" s="265"/>
      <c r="GG214" s="265"/>
      <c r="GH214" s="265"/>
      <c r="GI214" s="265"/>
      <c r="GJ214" s="265"/>
      <c r="GK214" s="265"/>
      <c r="GL214" s="265"/>
      <c r="GM214" s="265"/>
      <c r="GN214" s="265"/>
      <c r="GO214" s="265"/>
      <c r="GP214" s="265"/>
      <c r="GQ214" s="265"/>
      <c r="GR214" s="265"/>
      <c r="GS214" s="265"/>
      <c r="GT214" s="265"/>
      <c r="GU214" s="265"/>
      <c r="GV214" s="265"/>
      <c r="GW214" s="265"/>
      <c r="GX214" s="265"/>
      <c r="GY214" s="265"/>
    </row>
    <row r="215" spans="1:207" s="72" customFormat="1" ht="35.25" customHeight="1" x14ac:dyDescent="0.2">
      <c r="A215" s="74">
        <v>206</v>
      </c>
      <c r="B215" s="83" t="s">
        <v>209</v>
      </c>
      <c r="C215" s="83" t="s">
        <v>202</v>
      </c>
      <c r="D215" s="83" t="s">
        <v>201</v>
      </c>
      <c r="E215" s="83" t="s">
        <v>1845</v>
      </c>
      <c r="F215" s="83">
        <v>5</v>
      </c>
      <c r="G215" s="83" t="s">
        <v>262</v>
      </c>
      <c r="H215" s="83" t="s">
        <v>1610</v>
      </c>
      <c r="I215" s="83">
        <v>55</v>
      </c>
      <c r="J215" s="161">
        <v>3</v>
      </c>
      <c r="K215" s="161" t="s">
        <v>296</v>
      </c>
      <c r="L215" s="161" t="s">
        <v>1923</v>
      </c>
      <c r="M215" s="162" t="s">
        <v>327</v>
      </c>
      <c r="N215" s="161" t="s">
        <v>312</v>
      </c>
      <c r="O215" s="167">
        <f>VLOOKUP(N215,'Giang duong'!A:H,3,0)</f>
        <v>60</v>
      </c>
      <c r="P215" s="183">
        <f>VLOOKUP(E215,'[1]DSLHP_3-12-2018'!$B:$K,6,0)</f>
        <v>54</v>
      </c>
      <c r="Q215" s="161" t="s">
        <v>2576</v>
      </c>
      <c r="R215" s="161" t="str">
        <f t="shared" si="16"/>
        <v>Trường ĐHNN</v>
      </c>
      <c r="S215" s="161">
        <v>986302930</v>
      </c>
      <c r="T215" s="161" t="s">
        <v>1353</v>
      </c>
      <c r="U215" s="161" t="s">
        <v>143</v>
      </c>
      <c r="V215" s="164" t="s">
        <v>2031</v>
      </c>
      <c r="W215" s="71" t="s">
        <v>2043</v>
      </c>
      <c r="X215" s="83"/>
      <c r="Y215" s="83" t="s">
        <v>1490</v>
      </c>
      <c r="Z215" s="83"/>
      <c r="AA215" s="159" t="str">
        <f t="shared" si="14"/>
        <v>803VUChiều3,4</v>
      </c>
      <c r="AB215" s="83" t="s">
        <v>143</v>
      </c>
      <c r="AC215" s="83" t="s">
        <v>143</v>
      </c>
      <c r="AD215" s="265" t="e">
        <f>VLOOKUP(E215,'[2]TKB26-11-2018 (lan 1)'!$E:$K,2,0)</f>
        <v>#REF!</v>
      </c>
      <c r="AE215" s="265">
        <f t="shared" si="15"/>
        <v>1</v>
      </c>
      <c r="AF215" s="265"/>
      <c r="AG215" s="265"/>
      <c r="AH215" s="265"/>
      <c r="AI215" s="265"/>
      <c r="AJ215" s="265"/>
      <c r="AK215" s="265"/>
      <c r="AL215" s="265"/>
      <c r="AM215" s="265"/>
      <c r="AN215" s="265"/>
      <c r="AO215" s="265"/>
      <c r="AP215" s="265"/>
      <c r="AQ215" s="265"/>
      <c r="AR215" s="265"/>
      <c r="AS215" s="265"/>
      <c r="AT215" s="265"/>
      <c r="AU215" s="265"/>
      <c r="AV215" s="265"/>
      <c r="AW215" s="265"/>
      <c r="AX215" s="265"/>
      <c r="AY215" s="265"/>
      <c r="AZ215" s="265"/>
      <c r="BA215" s="265"/>
      <c r="BB215" s="265"/>
      <c r="BC215" s="265"/>
      <c r="BD215" s="265"/>
      <c r="BE215" s="265"/>
      <c r="BF215" s="265"/>
      <c r="BG215" s="265"/>
      <c r="BH215" s="265"/>
      <c r="BI215" s="265"/>
      <c r="BJ215" s="265"/>
      <c r="BK215" s="265"/>
      <c r="BL215" s="265"/>
      <c r="BM215" s="265"/>
      <c r="BN215" s="265"/>
      <c r="BO215" s="265"/>
      <c r="BP215" s="265"/>
      <c r="BQ215" s="265"/>
      <c r="BR215" s="265"/>
      <c r="BS215" s="265"/>
      <c r="BT215" s="265"/>
      <c r="BU215" s="265"/>
      <c r="BV215" s="265"/>
      <c r="BW215" s="265"/>
      <c r="BX215" s="265"/>
      <c r="BY215" s="265"/>
      <c r="BZ215" s="265"/>
      <c r="CA215" s="265"/>
      <c r="CB215" s="265"/>
      <c r="CC215" s="265"/>
      <c r="CD215" s="265"/>
      <c r="CE215" s="265"/>
      <c r="CF215" s="265"/>
      <c r="CG215" s="265"/>
      <c r="CH215" s="265"/>
      <c r="CI215" s="265"/>
      <c r="CJ215" s="265"/>
      <c r="CK215" s="265"/>
      <c r="CL215" s="265"/>
      <c r="CM215" s="265"/>
      <c r="CN215" s="265"/>
      <c r="CO215" s="265"/>
      <c r="CP215" s="265"/>
      <c r="CQ215" s="265"/>
      <c r="CR215" s="265"/>
      <c r="CS215" s="265"/>
      <c r="CT215" s="265"/>
      <c r="CU215" s="265"/>
      <c r="CV215" s="265"/>
      <c r="CW215" s="265"/>
      <c r="CX215" s="265"/>
      <c r="CY215" s="265"/>
      <c r="CZ215" s="265"/>
      <c r="DA215" s="265"/>
      <c r="DB215" s="265"/>
      <c r="DC215" s="265"/>
      <c r="DD215" s="265"/>
      <c r="DE215" s="265"/>
      <c r="DF215" s="265"/>
      <c r="DG215" s="265"/>
      <c r="DH215" s="265"/>
      <c r="DI215" s="265"/>
      <c r="DJ215" s="265"/>
      <c r="DK215" s="265"/>
      <c r="DL215" s="265"/>
      <c r="DM215" s="265"/>
      <c r="DN215" s="265"/>
      <c r="DO215" s="265"/>
      <c r="DP215" s="265"/>
      <c r="DQ215" s="265"/>
      <c r="DR215" s="265"/>
      <c r="DS215" s="265"/>
      <c r="DT215" s="265"/>
      <c r="DU215" s="265"/>
      <c r="DV215" s="265"/>
      <c r="DW215" s="265"/>
      <c r="DX215" s="265"/>
      <c r="DY215" s="265"/>
      <c r="DZ215" s="265"/>
      <c r="EA215" s="265"/>
      <c r="EB215" s="265"/>
      <c r="EC215" s="265"/>
      <c r="ED215" s="265"/>
      <c r="EE215" s="265"/>
      <c r="EF215" s="265"/>
      <c r="EG215" s="265"/>
      <c r="EH215" s="265"/>
      <c r="EI215" s="265"/>
      <c r="EJ215" s="265"/>
      <c r="EK215" s="265"/>
      <c r="EL215" s="265"/>
      <c r="EM215" s="265"/>
      <c r="EN215" s="265"/>
      <c r="EO215" s="265"/>
      <c r="EP215" s="265"/>
      <c r="EQ215" s="265"/>
      <c r="ER215" s="265"/>
      <c r="ES215" s="265"/>
      <c r="ET215" s="265"/>
      <c r="EU215" s="265"/>
      <c r="EV215" s="265"/>
      <c r="EW215" s="265"/>
      <c r="EX215" s="265"/>
      <c r="EY215" s="265"/>
      <c r="EZ215" s="265"/>
      <c r="FA215" s="265"/>
      <c r="FB215" s="265"/>
      <c r="FC215" s="265"/>
      <c r="FD215" s="265"/>
      <c r="FE215" s="265"/>
      <c r="FF215" s="265"/>
      <c r="FG215" s="265"/>
      <c r="FH215" s="265"/>
      <c r="FI215" s="265"/>
      <c r="FJ215" s="265"/>
      <c r="FK215" s="265"/>
      <c r="FL215" s="265"/>
      <c r="FM215" s="265"/>
      <c r="FN215" s="265"/>
      <c r="FO215" s="265"/>
      <c r="FP215" s="265"/>
      <c r="FQ215" s="265"/>
      <c r="FR215" s="265"/>
      <c r="FS215" s="265"/>
      <c r="FT215" s="265"/>
      <c r="FU215" s="265"/>
      <c r="FV215" s="265"/>
      <c r="FW215" s="265"/>
      <c r="FX215" s="265"/>
      <c r="FY215" s="265"/>
      <c r="FZ215" s="265"/>
      <c r="GA215" s="265"/>
      <c r="GB215" s="265"/>
      <c r="GC215" s="265"/>
      <c r="GD215" s="265"/>
      <c r="GE215" s="265"/>
      <c r="GF215" s="265"/>
      <c r="GG215" s="265"/>
      <c r="GH215" s="265"/>
      <c r="GI215" s="265"/>
      <c r="GJ215" s="265"/>
      <c r="GK215" s="265"/>
      <c r="GL215" s="265"/>
      <c r="GM215" s="265"/>
      <c r="GN215" s="265"/>
      <c r="GO215" s="265"/>
      <c r="GP215" s="265"/>
      <c r="GQ215" s="265"/>
      <c r="GR215" s="265"/>
      <c r="GS215" s="265"/>
      <c r="GT215" s="265"/>
      <c r="GU215" s="265"/>
      <c r="GV215" s="265"/>
      <c r="GW215" s="265"/>
      <c r="GX215" s="265"/>
      <c r="GY215" s="265"/>
    </row>
    <row r="216" spans="1:207" s="72" customFormat="1" ht="35.25" customHeight="1" x14ac:dyDescent="0.2">
      <c r="A216" s="74">
        <v>207</v>
      </c>
      <c r="B216" s="83" t="s">
        <v>209</v>
      </c>
      <c r="C216" s="83" t="s">
        <v>202</v>
      </c>
      <c r="D216" s="83" t="s">
        <v>201</v>
      </c>
      <c r="E216" s="83" t="s">
        <v>1846</v>
      </c>
      <c r="F216" s="83">
        <v>5</v>
      </c>
      <c r="G216" s="83" t="s">
        <v>262</v>
      </c>
      <c r="H216" s="83" t="s">
        <v>1643</v>
      </c>
      <c r="I216" s="83">
        <v>57</v>
      </c>
      <c r="J216" s="161">
        <v>3</v>
      </c>
      <c r="K216" s="161" t="s">
        <v>296</v>
      </c>
      <c r="L216" s="161" t="s">
        <v>1923</v>
      </c>
      <c r="M216" s="162" t="s">
        <v>327</v>
      </c>
      <c r="N216" s="161" t="s">
        <v>332</v>
      </c>
      <c r="O216" s="167">
        <f>VLOOKUP(N216,'Giang duong'!A:H,3,0)</f>
        <v>60</v>
      </c>
      <c r="P216" s="183">
        <f>VLOOKUP(E216,'[1]DSLHP_3-12-2018'!$B:$K,6,0)</f>
        <v>51</v>
      </c>
      <c r="Q216" s="161" t="s">
        <v>2579</v>
      </c>
      <c r="R216" s="161" t="str">
        <f t="shared" si="16"/>
        <v>Trường ĐHNN</v>
      </c>
      <c r="S216" s="161">
        <v>904408125</v>
      </c>
      <c r="T216" s="161" t="s">
        <v>2587</v>
      </c>
      <c r="U216" s="161" t="s">
        <v>143</v>
      </c>
      <c r="V216" s="164" t="s">
        <v>2031</v>
      </c>
      <c r="W216" s="71" t="s">
        <v>2043</v>
      </c>
      <c r="X216" s="83"/>
      <c r="Y216" s="83" t="s">
        <v>1490</v>
      </c>
      <c r="Z216" s="83"/>
      <c r="AA216" s="159" t="str">
        <f t="shared" si="14"/>
        <v>807VUChiều3,4</v>
      </c>
      <c r="AB216" s="83" t="s">
        <v>143</v>
      </c>
      <c r="AC216" s="83" t="s">
        <v>143</v>
      </c>
      <c r="AD216" s="265" t="e">
        <f>VLOOKUP(E216,'[2]TKB26-11-2018 (lan 1)'!$E:$K,2,0)</f>
        <v>#REF!</v>
      </c>
      <c r="AE216" s="265">
        <f t="shared" si="15"/>
        <v>6</v>
      </c>
      <c r="AF216" s="265"/>
      <c r="AG216" s="265"/>
      <c r="AH216" s="265"/>
      <c r="AI216" s="265"/>
      <c r="AJ216" s="265"/>
      <c r="AK216" s="265"/>
      <c r="AL216" s="265"/>
      <c r="AM216" s="265"/>
      <c r="AN216" s="265"/>
      <c r="AO216" s="265"/>
      <c r="AP216" s="265"/>
      <c r="AQ216" s="265"/>
      <c r="AR216" s="265"/>
      <c r="AS216" s="265"/>
      <c r="AT216" s="265"/>
      <c r="AU216" s="265"/>
      <c r="AV216" s="265"/>
      <c r="AW216" s="265"/>
      <c r="AX216" s="265"/>
      <c r="AY216" s="265"/>
      <c r="AZ216" s="265"/>
      <c r="BA216" s="265"/>
      <c r="BB216" s="265"/>
      <c r="BC216" s="265"/>
      <c r="BD216" s="265"/>
      <c r="BE216" s="265"/>
      <c r="BF216" s="265"/>
      <c r="BG216" s="265"/>
      <c r="BH216" s="265"/>
      <c r="BI216" s="265"/>
      <c r="BJ216" s="265"/>
      <c r="BK216" s="265"/>
      <c r="BL216" s="265"/>
      <c r="BM216" s="265"/>
      <c r="BN216" s="265"/>
      <c r="BO216" s="265"/>
      <c r="BP216" s="265"/>
      <c r="BQ216" s="265"/>
      <c r="BR216" s="265"/>
      <c r="BS216" s="265"/>
      <c r="BT216" s="265"/>
      <c r="BU216" s="265"/>
      <c r="BV216" s="265"/>
      <c r="BW216" s="265"/>
      <c r="BX216" s="265"/>
      <c r="BY216" s="265"/>
      <c r="BZ216" s="265"/>
      <c r="CA216" s="265"/>
      <c r="CB216" s="265"/>
      <c r="CC216" s="265"/>
      <c r="CD216" s="265"/>
      <c r="CE216" s="265"/>
      <c r="CF216" s="265"/>
      <c r="CG216" s="265"/>
      <c r="CH216" s="265"/>
      <c r="CI216" s="265"/>
      <c r="CJ216" s="265"/>
      <c r="CK216" s="265"/>
      <c r="CL216" s="265"/>
      <c r="CM216" s="265"/>
      <c r="CN216" s="265"/>
      <c r="CO216" s="265"/>
      <c r="CP216" s="265"/>
      <c r="CQ216" s="265"/>
      <c r="CR216" s="265"/>
      <c r="CS216" s="265"/>
      <c r="CT216" s="265"/>
      <c r="CU216" s="265"/>
      <c r="CV216" s="265"/>
      <c r="CW216" s="265"/>
      <c r="CX216" s="265"/>
      <c r="CY216" s="265"/>
      <c r="CZ216" s="265"/>
      <c r="DA216" s="265"/>
      <c r="DB216" s="265"/>
      <c r="DC216" s="265"/>
      <c r="DD216" s="265"/>
      <c r="DE216" s="265"/>
      <c r="DF216" s="265"/>
      <c r="DG216" s="265"/>
      <c r="DH216" s="265"/>
      <c r="DI216" s="265"/>
      <c r="DJ216" s="265"/>
      <c r="DK216" s="265"/>
      <c r="DL216" s="265"/>
      <c r="DM216" s="265"/>
      <c r="DN216" s="265"/>
      <c r="DO216" s="265"/>
      <c r="DP216" s="265"/>
      <c r="DQ216" s="265"/>
      <c r="DR216" s="265"/>
      <c r="DS216" s="265"/>
      <c r="DT216" s="265"/>
      <c r="DU216" s="265"/>
      <c r="DV216" s="265"/>
      <c r="DW216" s="265"/>
      <c r="DX216" s="265"/>
      <c r="DY216" s="265"/>
      <c r="DZ216" s="265"/>
      <c r="EA216" s="265"/>
      <c r="EB216" s="265"/>
      <c r="EC216" s="265"/>
      <c r="ED216" s="265"/>
      <c r="EE216" s="265"/>
      <c r="EF216" s="265"/>
      <c r="EG216" s="265"/>
      <c r="EH216" s="265"/>
      <c r="EI216" s="265"/>
      <c r="EJ216" s="265"/>
      <c r="EK216" s="265"/>
      <c r="EL216" s="265"/>
      <c r="EM216" s="265"/>
      <c r="EN216" s="265"/>
      <c r="EO216" s="265"/>
      <c r="EP216" s="265"/>
      <c r="EQ216" s="265"/>
      <c r="ER216" s="265"/>
      <c r="ES216" s="265"/>
      <c r="ET216" s="265"/>
      <c r="EU216" s="265"/>
      <c r="EV216" s="265"/>
      <c r="EW216" s="265"/>
      <c r="EX216" s="265"/>
      <c r="EY216" s="265"/>
      <c r="EZ216" s="265"/>
      <c r="FA216" s="265"/>
      <c r="FB216" s="265"/>
      <c r="FC216" s="265"/>
      <c r="FD216" s="265"/>
      <c r="FE216" s="265"/>
      <c r="FF216" s="265"/>
      <c r="FG216" s="265"/>
      <c r="FH216" s="265"/>
      <c r="FI216" s="265"/>
      <c r="FJ216" s="265"/>
      <c r="FK216" s="265"/>
      <c r="FL216" s="265"/>
      <c r="FM216" s="265"/>
      <c r="FN216" s="265"/>
      <c r="FO216" s="265"/>
      <c r="FP216" s="265"/>
      <c r="FQ216" s="265"/>
      <c r="FR216" s="265"/>
      <c r="FS216" s="265"/>
      <c r="FT216" s="265"/>
      <c r="FU216" s="265"/>
      <c r="FV216" s="265"/>
      <c r="FW216" s="265"/>
      <c r="FX216" s="265"/>
      <c r="FY216" s="265"/>
      <c r="FZ216" s="265"/>
      <c r="GA216" s="265"/>
      <c r="GB216" s="265"/>
      <c r="GC216" s="265"/>
      <c r="GD216" s="265"/>
      <c r="GE216" s="265"/>
      <c r="GF216" s="265"/>
      <c r="GG216" s="265"/>
      <c r="GH216" s="265"/>
      <c r="GI216" s="265"/>
      <c r="GJ216" s="265"/>
      <c r="GK216" s="265"/>
      <c r="GL216" s="265"/>
      <c r="GM216" s="265"/>
      <c r="GN216" s="265"/>
      <c r="GO216" s="265"/>
      <c r="GP216" s="265"/>
      <c r="GQ216" s="265"/>
      <c r="GR216" s="265"/>
      <c r="GS216" s="265"/>
      <c r="GT216" s="265"/>
      <c r="GU216" s="265"/>
      <c r="GV216" s="265"/>
      <c r="GW216" s="265"/>
      <c r="GX216" s="265"/>
      <c r="GY216" s="265"/>
    </row>
    <row r="217" spans="1:207" s="72" customFormat="1" ht="35.25" customHeight="1" x14ac:dyDescent="0.2">
      <c r="A217" s="74">
        <v>208</v>
      </c>
      <c r="B217" s="83" t="s">
        <v>209</v>
      </c>
      <c r="C217" s="83" t="s">
        <v>202</v>
      </c>
      <c r="D217" s="83" t="s">
        <v>201</v>
      </c>
      <c r="E217" s="83" t="s">
        <v>1847</v>
      </c>
      <c r="F217" s="83">
        <v>5</v>
      </c>
      <c r="G217" s="83" t="s">
        <v>262</v>
      </c>
      <c r="H217" s="83" t="s">
        <v>1643</v>
      </c>
      <c r="I217" s="83">
        <v>57</v>
      </c>
      <c r="J217" s="161">
        <v>3</v>
      </c>
      <c r="K217" s="161" t="s">
        <v>296</v>
      </c>
      <c r="L217" s="161" t="s">
        <v>1923</v>
      </c>
      <c r="M217" s="162" t="s">
        <v>327</v>
      </c>
      <c r="N217" s="161" t="s">
        <v>333</v>
      </c>
      <c r="O217" s="167">
        <f>VLOOKUP(N217,'Giang duong'!A:H,3,0)</f>
        <v>60</v>
      </c>
      <c r="P217" s="183">
        <f>VLOOKUP(E217,'[1]DSLHP_3-12-2018'!$B:$K,6,0)</f>
        <v>57</v>
      </c>
      <c r="Q217" s="161" t="s">
        <v>2580</v>
      </c>
      <c r="R217" s="161" t="str">
        <f t="shared" si="16"/>
        <v>Trường ĐHNN</v>
      </c>
      <c r="S217" s="161">
        <v>983970518</v>
      </c>
      <c r="T217" s="161" t="s">
        <v>2588</v>
      </c>
      <c r="U217" s="161" t="s">
        <v>143</v>
      </c>
      <c r="V217" s="164" t="s">
        <v>2031</v>
      </c>
      <c r="W217" s="71" t="s">
        <v>2043</v>
      </c>
      <c r="X217" s="83"/>
      <c r="Y217" s="83" t="s">
        <v>1490</v>
      </c>
      <c r="Z217" s="83"/>
      <c r="AA217" s="159" t="str">
        <f t="shared" si="14"/>
        <v>808VUChiều3,4</v>
      </c>
      <c r="AB217" s="83" t="s">
        <v>143</v>
      </c>
      <c r="AC217" s="83" t="s">
        <v>143</v>
      </c>
      <c r="AD217" s="265" t="e">
        <f>VLOOKUP(E217,'[2]TKB26-11-2018 (lan 1)'!$E:$K,2,0)</f>
        <v>#REF!</v>
      </c>
      <c r="AE217" s="265">
        <f t="shared" si="15"/>
        <v>0</v>
      </c>
      <c r="AF217" s="265"/>
      <c r="AG217" s="265"/>
      <c r="AH217" s="265"/>
      <c r="AI217" s="265"/>
      <c r="AJ217" s="265"/>
      <c r="AK217" s="265"/>
      <c r="AL217" s="265"/>
      <c r="AM217" s="265"/>
      <c r="AN217" s="265"/>
      <c r="AO217" s="265"/>
      <c r="AP217" s="265"/>
      <c r="AQ217" s="265"/>
      <c r="AR217" s="265"/>
      <c r="AS217" s="265"/>
      <c r="AT217" s="265"/>
      <c r="AU217" s="265"/>
      <c r="AV217" s="265"/>
      <c r="AW217" s="265"/>
      <c r="AX217" s="265"/>
      <c r="AY217" s="265"/>
      <c r="AZ217" s="265"/>
      <c r="BA217" s="265"/>
      <c r="BB217" s="265"/>
      <c r="BC217" s="265"/>
      <c r="BD217" s="265"/>
      <c r="BE217" s="265"/>
      <c r="BF217" s="265"/>
      <c r="BG217" s="265"/>
      <c r="BH217" s="265"/>
      <c r="BI217" s="265"/>
      <c r="BJ217" s="265"/>
      <c r="BK217" s="265"/>
      <c r="BL217" s="265"/>
      <c r="BM217" s="265"/>
      <c r="BN217" s="265"/>
      <c r="BO217" s="265"/>
      <c r="BP217" s="265"/>
      <c r="BQ217" s="265"/>
      <c r="BR217" s="265"/>
      <c r="BS217" s="265"/>
      <c r="BT217" s="265"/>
      <c r="BU217" s="265"/>
      <c r="BV217" s="265"/>
      <c r="BW217" s="265"/>
      <c r="BX217" s="265"/>
      <c r="BY217" s="265"/>
      <c r="BZ217" s="265"/>
      <c r="CA217" s="265"/>
      <c r="CB217" s="265"/>
      <c r="CC217" s="265"/>
      <c r="CD217" s="265"/>
      <c r="CE217" s="265"/>
      <c r="CF217" s="265"/>
      <c r="CG217" s="265"/>
      <c r="CH217" s="265"/>
      <c r="CI217" s="265"/>
      <c r="CJ217" s="265"/>
      <c r="CK217" s="265"/>
      <c r="CL217" s="265"/>
      <c r="CM217" s="265"/>
      <c r="CN217" s="265"/>
      <c r="CO217" s="265"/>
      <c r="CP217" s="265"/>
      <c r="CQ217" s="265"/>
      <c r="CR217" s="265"/>
      <c r="CS217" s="265"/>
      <c r="CT217" s="265"/>
      <c r="CU217" s="265"/>
      <c r="CV217" s="265"/>
      <c r="CW217" s="265"/>
      <c r="CX217" s="265"/>
      <c r="CY217" s="265"/>
      <c r="CZ217" s="265"/>
      <c r="DA217" s="265"/>
      <c r="DB217" s="265"/>
      <c r="DC217" s="265"/>
      <c r="DD217" s="265"/>
      <c r="DE217" s="265"/>
      <c r="DF217" s="265"/>
      <c r="DG217" s="265"/>
      <c r="DH217" s="265"/>
      <c r="DI217" s="265"/>
      <c r="DJ217" s="265"/>
      <c r="DK217" s="265"/>
      <c r="DL217" s="265"/>
      <c r="DM217" s="265"/>
      <c r="DN217" s="265"/>
      <c r="DO217" s="265"/>
      <c r="DP217" s="265"/>
      <c r="DQ217" s="265"/>
      <c r="DR217" s="265"/>
      <c r="DS217" s="265"/>
      <c r="DT217" s="265"/>
      <c r="DU217" s="265"/>
      <c r="DV217" s="265"/>
      <c r="DW217" s="265"/>
      <c r="DX217" s="265"/>
      <c r="DY217" s="265"/>
      <c r="DZ217" s="265"/>
      <c r="EA217" s="265"/>
      <c r="EB217" s="265"/>
      <c r="EC217" s="265"/>
      <c r="ED217" s="265"/>
      <c r="EE217" s="265"/>
      <c r="EF217" s="265"/>
      <c r="EG217" s="265"/>
      <c r="EH217" s="265"/>
      <c r="EI217" s="265"/>
      <c r="EJ217" s="265"/>
      <c r="EK217" s="265"/>
      <c r="EL217" s="265"/>
      <c r="EM217" s="265"/>
      <c r="EN217" s="265"/>
      <c r="EO217" s="265"/>
      <c r="EP217" s="265"/>
      <c r="EQ217" s="265"/>
      <c r="ER217" s="265"/>
      <c r="ES217" s="265"/>
      <c r="ET217" s="265"/>
      <c r="EU217" s="265"/>
      <c r="EV217" s="265"/>
      <c r="EW217" s="265"/>
      <c r="EX217" s="265"/>
      <c r="EY217" s="265"/>
      <c r="EZ217" s="265"/>
      <c r="FA217" s="265"/>
      <c r="FB217" s="265"/>
      <c r="FC217" s="265"/>
      <c r="FD217" s="265"/>
      <c r="FE217" s="265"/>
      <c r="FF217" s="265"/>
      <c r="FG217" s="265"/>
      <c r="FH217" s="265"/>
      <c r="FI217" s="265"/>
      <c r="FJ217" s="265"/>
      <c r="FK217" s="265"/>
      <c r="FL217" s="265"/>
      <c r="FM217" s="265"/>
      <c r="FN217" s="265"/>
      <c r="FO217" s="265"/>
      <c r="FP217" s="265"/>
      <c r="FQ217" s="265"/>
      <c r="FR217" s="265"/>
      <c r="FS217" s="265"/>
      <c r="FT217" s="265"/>
      <c r="FU217" s="265"/>
      <c r="FV217" s="265"/>
      <c r="FW217" s="265"/>
      <c r="FX217" s="265"/>
      <c r="FY217" s="265"/>
      <c r="FZ217" s="265"/>
      <c r="GA217" s="265"/>
      <c r="GB217" s="265"/>
      <c r="GC217" s="265"/>
      <c r="GD217" s="265"/>
      <c r="GE217" s="265"/>
      <c r="GF217" s="265"/>
      <c r="GG217" s="265"/>
      <c r="GH217" s="265"/>
      <c r="GI217" s="265"/>
      <c r="GJ217" s="265"/>
      <c r="GK217" s="265"/>
      <c r="GL217" s="265"/>
      <c r="GM217" s="265"/>
      <c r="GN217" s="265"/>
      <c r="GO217" s="265"/>
      <c r="GP217" s="265"/>
      <c r="GQ217" s="265"/>
      <c r="GR217" s="265"/>
      <c r="GS217" s="265"/>
      <c r="GT217" s="265"/>
      <c r="GU217" s="265"/>
      <c r="GV217" s="265"/>
      <c r="GW217" s="265"/>
      <c r="GX217" s="265"/>
      <c r="GY217" s="265"/>
    </row>
    <row r="218" spans="1:207" ht="35.25" customHeight="1" x14ac:dyDescent="0.2">
      <c r="A218" s="74">
        <v>209</v>
      </c>
      <c r="B218" s="83" t="s">
        <v>1592</v>
      </c>
      <c r="C218" s="83" t="s">
        <v>1585</v>
      </c>
      <c r="D218" s="83" t="s">
        <v>202</v>
      </c>
      <c r="E218" s="83" t="s">
        <v>1849</v>
      </c>
      <c r="F218" s="83">
        <v>5</v>
      </c>
      <c r="G218" s="83" t="s">
        <v>262</v>
      </c>
      <c r="H218" s="83" t="s">
        <v>1593</v>
      </c>
      <c r="I218" s="83">
        <v>57</v>
      </c>
      <c r="J218" s="161">
        <v>3</v>
      </c>
      <c r="K218" s="160" t="s">
        <v>296</v>
      </c>
      <c r="L218" s="160" t="s">
        <v>1921</v>
      </c>
      <c r="M218" s="168" t="s">
        <v>327</v>
      </c>
      <c r="N218" s="160" t="s">
        <v>314</v>
      </c>
      <c r="O218" s="167">
        <f>VLOOKUP(N218,'Giang duong'!A:H,3,0)</f>
        <v>60</v>
      </c>
      <c r="P218" s="183">
        <f>VLOOKUP(E218,'[1]DSLHP_3-12-2018'!$B:$K,6,0)</f>
        <v>55</v>
      </c>
      <c r="Q218" s="161" t="s">
        <v>2571</v>
      </c>
      <c r="R218" s="161" t="str">
        <f t="shared" si="16"/>
        <v>Trường ĐHNN</v>
      </c>
      <c r="S218" s="161">
        <v>934507438</v>
      </c>
      <c r="T218" s="161" t="s">
        <v>2581</v>
      </c>
      <c r="U218" s="161" t="s">
        <v>143</v>
      </c>
      <c r="V218" s="164" t="s">
        <v>2031</v>
      </c>
      <c r="W218" s="71" t="s">
        <v>2042</v>
      </c>
      <c r="X218" s="83"/>
      <c r="Y218" s="83" t="s">
        <v>1490</v>
      </c>
      <c r="Z218" s="83"/>
      <c r="AA218" s="159" t="str">
        <f t="shared" si="14"/>
        <v>805VUChiều5,6</v>
      </c>
      <c r="AB218" s="83" t="s">
        <v>143</v>
      </c>
      <c r="AC218" s="83" t="s">
        <v>143</v>
      </c>
      <c r="AD218" s="265" t="e">
        <f>VLOOKUP(E218,'[2]TKB26-11-2018 (lan 1)'!$E:$K,2,0)</f>
        <v>#REF!</v>
      </c>
      <c r="AE218" s="265">
        <f t="shared" si="15"/>
        <v>2</v>
      </c>
    </row>
    <row r="219" spans="1:207" ht="35.25" customHeight="1" x14ac:dyDescent="0.2">
      <c r="A219" s="74">
        <v>210</v>
      </c>
      <c r="B219" s="83" t="s">
        <v>1592</v>
      </c>
      <c r="C219" s="83" t="s">
        <v>1585</v>
      </c>
      <c r="D219" s="83" t="s">
        <v>202</v>
      </c>
      <c r="E219" s="83" t="s">
        <v>1850</v>
      </c>
      <c r="F219" s="83">
        <v>5</v>
      </c>
      <c r="G219" s="83" t="s">
        <v>262</v>
      </c>
      <c r="H219" s="83" t="s">
        <v>1593</v>
      </c>
      <c r="I219" s="83">
        <v>57</v>
      </c>
      <c r="J219" s="161">
        <v>3</v>
      </c>
      <c r="K219" s="160" t="s">
        <v>296</v>
      </c>
      <c r="L219" s="160" t="s">
        <v>1921</v>
      </c>
      <c r="M219" s="168" t="s">
        <v>327</v>
      </c>
      <c r="N219" s="160" t="s">
        <v>315</v>
      </c>
      <c r="O219" s="167">
        <f>VLOOKUP(N219,'Giang duong'!A:H,3,0)</f>
        <v>60</v>
      </c>
      <c r="P219" s="183">
        <f>VLOOKUP(E219,'[1]DSLHP_3-12-2018'!$B:$K,6,0)</f>
        <v>53</v>
      </c>
      <c r="Q219" s="161" t="s">
        <v>2589</v>
      </c>
      <c r="R219" s="161" t="str">
        <f t="shared" si="16"/>
        <v>Trường ĐHNN</v>
      </c>
      <c r="S219" s="161">
        <v>914185968</v>
      </c>
      <c r="T219" s="161" t="s">
        <v>2591</v>
      </c>
      <c r="U219" s="161" t="s">
        <v>143</v>
      </c>
      <c r="V219" s="164" t="s">
        <v>2031</v>
      </c>
      <c r="W219" s="71" t="s">
        <v>2042</v>
      </c>
      <c r="X219" s="83"/>
      <c r="Y219" s="83" t="s">
        <v>1490</v>
      </c>
      <c r="Z219" s="83"/>
      <c r="AA219" s="159" t="str">
        <f t="shared" si="14"/>
        <v>806VUChiều5,6</v>
      </c>
      <c r="AB219" s="83" t="s">
        <v>143</v>
      </c>
      <c r="AC219" s="83" t="s">
        <v>143</v>
      </c>
      <c r="AD219" s="265" t="e">
        <f>VLOOKUP(E219,'[2]TKB26-11-2018 (lan 1)'!$E:$K,2,0)</f>
        <v>#REF!</v>
      </c>
      <c r="AE219" s="265">
        <f t="shared" si="15"/>
        <v>4</v>
      </c>
    </row>
    <row r="220" spans="1:207" ht="35.25" customHeight="1" x14ac:dyDescent="0.2">
      <c r="A220" s="74">
        <v>211</v>
      </c>
      <c r="B220" s="83" t="s">
        <v>1592</v>
      </c>
      <c r="C220" s="83" t="s">
        <v>1585</v>
      </c>
      <c r="D220" s="83" t="s">
        <v>202</v>
      </c>
      <c r="E220" s="83" t="s">
        <v>1851</v>
      </c>
      <c r="F220" s="83">
        <v>5</v>
      </c>
      <c r="G220" s="83" t="s">
        <v>262</v>
      </c>
      <c r="H220" s="83" t="s">
        <v>1590</v>
      </c>
      <c r="I220" s="83">
        <v>58</v>
      </c>
      <c r="J220" s="161">
        <v>4</v>
      </c>
      <c r="K220" s="161" t="s">
        <v>186</v>
      </c>
      <c r="L220" s="161" t="s">
        <v>1922</v>
      </c>
      <c r="M220" s="162" t="s">
        <v>669</v>
      </c>
      <c r="N220" s="161" t="s">
        <v>310</v>
      </c>
      <c r="O220" s="167">
        <f>VLOOKUP(N220,'Giang duong'!A:H,3,0)</f>
        <v>60</v>
      </c>
      <c r="P220" s="183">
        <f>VLOOKUP(E220,'[1]DSLHP_3-12-2018'!$B:$K,6,0)</f>
        <v>47</v>
      </c>
      <c r="Q220" s="161" t="s">
        <v>2573</v>
      </c>
      <c r="R220" s="161" t="str">
        <f t="shared" si="16"/>
        <v>Trường ĐHNN</v>
      </c>
      <c r="S220" s="161">
        <v>974721750</v>
      </c>
      <c r="T220" s="161" t="s">
        <v>1351</v>
      </c>
      <c r="U220" s="161" t="s">
        <v>143</v>
      </c>
      <c r="V220" s="164" t="s">
        <v>2031</v>
      </c>
      <c r="W220" s="71" t="s">
        <v>2042</v>
      </c>
      <c r="X220" s="83"/>
      <c r="Y220" s="83" t="s">
        <v>1490</v>
      </c>
      <c r="Z220" s="83"/>
      <c r="AA220" s="159" t="str">
        <f t="shared" si="14"/>
        <v>801VUSáng4,5</v>
      </c>
      <c r="AB220" s="83" t="s">
        <v>143</v>
      </c>
      <c r="AC220" s="83" t="s">
        <v>143</v>
      </c>
      <c r="AD220" s="265" t="e">
        <f>VLOOKUP(E220,'[2]TKB26-11-2018 (lan 1)'!$E:$K,2,0)</f>
        <v>#REF!</v>
      </c>
      <c r="AE220" s="265">
        <f t="shared" si="15"/>
        <v>11</v>
      </c>
    </row>
    <row r="221" spans="1:207" ht="35.25" customHeight="1" x14ac:dyDescent="0.2">
      <c r="A221" s="74">
        <v>212</v>
      </c>
      <c r="B221" s="83" t="s">
        <v>1592</v>
      </c>
      <c r="C221" s="83" t="s">
        <v>1585</v>
      </c>
      <c r="D221" s="83" t="s">
        <v>202</v>
      </c>
      <c r="E221" s="83" t="s">
        <v>1852</v>
      </c>
      <c r="F221" s="83">
        <v>5</v>
      </c>
      <c r="G221" s="83" t="s">
        <v>262</v>
      </c>
      <c r="H221" s="83" t="s">
        <v>1590</v>
      </c>
      <c r="I221" s="83">
        <v>58</v>
      </c>
      <c r="J221" s="161">
        <v>4</v>
      </c>
      <c r="K221" s="161" t="s">
        <v>186</v>
      </c>
      <c r="L221" s="161" t="s">
        <v>1922</v>
      </c>
      <c r="M221" s="162" t="s">
        <v>669</v>
      </c>
      <c r="N221" s="161" t="s">
        <v>311</v>
      </c>
      <c r="O221" s="167">
        <f>VLOOKUP(N221,'Giang duong'!A:H,3,0)</f>
        <v>60</v>
      </c>
      <c r="P221" s="183">
        <f>VLOOKUP(E221,'[1]DSLHP_3-12-2018'!$B:$K,6,0)</f>
        <v>47</v>
      </c>
      <c r="Q221" s="161" t="s">
        <v>2574</v>
      </c>
      <c r="R221" s="161" t="str">
        <f t="shared" si="16"/>
        <v>Trường ĐHNN</v>
      </c>
      <c r="S221" s="161">
        <v>904700737</v>
      </c>
      <c r="T221" s="161" t="s">
        <v>2584</v>
      </c>
      <c r="U221" s="161" t="s">
        <v>143</v>
      </c>
      <c r="V221" s="164" t="s">
        <v>2031</v>
      </c>
      <c r="W221" s="71" t="s">
        <v>2042</v>
      </c>
      <c r="X221" s="83"/>
      <c r="Y221" s="83" t="s">
        <v>1490</v>
      </c>
      <c r="Z221" s="83"/>
      <c r="AA221" s="159" t="str">
        <f t="shared" si="14"/>
        <v>802VUSáng4,5</v>
      </c>
      <c r="AB221" s="83" t="s">
        <v>143</v>
      </c>
      <c r="AC221" s="83" t="s">
        <v>143</v>
      </c>
      <c r="AD221" s="265" t="e">
        <f>VLOOKUP(E221,'[2]TKB26-11-2018 (lan 1)'!$E:$K,2,0)</f>
        <v>#REF!</v>
      </c>
      <c r="AE221" s="265">
        <f t="shared" si="15"/>
        <v>11</v>
      </c>
    </row>
    <row r="222" spans="1:207" ht="35.25" customHeight="1" x14ac:dyDescent="0.2">
      <c r="A222" s="74">
        <v>213</v>
      </c>
      <c r="B222" s="83" t="s">
        <v>1592</v>
      </c>
      <c r="C222" s="83" t="s">
        <v>1585</v>
      </c>
      <c r="D222" s="83" t="s">
        <v>202</v>
      </c>
      <c r="E222" s="83" t="s">
        <v>1853</v>
      </c>
      <c r="F222" s="83">
        <v>5</v>
      </c>
      <c r="G222" s="83" t="s">
        <v>262</v>
      </c>
      <c r="H222" s="83" t="s">
        <v>1590</v>
      </c>
      <c r="I222" s="83">
        <v>58</v>
      </c>
      <c r="J222" s="161">
        <v>4</v>
      </c>
      <c r="K222" s="161" t="s">
        <v>186</v>
      </c>
      <c r="L222" s="161" t="s">
        <v>1922</v>
      </c>
      <c r="M222" s="162" t="s">
        <v>669</v>
      </c>
      <c r="N222" s="161" t="s">
        <v>312</v>
      </c>
      <c r="O222" s="167">
        <f>VLOOKUP(N222,'Giang duong'!A:H,3,0)</f>
        <v>60</v>
      </c>
      <c r="P222" s="183">
        <f>VLOOKUP(E222,'[1]DSLHP_3-12-2018'!$B:$K,6,0)</f>
        <v>43</v>
      </c>
      <c r="Q222" s="161" t="s">
        <v>2575</v>
      </c>
      <c r="R222" s="161" t="str">
        <f t="shared" si="16"/>
        <v>Trường ĐHNN</v>
      </c>
      <c r="S222" s="161">
        <v>934457479</v>
      </c>
      <c r="T222" s="161" t="s">
        <v>2585</v>
      </c>
      <c r="U222" s="161" t="s">
        <v>143</v>
      </c>
      <c r="V222" s="164" t="s">
        <v>2031</v>
      </c>
      <c r="W222" s="71" t="s">
        <v>2042</v>
      </c>
      <c r="X222" s="83"/>
      <c r="Y222" s="83" t="s">
        <v>1490</v>
      </c>
      <c r="Z222" s="83"/>
      <c r="AA222" s="159" t="str">
        <f t="shared" si="14"/>
        <v>803VUSáng4,5</v>
      </c>
      <c r="AB222" s="83" t="s">
        <v>143</v>
      </c>
      <c r="AC222" s="83" t="s">
        <v>143</v>
      </c>
      <c r="AD222" s="265" t="e">
        <f>VLOOKUP(E222,'[2]TKB26-11-2018 (lan 1)'!$E:$K,2,0)</f>
        <v>#REF!</v>
      </c>
      <c r="AE222" s="265">
        <f t="shared" si="15"/>
        <v>15</v>
      </c>
    </row>
    <row r="223" spans="1:207" ht="35.25" customHeight="1" x14ac:dyDescent="0.2">
      <c r="A223" s="74">
        <v>214</v>
      </c>
      <c r="B223" s="83" t="s">
        <v>1592</v>
      </c>
      <c r="C223" s="83" t="s">
        <v>1585</v>
      </c>
      <c r="D223" s="83" t="s">
        <v>202</v>
      </c>
      <c r="E223" s="83" t="s">
        <v>1854</v>
      </c>
      <c r="F223" s="83">
        <v>5</v>
      </c>
      <c r="G223" s="83" t="s">
        <v>262</v>
      </c>
      <c r="H223" s="83" t="s">
        <v>1590</v>
      </c>
      <c r="I223" s="83">
        <v>58</v>
      </c>
      <c r="J223" s="161">
        <v>4</v>
      </c>
      <c r="K223" s="161" t="s">
        <v>186</v>
      </c>
      <c r="L223" s="161" t="s">
        <v>1922</v>
      </c>
      <c r="M223" s="162" t="s">
        <v>669</v>
      </c>
      <c r="N223" s="161" t="s">
        <v>313</v>
      </c>
      <c r="O223" s="167">
        <f>VLOOKUP(N223,'Giang duong'!A:H,3,0)</f>
        <v>60</v>
      </c>
      <c r="P223" s="183">
        <f>VLOOKUP(E223,'[1]DSLHP_3-12-2018'!$B:$K,6,0)</f>
        <v>46</v>
      </c>
      <c r="Q223" s="161" t="s">
        <v>2576</v>
      </c>
      <c r="R223" s="161" t="str">
        <f t="shared" si="16"/>
        <v>Trường ĐHNN</v>
      </c>
      <c r="S223" s="161">
        <v>986302930</v>
      </c>
      <c r="T223" s="161" t="s">
        <v>1353</v>
      </c>
      <c r="U223" s="161" t="s">
        <v>143</v>
      </c>
      <c r="V223" s="164" t="s">
        <v>2031</v>
      </c>
      <c r="W223" s="71" t="s">
        <v>2042</v>
      </c>
      <c r="X223" s="83"/>
      <c r="Y223" s="83" t="s">
        <v>1490</v>
      </c>
      <c r="Z223" s="83"/>
      <c r="AA223" s="159" t="str">
        <f t="shared" si="14"/>
        <v>804VUSáng4,5</v>
      </c>
      <c r="AB223" s="83" t="s">
        <v>143</v>
      </c>
      <c r="AC223" s="83" t="s">
        <v>143</v>
      </c>
      <c r="AD223" s="265" t="e">
        <f>VLOOKUP(E223,'[2]TKB26-11-2018 (lan 1)'!$E:$K,2,0)</f>
        <v>#REF!</v>
      </c>
      <c r="AE223" s="265">
        <f t="shared" si="15"/>
        <v>12</v>
      </c>
    </row>
    <row r="224" spans="1:207" ht="35.25" customHeight="1" x14ac:dyDescent="0.2">
      <c r="A224" s="74">
        <v>215</v>
      </c>
      <c r="B224" s="83" t="s">
        <v>1592</v>
      </c>
      <c r="C224" s="83" t="s">
        <v>1585</v>
      </c>
      <c r="D224" s="83" t="s">
        <v>202</v>
      </c>
      <c r="E224" s="83" t="s">
        <v>1855</v>
      </c>
      <c r="F224" s="83">
        <v>5</v>
      </c>
      <c r="G224" s="83" t="s">
        <v>262</v>
      </c>
      <c r="H224" s="83" t="s">
        <v>1643</v>
      </c>
      <c r="I224" s="83">
        <v>57</v>
      </c>
      <c r="J224" s="161">
        <v>3</v>
      </c>
      <c r="K224" s="161" t="s">
        <v>296</v>
      </c>
      <c r="L224" s="161" t="s">
        <v>1923</v>
      </c>
      <c r="M224" s="162" t="s">
        <v>327</v>
      </c>
      <c r="N224" s="161" t="s">
        <v>332</v>
      </c>
      <c r="O224" s="167">
        <f>VLOOKUP(N224,'Giang duong'!A:H,3,0)</f>
        <v>60</v>
      </c>
      <c r="P224" s="183">
        <f>VLOOKUP(E224,'[1]DSLHP_3-12-2018'!$B:$K,6,0)</f>
        <v>52</v>
      </c>
      <c r="Q224" s="161" t="s">
        <v>2577</v>
      </c>
      <c r="R224" s="161" t="str">
        <f t="shared" si="16"/>
        <v>Trường ĐHNN</v>
      </c>
      <c r="S224" s="161" t="s">
        <v>2586</v>
      </c>
      <c r="T224" s="161" t="s">
        <v>1355</v>
      </c>
      <c r="U224" s="161" t="s">
        <v>143</v>
      </c>
      <c r="V224" s="164" t="s">
        <v>2031</v>
      </c>
      <c r="W224" s="71" t="s">
        <v>2042</v>
      </c>
      <c r="X224" s="83"/>
      <c r="Y224" s="83" t="s">
        <v>1490</v>
      </c>
      <c r="Z224" s="83"/>
      <c r="AA224" s="159" t="str">
        <f t="shared" si="14"/>
        <v>807VUChiều3,4</v>
      </c>
      <c r="AB224" s="83" t="s">
        <v>143</v>
      </c>
      <c r="AC224" s="83" t="s">
        <v>143</v>
      </c>
      <c r="AD224" s="265" t="e">
        <f>VLOOKUP(E224,'[2]TKB26-11-2018 (lan 1)'!$E:$K,2,0)</f>
        <v>#REF!</v>
      </c>
      <c r="AE224" s="265">
        <f t="shared" si="15"/>
        <v>5</v>
      </c>
    </row>
    <row r="225" spans="1:207" ht="35.25" customHeight="1" x14ac:dyDescent="0.2">
      <c r="A225" s="74">
        <v>216</v>
      </c>
      <c r="B225" s="83" t="s">
        <v>1592</v>
      </c>
      <c r="C225" s="83" t="s">
        <v>1585</v>
      </c>
      <c r="D225" s="83" t="s">
        <v>202</v>
      </c>
      <c r="E225" s="83" t="s">
        <v>1856</v>
      </c>
      <c r="F225" s="83">
        <v>5</v>
      </c>
      <c r="G225" s="83" t="s">
        <v>262</v>
      </c>
      <c r="H225" s="83" t="s">
        <v>1643</v>
      </c>
      <c r="I225" s="83">
        <v>57</v>
      </c>
      <c r="J225" s="161">
        <v>3</v>
      </c>
      <c r="K225" s="161" t="s">
        <v>296</v>
      </c>
      <c r="L225" s="161" t="s">
        <v>1923</v>
      </c>
      <c r="M225" s="162" t="s">
        <v>327</v>
      </c>
      <c r="N225" s="161" t="s">
        <v>333</v>
      </c>
      <c r="O225" s="167">
        <f>VLOOKUP(N225,'Giang duong'!A:H,3,0)</f>
        <v>60</v>
      </c>
      <c r="P225" s="183">
        <f>VLOOKUP(E225,'[1]DSLHP_3-12-2018'!$B:$K,6,0)</f>
        <v>55</v>
      </c>
      <c r="Q225" s="161" t="s">
        <v>2572</v>
      </c>
      <c r="R225" s="161" t="str">
        <f t="shared" si="16"/>
        <v>Trường ĐHNN</v>
      </c>
      <c r="S225" s="161" t="s">
        <v>2582</v>
      </c>
      <c r="T225" s="161" t="s">
        <v>2583</v>
      </c>
      <c r="U225" s="161" t="s">
        <v>143</v>
      </c>
      <c r="V225" s="164" t="s">
        <v>2031</v>
      </c>
      <c r="W225" s="71" t="s">
        <v>2042</v>
      </c>
      <c r="X225" s="83"/>
      <c r="Y225" s="83" t="s">
        <v>1490</v>
      </c>
      <c r="Z225" s="83"/>
      <c r="AA225" s="159" t="str">
        <f t="shared" si="14"/>
        <v>808VUChiều3,4</v>
      </c>
      <c r="AB225" s="83" t="s">
        <v>143</v>
      </c>
      <c r="AC225" s="83" t="s">
        <v>143</v>
      </c>
      <c r="AD225" s="265" t="e">
        <f>VLOOKUP(E225,'[2]TKB26-11-2018 (lan 1)'!$E:$K,2,0)</f>
        <v>#REF!</v>
      </c>
      <c r="AE225" s="265">
        <f t="shared" si="15"/>
        <v>2</v>
      </c>
    </row>
    <row r="226" spans="1:207" s="72" customFormat="1" ht="35.25" customHeight="1" x14ac:dyDescent="0.2">
      <c r="A226" s="74">
        <v>217</v>
      </c>
      <c r="B226" s="83" t="s">
        <v>1592</v>
      </c>
      <c r="C226" s="83" t="s">
        <v>1585</v>
      </c>
      <c r="D226" s="83" t="s">
        <v>202</v>
      </c>
      <c r="E226" s="83" t="s">
        <v>1857</v>
      </c>
      <c r="F226" s="83">
        <v>5</v>
      </c>
      <c r="G226" s="83" t="s">
        <v>262</v>
      </c>
      <c r="H226" s="83" t="s">
        <v>1610</v>
      </c>
      <c r="I226" s="83">
        <v>55</v>
      </c>
      <c r="J226" s="161">
        <v>3</v>
      </c>
      <c r="K226" s="161" t="s">
        <v>296</v>
      </c>
      <c r="L226" s="161" t="s">
        <v>1923</v>
      </c>
      <c r="M226" s="162" t="s">
        <v>327</v>
      </c>
      <c r="N226" s="161" t="s">
        <v>310</v>
      </c>
      <c r="O226" s="167">
        <f>VLOOKUP(N226,'Giang duong'!A:H,3,0)</f>
        <v>60</v>
      </c>
      <c r="P226" s="183">
        <f>VLOOKUP(E226,'[1]DSLHP_3-12-2018'!$B:$K,6,0)</f>
        <v>53</v>
      </c>
      <c r="Q226" s="161" t="s">
        <v>2580</v>
      </c>
      <c r="R226" s="161" t="str">
        <f t="shared" si="16"/>
        <v>Trường ĐHNN</v>
      </c>
      <c r="S226" s="161">
        <v>983970518</v>
      </c>
      <c r="T226" s="161" t="s">
        <v>2588</v>
      </c>
      <c r="U226" s="161" t="s">
        <v>143</v>
      </c>
      <c r="V226" s="164" t="s">
        <v>2031</v>
      </c>
      <c r="W226" s="71" t="s">
        <v>2042</v>
      </c>
      <c r="X226" s="83"/>
      <c r="Y226" s="83" t="s">
        <v>1490</v>
      </c>
      <c r="Z226" s="83"/>
      <c r="AA226" s="159" t="str">
        <f t="shared" si="14"/>
        <v>801VUChiều3,4</v>
      </c>
      <c r="AB226" s="83" t="s">
        <v>143</v>
      </c>
      <c r="AC226" s="83" t="s">
        <v>143</v>
      </c>
      <c r="AD226" s="265" t="e">
        <f>VLOOKUP(E226,'[2]TKB26-11-2018 (lan 1)'!$E:$K,2,0)</f>
        <v>#REF!</v>
      </c>
      <c r="AE226" s="265">
        <f t="shared" si="15"/>
        <v>2</v>
      </c>
      <c r="AF226" s="265"/>
      <c r="AG226" s="265"/>
      <c r="AH226" s="265"/>
      <c r="AI226" s="265"/>
      <c r="AJ226" s="265"/>
      <c r="AK226" s="265"/>
      <c r="AL226" s="265"/>
      <c r="AM226" s="265"/>
      <c r="AN226" s="265"/>
      <c r="AO226" s="265"/>
      <c r="AP226" s="265"/>
      <c r="AQ226" s="265"/>
      <c r="AR226" s="265"/>
      <c r="AS226" s="265"/>
      <c r="AT226" s="265"/>
      <c r="AU226" s="265"/>
      <c r="AV226" s="265"/>
      <c r="AW226" s="265"/>
      <c r="AX226" s="265"/>
      <c r="AY226" s="265"/>
      <c r="AZ226" s="265"/>
      <c r="BA226" s="265"/>
      <c r="BB226" s="265"/>
      <c r="BC226" s="265"/>
      <c r="BD226" s="265"/>
      <c r="BE226" s="265"/>
      <c r="BF226" s="265"/>
      <c r="BG226" s="265"/>
      <c r="BH226" s="265"/>
      <c r="BI226" s="265"/>
      <c r="BJ226" s="265"/>
      <c r="BK226" s="265"/>
      <c r="BL226" s="265"/>
      <c r="BM226" s="265"/>
      <c r="BN226" s="265"/>
      <c r="BO226" s="265"/>
      <c r="BP226" s="265"/>
      <c r="BQ226" s="265"/>
      <c r="BR226" s="265"/>
      <c r="BS226" s="265"/>
      <c r="BT226" s="265"/>
      <c r="BU226" s="265"/>
      <c r="BV226" s="265"/>
      <c r="BW226" s="265"/>
      <c r="BX226" s="265"/>
      <c r="BY226" s="265"/>
      <c r="BZ226" s="265"/>
      <c r="CA226" s="265"/>
      <c r="CB226" s="265"/>
      <c r="CC226" s="265"/>
      <c r="CD226" s="265"/>
      <c r="CE226" s="265"/>
      <c r="CF226" s="265"/>
      <c r="CG226" s="265"/>
      <c r="CH226" s="265"/>
      <c r="CI226" s="265"/>
      <c r="CJ226" s="265"/>
      <c r="CK226" s="265"/>
      <c r="CL226" s="265"/>
      <c r="CM226" s="265"/>
      <c r="CN226" s="265"/>
      <c r="CO226" s="265"/>
      <c r="CP226" s="265"/>
      <c r="CQ226" s="265"/>
      <c r="CR226" s="265"/>
      <c r="CS226" s="265"/>
      <c r="CT226" s="265"/>
      <c r="CU226" s="265"/>
      <c r="CV226" s="265"/>
      <c r="CW226" s="265"/>
      <c r="CX226" s="265"/>
      <c r="CY226" s="265"/>
      <c r="CZ226" s="265"/>
      <c r="DA226" s="265"/>
      <c r="DB226" s="265"/>
      <c r="DC226" s="265"/>
      <c r="DD226" s="265"/>
      <c r="DE226" s="265"/>
      <c r="DF226" s="265"/>
      <c r="DG226" s="265"/>
      <c r="DH226" s="265"/>
      <c r="DI226" s="265"/>
      <c r="DJ226" s="265"/>
      <c r="DK226" s="265"/>
      <c r="DL226" s="265"/>
      <c r="DM226" s="265"/>
      <c r="DN226" s="265"/>
      <c r="DO226" s="265"/>
      <c r="DP226" s="265"/>
      <c r="DQ226" s="265"/>
      <c r="DR226" s="265"/>
      <c r="DS226" s="265"/>
      <c r="DT226" s="265"/>
      <c r="DU226" s="265"/>
      <c r="DV226" s="265"/>
      <c r="DW226" s="265"/>
      <c r="DX226" s="265"/>
      <c r="DY226" s="265"/>
      <c r="DZ226" s="265"/>
      <c r="EA226" s="265"/>
      <c r="EB226" s="265"/>
      <c r="EC226" s="265"/>
      <c r="ED226" s="265"/>
      <c r="EE226" s="265"/>
      <c r="EF226" s="265"/>
      <c r="EG226" s="265"/>
      <c r="EH226" s="265"/>
      <c r="EI226" s="265"/>
      <c r="EJ226" s="265"/>
      <c r="EK226" s="265"/>
      <c r="EL226" s="265"/>
      <c r="EM226" s="265"/>
      <c r="EN226" s="265"/>
      <c r="EO226" s="265"/>
      <c r="EP226" s="265"/>
      <c r="EQ226" s="265"/>
      <c r="ER226" s="265"/>
      <c r="ES226" s="265"/>
      <c r="ET226" s="265"/>
      <c r="EU226" s="265"/>
      <c r="EV226" s="265"/>
      <c r="EW226" s="265"/>
      <c r="EX226" s="265"/>
      <c r="EY226" s="265"/>
      <c r="EZ226" s="265"/>
      <c r="FA226" s="265"/>
      <c r="FB226" s="265"/>
      <c r="FC226" s="265"/>
      <c r="FD226" s="265"/>
      <c r="FE226" s="265"/>
      <c r="FF226" s="265"/>
      <c r="FG226" s="265"/>
      <c r="FH226" s="265"/>
      <c r="FI226" s="265"/>
      <c r="FJ226" s="265"/>
      <c r="FK226" s="265"/>
      <c r="FL226" s="265"/>
      <c r="FM226" s="265"/>
      <c r="FN226" s="265"/>
      <c r="FO226" s="265"/>
      <c r="FP226" s="265"/>
      <c r="FQ226" s="265"/>
      <c r="FR226" s="265"/>
      <c r="FS226" s="265"/>
      <c r="FT226" s="265"/>
      <c r="FU226" s="265"/>
      <c r="FV226" s="265"/>
      <c r="FW226" s="265"/>
      <c r="FX226" s="265"/>
      <c r="FY226" s="265"/>
      <c r="FZ226" s="265"/>
      <c r="GA226" s="265"/>
      <c r="GB226" s="265"/>
      <c r="GC226" s="265"/>
      <c r="GD226" s="265"/>
      <c r="GE226" s="265"/>
      <c r="GF226" s="265"/>
      <c r="GG226" s="265"/>
      <c r="GH226" s="265"/>
      <c r="GI226" s="265"/>
      <c r="GJ226" s="265"/>
      <c r="GK226" s="265"/>
      <c r="GL226" s="265"/>
      <c r="GM226" s="265"/>
      <c r="GN226" s="265"/>
      <c r="GO226" s="265"/>
      <c r="GP226" s="265"/>
      <c r="GQ226" s="265"/>
      <c r="GR226" s="265"/>
      <c r="GS226" s="265"/>
      <c r="GT226" s="265"/>
      <c r="GU226" s="265"/>
      <c r="GV226" s="265"/>
      <c r="GW226" s="265"/>
      <c r="GX226" s="265"/>
      <c r="GY226" s="265"/>
    </row>
    <row r="227" spans="1:207" s="72" customFormat="1" ht="35.25" customHeight="1" x14ac:dyDescent="0.2">
      <c r="A227" s="74">
        <v>218</v>
      </c>
      <c r="B227" s="83" t="s">
        <v>1592</v>
      </c>
      <c r="C227" s="83" t="s">
        <v>1585</v>
      </c>
      <c r="D227" s="83" t="s">
        <v>202</v>
      </c>
      <c r="E227" s="83" t="s">
        <v>1858</v>
      </c>
      <c r="F227" s="83">
        <v>5</v>
      </c>
      <c r="G227" s="83" t="s">
        <v>262</v>
      </c>
      <c r="H227" s="83" t="s">
        <v>1610</v>
      </c>
      <c r="I227" s="83">
        <v>55</v>
      </c>
      <c r="J227" s="161">
        <v>3</v>
      </c>
      <c r="K227" s="161" t="s">
        <v>296</v>
      </c>
      <c r="L227" s="161" t="s">
        <v>1923</v>
      </c>
      <c r="M227" s="162" t="s">
        <v>327</v>
      </c>
      <c r="N227" s="161" t="s">
        <v>311</v>
      </c>
      <c r="O227" s="167">
        <f>VLOOKUP(N227,'Giang duong'!A:H,3,0)</f>
        <v>60</v>
      </c>
      <c r="P227" s="183">
        <f>VLOOKUP(E227,'[1]DSLHP_3-12-2018'!$B:$K,6,0)</f>
        <v>50</v>
      </c>
      <c r="Q227" s="161" t="s">
        <v>2579</v>
      </c>
      <c r="R227" s="161" t="str">
        <f t="shared" si="16"/>
        <v>Trường ĐHNN</v>
      </c>
      <c r="S227" s="161">
        <v>904408125</v>
      </c>
      <c r="T227" s="161" t="s">
        <v>2587</v>
      </c>
      <c r="U227" s="161" t="s">
        <v>143</v>
      </c>
      <c r="V227" s="164" t="s">
        <v>2031</v>
      </c>
      <c r="W227" s="71" t="s">
        <v>2042</v>
      </c>
      <c r="X227" s="83"/>
      <c r="Y227" s="83" t="s">
        <v>1490</v>
      </c>
      <c r="Z227" s="83"/>
      <c r="AA227" s="159" t="str">
        <f t="shared" si="14"/>
        <v>802VUChiều3,4</v>
      </c>
      <c r="AB227" s="83" t="s">
        <v>143</v>
      </c>
      <c r="AC227" s="83" t="s">
        <v>143</v>
      </c>
      <c r="AD227" s="265" t="e">
        <f>VLOOKUP(E227,'[2]TKB26-11-2018 (lan 1)'!$E:$K,2,0)</f>
        <v>#REF!</v>
      </c>
      <c r="AE227" s="265">
        <f t="shared" si="15"/>
        <v>5</v>
      </c>
      <c r="AF227" s="265"/>
      <c r="AG227" s="265"/>
      <c r="AH227" s="265"/>
      <c r="AI227" s="265"/>
      <c r="AJ227" s="265"/>
      <c r="AK227" s="265"/>
      <c r="AL227" s="265"/>
      <c r="AM227" s="265"/>
      <c r="AN227" s="265"/>
      <c r="AO227" s="265"/>
      <c r="AP227" s="265"/>
      <c r="AQ227" s="265"/>
      <c r="AR227" s="265"/>
      <c r="AS227" s="265"/>
      <c r="AT227" s="265"/>
      <c r="AU227" s="265"/>
      <c r="AV227" s="265"/>
      <c r="AW227" s="265"/>
      <c r="AX227" s="265"/>
      <c r="AY227" s="265"/>
      <c r="AZ227" s="265"/>
      <c r="BA227" s="265"/>
      <c r="BB227" s="265"/>
      <c r="BC227" s="265"/>
      <c r="BD227" s="265"/>
      <c r="BE227" s="265"/>
      <c r="BF227" s="265"/>
      <c r="BG227" s="265"/>
      <c r="BH227" s="265"/>
      <c r="BI227" s="265"/>
      <c r="BJ227" s="265"/>
      <c r="BK227" s="265"/>
      <c r="BL227" s="265"/>
      <c r="BM227" s="265"/>
      <c r="BN227" s="265"/>
      <c r="BO227" s="265"/>
      <c r="BP227" s="265"/>
      <c r="BQ227" s="265"/>
      <c r="BR227" s="265"/>
      <c r="BS227" s="265"/>
      <c r="BT227" s="265"/>
      <c r="BU227" s="265"/>
      <c r="BV227" s="265"/>
      <c r="BW227" s="265"/>
      <c r="BX227" s="265"/>
      <c r="BY227" s="265"/>
      <c r="BZ227" s="265"/>
      <c r="CA227" s="265"/>
      <c r="CB227" s="265"/>
      <c r="CC227" s="265"/>
      <c r="CD227" s="265"/>
      <c r="CE227" s="265"/>
      <c r="CF227" s="265"/>
      <c r="CG227" s="265"/>
      <c r="CH227" s="265"/>
      <c r="CI227" s="265"/>
      <c r="CJ227" s="265"/>
      <c r="CK227" s="265"/>
      <c r="CL227" s="265"/>
      <c r="CM227" s="265"/>
      <c r="CN227" s="265"/>
      <c r="CO227" s="265"/>
      <c r="CP227" s="265"/>
      <c r="CQ227" s="265"/>
      <c r="CR227" s="265"/>
      <c r="CS227" s="265"/>
      <c r="CT227" s="265"/>
      <c r="CU227" s="265"/>
      <c r="CV227" s="265"/>
      <c r="CW227" s="265"/>
      <c r="CX227" s="265"/>
      <c r="CY227" s="265"/>
      <c r="CZ227" s="265"/>
      <c r="DA227" s="265"/>
      <c r="DB227" s="265"/>
      <c r="DC227" s="265"/>
      <c r="DD227" s="265"/>
      <c r="DE227" s="265"/>
      <c r="DF227" s="265"/>
      <c r="DG227" s="265"/>
      <c r="DH227" s="265"/>
      <c r="DI227" s="265"/>
      <c r="DJ227" s="265"/>
      <c r="DK227" s="265"/>
      <c r="DL227" s="265"/>
      <c r="DM227" s="265"/>
      <c r="DN227" s="265"/>
      <c r="DO227" s="265"/>
      <c r="DP227" s="265"/>
      <c r="DQ227" s="265"/>
      <c r="DR227" s="265"/>
      <c r="DS227" s="265"/>
      <c r="DT227" s="265"/>
      <c r="DU227" s="265"/>
      <c r="DV227" s="265"/>
      <c r="DW227" s="265"/>
      <c r="DX227" s="265"/>
      <c r="DY227" s="265"/>
      <c r="DZ227" s="265"/>
      <c r="EA227" s="265"/>
      <c r="EB227" s="265"/>
      <c r="EC227" s="265"/>
      <c r="ED227" s="265"/>
      <c r="EE227" s="265"/>
      <c r="EF227" s="265"/>
      <c r="EG227" s="265"/>
      <c r="EH227" s="265"/>
      <c r="EI227" s="265"/>
      <c r="EJ227" s="265"/>
      <c r="EK227" s="265"/>
      <c r="EL227" s="265"/>
      <c r="EM227" s="265"/>
      <c r="EN227" s="265"/>
      <c r="EO227" s="265"/>
      <c r="EP227" s="265"/>
      <c r="EQ227" s="265"/>
      <c r="ER227" s="265"/>
      <c r="ES227" s="265"/>
      <c r="ET227" s="265"/>
      <c r="EU227" s="265"/>
      <c r="EV227" s="265"/>
      <c r="EW227" s="265"/>
      <c r="EX227" s="265"/>
      <c r="EY227" s="265"/>
      <c r="EZ227" s="265"/>
      <c r="FA227" s="265"/>
      <c r="FB227" s="265"/>
      <c r="FC227" s="265"/>
      <c r="FD227" s="265"/>
      <c r="FE227" s="265"/>
      <c r="FF227" s="265"/>
      <c r="FG227" s="265"/>
      <c r="FH227" s="265"/>
      <c r="FI227" s="265"/>
      <c r="FJ227" s="265"/>
      <c r="FK227" s="265"/>
      <c r="FL227" s="265"/>
      <c r="FM227" s="265"/>
      <c r="FN227" s="265"/>
      <c r="FO227" s="265"/>
      <c r="FP227" s="265"/>
      <c r="FQ227" s="265"/>
      <c r="FR227" s="265"/>
      <c r="FS227" s="265"/>
      <c r="FT227" s="265"/>
      <c r="FU227" s="265"/>
      <c r="FV227" s="265"/>
      <c r="FW227" s="265"/>
      <c r="FX227" s="265"/>
      <c r="FY227" s="265"/>
      <c r="FZ227" s="265"/>
      <c r="GA227" s="265"/>
      <c r="GB227" s="265"/>
      <c r="GC227" s="265"/>
      <c r="GD227" s="265"/>
      <c r="GE227" s="265"/>
      <c r="GF227" s="265"/>
      <c r="GG227" s="265"/>
      <c r="GH227" s="265"/>
      <c r="GI227" s="265"/>
      <c r="GJ227" s="265"/>
      <c r="GK227" s="265"/>
      <c r="GL227" s="265"/>
      <c r="GM227" s="265"/>
      <c r="GN227" s="265"/>
      <c r="GO227" s="265"/>
      <c r="GP227" s="265"/>
      <c r="GQ227" s="265"/>
      <c r="GR227" s="265"/>
      <c r="GS227" s="265"/>
      <c r="GT227" s="265"/>
      <c r="GU227" s="265"/>
      <c r="GV227" s="265"/>
      <c r="GW227" s="265"/>
      <c r="GX227" s="265"/>
      <c r="GY227" s="265"/>
    </row>
    <row r="228" spans="1:207" s="72" customFormat="1" ht="35.25" customHeight="1" x14ac:dyDescent="0.2">
      <c r="A228" s="74">
        <v>219</v>
      </c>
      <c r="B228" s="83" t="s">
        <v>1592</v>
      </c>
      <c r="C228" s="83" t="s">
        <v>1585</v>
      </c>
      <c r="D228" s="83" t="s">
        <v>202</v>
      </c>
      <c r="E228" s="83" t="s">
        <v>1859</v>
      </c>
      <c r="F228" s="83">
        <v>5</v>
      </c>
      <c r="G228" s="83" t="s">
        <v>262</v>
      </c>
      <c r="H228" s="83" t="s">
        <v>1610</v>
      </c>
      <c r="I228" s="83">
        <v>55</v>
      </c>
      <c r="J228" s="161">
        <v>3</v>
      </c>
      <c r="K228" s="161" t="s">
        <v>296</v>
      </c>
      <c r="L228" s="161" t="s">
        <v>1923</v>
      </c>
      <c r="M228" s="162" t="s">
        <v>327</v>
      </c>
      <c r="N228" s="161" t="s">
        <v>312</v>
      </c>
      <c r="O228" s="167">
        <f>VLOOKUP(N228,'Giang duong'!A:H,3,0)</f>
        <v>60</v>
      </c>
      <c r="P228" s="183">
        <f>VLOOKUP(E228,'[1]DSLHP_3-12-2018'!$B:$K,6,0)</f>
        <v>55</v>
      </c>
      <c r="Q228" s="161" t="s">
        <v>2590</v>
      </c>
      <c r="R228" s="161" t="str">
        <f t="shared" si="16"/>
        <v>Trường ĐHNN</v>
      </c>
      <c r="S228" s="161">
        <v>986302930</v>
      </c>
      <c r="T228" s="161" t="s">
        <v>1353</v>
      </c>
      <c r="U228" s="161" t="s">
        <v>143</v>
      </c>
      <c r="V228" s="164" t="s">
        <v>2031</v>
      </c>
      <c r="W228" s="71" t="s">
        <v>2042</v>
      </c>
      <c r="X228" s="83"/>
      <c r="Y228" s="83" t="s">
        <v>1490</v>
      </c>
      <c r="Z228" s="83"/>
      <c r="AA228" s="159" t="str">
        <f t="shared" si="14"/>
        <v>803VUChiều3,4</v>
      </c>
      <c r="AB228" s="83" t="s">
        <v>143</v>
      </c>
      <c r="AC228" s="83" t="s">
        <v>143</v>
      </c>
      <c r="AD228" s="265" t="e">
        <f>VLOOKUP(E228,'[2]TKB26-11-2018 (lan 1)'!$E:$K,2,0)</f>
        <v>#REF!</v>
      </c>
      <c r="AE228" s="265">
        <f t="shared" si="15"/>
        <v>0</v>
      </c>
      <c r="AF228" s="265"/>
      <c r="AG228" s="265"/>
      <c r="AH228" s="265"/>
      <c r="AI228" s="265"/>
      <c r="AJ228" s="265"/>
      <c r="AK228" s="265"/>
      <c r="AL228" s="265"/>
      <c r="AM228" s="265"/>
      <c r="AN228" s="265"/>
      <c r="AO228" s="265"/>
      <c r="AP228" s="265"/>
      <c r="AQ228" s="265"/>
      <c r="AR228" s="265"/>
      <c r="AS228" s="265"/>
      <c r="AT228" s="265"/>
      <c r="AU228" s="265"/>
      <c r="AV228" s="265"/>
      <c r="AW228" s="265"/>
      <c r="AX228" s="265"/>
      <c r="AY228" s="265"/>
      <c r="AZ228" s="265"/>
      <c r="BA228" s="265"/>
      <c r="BB228" s="265"/>
      <c r="BC228" s="265"/>
      <c r="BD228" s="265"/>
      <c r="BE228" s="265"/>
      <c r="BF228" s="265"/>
      <c r="BG228" s="265"/>
      <c r="BH228" s="265"/>
      <c r="BI228" s="265"/>
      <c r="BJ228" s="265"/>
      <c r="BK228" s="265"/>
      <c r="BL228" s="265"/>
      <c r="BM228" s="265"/>
      <c r="BN228" s="265"/>
      <c r="BO228" s="265"/>
      <c r="BP228" s="265"/>
      <c r="BQ228" s="265"/>
      <c r="BR228" s="265"/>
      <c r="BS228" s="265"/>
      <c r="BT228" s="265"/>
      <c r="BU228" s="265"/>
      <c r="BV228" s="265"/>
      <c r="BW228" s="265"/>
      <c r="BX228" s="265"/>
      <c r="BY228" s="265"/>
      <c r="BZ228" s="265"/>
      <c r="CA228" s="265"/>
      <c r="CB228" s="265"/>
      <c r="CC228" s="265"/>
      <c r="CD228" s="265"/>
      <c r="CE228" s="265"/>
      <c r="CF228" s="265"/>
      <c r="CG228" s="265"/>
      <c r="CH228" s="265"/>
      <c r="CI228" s="265"/>
      <c r="CJ228" s="265"/>
      <c r="CK228" s="265"/>
      <c r="CL228" s="265"/>
      <c r="CM228" s="265"/>
      <c r="CN228" s="265"/>
      <c r="CO228" s="265"/>
      <c r="CP228" s="265"/>
      <c r="CQ228" s="265"/>
      <c r="CR228" s="265"/>
      <c r="CS228" s="265"/>
      <c r="CT228" s="265"/>
      <c r="CU228" s="265"/>
      <c r="CV228" s="265"/>
      <c r="CW228" s="265"/>
      <c r="CX228" s="265"/>
      <c r="CY228" s="265"/>
      <c r="CZ228" s="265"/>
      <c r="DA228" s="265"/>
      <c r="DB228" s="265"/>
      <c r="DC228" s="265"/>
      <c r="DD228" s="265"/>
      <c r="DE228" s="265"/>
      <c r="DF228" s="265"/>
      <c r="DG228" s="265"/>
      <c r="DH228" s="265"/>
      <c r="DI228" s="265"/>
      <c r="DJ228" s="265"/>
      <c r="DK228" s="265"/>
      <c r="DL228" s="265"/>
      <c r="DM228" s="265"/>
      <c r="DN228" s="265"/>
      <c r="DO228" s="265"/>
      <c r="DP228" s="265"/>
      <c r="DQ228" s="265"/>
      <c r="DR228" s="265"/>
      <c r="DS228" s="265"/>
      <c r="DT228" s="265"/>
      <c r="DU228" s="265"/>
      <c r="DV228" s="265"/>
      <c r="DW228" s="265"/>
      <c r="DX228" s="265"/>
      <c r="DY228" s="265"/>
      <c r="DZ228" s="265"/>
      <c r="EA228" s="265"/>
      <c r="EB228" s="265"/>
      <c r="EC228" s="265"/>
      <c r="ED228" s="265"/>
      <c r="EE228" s="265"/>
      <c r="EF228" s="265"/>
      <c r="EG228" s="265"/>
      <c r="EH228" s="265"/>
      <c r="EI228" s="265"/>
      <c r="EJ228" s="265"/>
      <c r="EK228" s="265"/>
      <c r="EL228" s="265"/>
      <c r="EM228" s="265"/>
      <c r="EN228" s="265"/>
      <c r="EO228" s="265"/>
      <c r="EP228" s="265"/>
      <c r="EQ228" s="265"/>
      <c r="ER228" s="265"/>
      <c r="ES228" s="265"/>
      <c r="ET228" s="265"/>
      <c r="EU228" s="265"/>
      <c r="EV228" s="265"/>
      <c r="EW228" s="265"/>
      <c r="EX228" s="265"/>
      <c r="EY228" s="265"/>
      <c r="EZ228" s="265"/>
      <c r="FA228" s="265"/>
      <c r="FB228" s="265"/>
      <c r="FC228" s="265"/>
      <c r="FD228" s="265"/>
      <c r="FE228" s="265"/>
      <c r="FF228" s="265"/>
      <c r="FG228" s="265"/>
      <c r="FH228" s="265"/>
      <c r="FI228" s="265"/>
      <c r="FJ228" s="265"/>
      <c r="FK228" s="265"/>
      <c r="FL228" s="265"/>
      <c r="FM228" s="265"/>
      <c r="FN228" s="265"/>
      <c r="FO228" s="265"/>
      <c r="FP228" s="265"/>
      <c r="FQ228" s="265"/>
      <c r="FR228" s="265"/>
      <c r="FS228" s="265"/>
      <c r="FT228" s="265"/>
      <c r="FU228" s="265"/>
      <c r="FV228" s="265"/>
      <c r="FW228" s="265"/>
      <c r="FX228" s="265"/>
      <c r="FY228" s="265"/>
      <c r="FZ228" s="265"/>
      <c r="GA228" s="265"/>
      <c r="GB228" s="265"/>
      <c r="GC228" s="265"/>
      <c r="GD228" s="265"/>
      <c r="GE228" s="265"/>
      <c r="GF228" s="265"/>
      <c r="GG228" s="265"/>
      <c r="GH228" s="265"/>
      <c r="GI228" s="265"/>
      <c r="GJ228" s="265"/>
      <c r="GK228" s="265"/>
      <c r="GL228" s="265"/>
      <c r="GM228" s="265"/>
      <c r="GN228" s="265"/>
      <c r="GO228" s="265"/>
      <c r="GP228" s="265"/>
      <c r="GQ228" s="265"/>
      <c r="GR228" s="265"/>
      <c r="GS228" s="265"/>
      <c r="GT228" s="265"/>
      <c r="GU228" s="265"/>
      <c r="GV228" s="265"/>
      <c r="GW228" s="265"/>
      <c r="GX228" s="265"/>
      <c r="GY228" s="265"/>
    </row>
    <row r="229" spans="1:207" ht="35.25" customHeight="1" x14ac:dyDescent="0.2">
      <c r="A229" s="74">
        <v>220</v>
      </c>
      <c r="B229" s="83" t="s">
        <v>122</v>
      </c>
      <c r="C229" s="83" t="s">
        <v>163</v>
      </c>
      <c r="D229" s="83" t="s">
        <v>33</v>
      </c>
      <c r="E229" s="83" t="s">
        <v>163</v>
      </c>
      <c r="F229" s="83">
        <v>3</v>
      </c>
      <c r="G229" s="83" t="s">
        <v>240</v>
      </c>
      <c r="H229" s="83" t="s">
        <v>1660</v>
      </c>
      <c r="I229" s="83">
        <v>25</v>
      </c>
      <c r="J229" s="161">
        <v>1</v>
      </c>
      <c r="K229" s="161" t="s">
        <v>296</v>
      </c>
      <c r="L229" s="161" t="s">
        <v>1955</v>
      </c>
      <c r="M229" s="161" t="s">
        <v>297</v>
      </c>
      <c r="N229" s="161" t="s">
        <v>342</v>
      </c>
      <c r="O229" s="167">
        <f>VLOOKUP(N229,'Giang duong'!A:H,3,0)</f>
        <v>100</v>
      </c>
      <c r="P229" s="183">
        <f>VLOOKUP(E229,'[1]DSLHP_3-12-2018'!$B:$K,6,0)</f>
        <v>81</v>
      </c>
      <c r="Q229" s="161" t="s">
        <v>2154</v>
      </c>
      <c r="R229" s="161" t="s">
        <v>2108</v>
      </c>
      <c r="S229" s="161" t="s">
        <v>2155</v>
      </c>
      <c r="T229" s="161" t="s">
        <v>1279</v>
      </c>
      <c r="U229" s="161" t="s">
        <v>175</v>
      </c>
      <c r="V229" s="164"/>
      <c r="W229" s="71" t="s">
        <v>2033</v>
      </c>
      <c r="X229" s="83"/>
      <c r="Y229" s="83" t="s">
        <v>1490</v>
      </c>
      <c r="Z229" s="83"/>
      <c r="AA229" s="159" t="str">
        <f t="shared" si="14"/>
        <v>703VUChiều6</v>
      </c>
      <c r="AB229" s="83" t="s">
        <v>2154</v>
      </c>
      <c r="AC229" s="83" t="s">
        <v>2154</v>
      </c>
      <c r="AD229" s="265" t="e">
        <f>VLOOKUP(E229,'[2]TKB26-11-2018 (lan 1)'!$E:$K,2,0)</f>
        <v>#REF!</v>
      </c>
      <c r="AE229" s="265">
        <f t="shared" si="15"/>
        <v>-56</v>
      </c>
      <c r="AF229" s="72"/>
      <c r="AG229" s="72"/>
      <c r="AH229" s="72"/>
      <c r="AI229" s="72"/>
      <c r="AJ229" s="72"/>
      <c r="AK229" s="72"/>
      <c r="AL229" s="72"/>
      <c r="AM229" s="72"/>
      <c r="AN229" s="72"/>
      <c r="AO229" s="72"/>
      <c r="AP229" s="72"/>
      <c r="AQ229" s="72"/>
      <c r="AR229" s="72"/>
      <c r="AS229" s="72"/>
      <c r="AT229" s="72"/>
      <c r="AU229" s="72"/>
      <c r="AV229" s="72"/>
      <c r="AW229" s="72"/>
      <c r="AX229" s="72"/>
      <c r="AY229" s="72"/>
      <c r="AZ229" s="72"/>
      <c r="BA229" s="72"/>
      <c r="BB229" s="72"/>
      <c r="BC229" s="72"/>
      <c r="BD229" s="72"/>
      <c r="BE229" s="72"/>
      <c r="BF229" s="72"/>
      <c r="BG229" s="72"/>
      <c r="BH229" s="72"/>
      <c r="BI229" s="72"/>
      <c r="BJ229" s="72"/>
      <c r="BK229" s="72"/>
      <c r="BL229" s="72"/>
      <c r="BM229" s="72"/>
      <c r="BN229" s="72"/>
      <c r="BO229" s="72"/>
      <c r="BP229" s="72"/>
      <c r="BQ229" s="72"/>
      <c r="BR229" s="72"/>
      <c r="BS229" s="72"/>
      <c r="BT229" s="72"/>
      <c r="BU229" s="72"/>
      <c r="BV229" s="72"/>
      <c r="BW229" s="72"/>
      <c r="BX229" s="72"/>
      <c r="BY229" s="72"/>
      <c r="BZ229" s="72"/>
      <c r="CA229" s="72"/>
      <c r="CB229" s="72"/>
      <c r="CC229" s="72"/>
      <c r="CD229" s="72"/>
      <c r="CE229" s="72"/>
      <c r="CF229" s="72"/>
      <c r="CG229" s="72"/>
      <c r="CH229" s="72"/>
      <c r="CI229" s="72"/>
      <c r="CJ229" s="72"/>
      <c r="CK229" s="72"/>
      <c r="CL229" s="72"/>
      <c r="CM229" s="72"/>
      <c r="CN229" s="72"/>
      <c r="CO229" s="72"/>
      <c r="CP229" s="72"/>
      <c r="CQ229" s="72"/>
      <c r="CR229" s="72"/>
      <c r="CS229" s="72"/>
      <c r="CT229" s="72"/>
      <c r="CU229" s="72"/>
      <c r="CV229" s="72"/>
      <c r="CW229" s="72"/>
      <c r="CX229" s="72"/>
      <c r="CY229" s="72"/>
      <c r="CZ229" s="72"/>
      <c r="DA229" s="72"/>
      <c r="DB229" s="72"/>
      <c r="DC229" s="72"/>
      <c r="DD229" s="72"/>
      <c r="DE229" s="72"/>
      <c r="DF229" s="72"/>
      <c r="DG229" s="72"/>
      <c r="DH229" s="72"/>
      <c r="DI229" s="72"/>
      <c r="DJ229" s="72"/>
      <c r="DK229" s="72"/>
      <c r="DL229" s="72"/>
      <c r="DM229" s="72"/>
      <c r="DN229" s="72"/>
      <c r="DO229" s="72"/>
      <c r="DP229" s="72"/>
      <c r="DQ229" s="72"/>
      <c r="DR229" s="72"/>
      <c r="DS229" s="72"/>
      <c r="DT229" s="72"/>
      <c r="DU229" s="72"/>
      <c r="DV229" s="72"/>
      <c r="DW229" s="72"/>
      <c r="DX229" s="72"/>
      <c r="DY229" s="72"/>
      <c r="DZ229" s="72"/>
      <c r="EA229" s="72"/>
      <c r="EB229" s="72"/>
      <c r="EC229" s="72"/>
      <c r="ED229" s="72"/>
      <c r="EE229" s="72"/>
      <c r="EF229" s="72"/>
      <c r="EG229" s="72"/>
      <c r="EH229" s="72"/>
      <c r="EI229" s="72"/>
      <c r="EJ229" s="72"/>
      <c r="EK229" s="72"/>
      <c r="EL229" s="72"/>
      <c r="EM229" s="72"/>
      <c r="EN229" s="72"/>
      <c r="EO229" s="72"/>
      <c r="EP229" s="72"/>
      <c r="EQ229" s="72"/>
      <c r="ER229" s="72"/>
      <c r="ES229" s="72"/>
      <c r="ET229" s="72"/>
      <c r="EU229" s="72"/>
      <c r="EV229" s="72"/>
      <c r="EW229" s="72"/>
      <c r="EX229" s="72"/>
      <c r="EY229" s="72"/>
      <c r="EZ229" s="72"/>
      <c r="FA229" s="72"/>
      <c r="FB229" s="72"/>
      <c r="FC229" s="72"/>
      <c r="FD229" s="72"/>
      <c r="FE229" s="72"/>
      <c r="FF229" s="72"/>
      <c r="FG229" s="72"/>
      <c r="FH229" s="72"/>
      <c r="FI229" s="72"/>
      <c r="FJ229" s="72"/>
      <c r="FK229" s="72"/>
      <c r="FL229" s="72"/>
      <c r="FM229" s="72"/>
      <c r="FN229" s="72"/>
      <c r="FO229" s="72"/>
      <c r="FP229" s="72"/>
      <c r="FQ229" s="72"/>
      <c r="FR229" s="72"/>
      <c r="FS229" s="72"/>
      <c r="FT229" s="72"/>
      <c r="FU229" s="72"/>
      <c r="FV229" s="72"/>
      <c r="FW229" s="72"/>
      <c r="FX229" s="72"/>
      <c r="FY229" s="72"/>
      <c r="FZ229" s="72"/>
      <c r="GA229" s="72"/>
      <c r="GB229" s="72"/>
      <c r="GC229" s="72"/>
      <c r="GD229" s="72"/>
      <c r="GE229" s="72"/>
      <c r="GF229" s="72"/>
      <c r="GG229" s="72"/>
      <c r="GH229" s="72"/>
      <c r="GI229" s="72"/>
      <c r="GJ229" s="72"/>
      <c r="GK229" s="72"/>
      <c r="GL229" s="72"/>
      <c r="GM229" s="72"/>
      <c r="GN229" s="72"/>
      <c r="GO229" s="72"/>
      <c r="GP229" s="72"/>
      <c r="GQ229" s="72"/>
      <c r="GR229" s="72"/>
      <c r="GS229" s="72"/>
      <c r="GT229" s="72"/>
      <c r="GU229" s="72"/>
      <c r="GV229" s="72"/>
      <c r="GW229" s="72"/>
      <c r="GX229" s="72"/>
      <c r="GY229" s="72"/>
    </row>
    <row r="230" spans="1:207" ht="35.25" customHeight="1" x14ac:dyDescent="0.2">
      <c r="A230" s="74">
        <v>221</v>
      </c>
      <c r="B230" s="83" t="s">
        <v>1545</v>
      </c>
      <c r="C230" s="83" t="s">
        <v>1546</v>
      </c>
      <c r="D230" s="83"/>
      <c r="E230" s="83" t="s">
        <v>1860</v>
      </c>
      <c r="F230" s="83">
        <v>3</v>
      </c>
      <c r="G230" s="83" t="s">
        <v>262</v>
      </c>
      <c r="H230" s="83" t="s">
        <v>2265</v>
      </c>
      <c r="I230" s="83">
        <v>38</v>
      </c>
      <c r="J230" s="161">
        <v>3</v>
      </c>
      <c r="K230" s="160" t="s">
        <v>296</v>
      </c>
      <c r="L230" s="160" t="s">
        <v>1919</v>
      </c>
      <c r="M230" s="168" t="s">
        <v>297</v>
      </c>
      <c r="N230" s="160" t="s">
        <v>314</v>
      </c>
      <c r="O230" s="167">
        <f>VLOOKUP(N230,'Giang duong'!A:H,3,0)</f>
        <v>60</v>
      </c>
      <c r="P230" s="183">
        <f>VLOOKUP(E230,'[1]DSLHP_3-12-2018'!$B:$K,6,0)</f>
        <v>38</v>
      </c>
      <c r="Q230" s="161" t="str">
        <f t="shared" ref="Q230:Q245" si="17">U230</f>
        <v>Trường ĐHCN</v>
      </c>
      <c r="R230" s="161" t="str">
        <f t="shared" ref="R230:R245" si="18">U230</f>
        <v>Trường ĐHCN</v>
      </c>
      <c r="S230" s="161"/>
      <c r="T230" s="161"/>
      <c r="U230" s="161" t="s">
        <v>1652</v>
      </c>
      <c r="V230" s="164" t="s">
        <v>2031</v>
      </c>
      <c r="W230" s="71" t="s">
        <v>2032</v>
      </c>
      <c r="X230" s="83"/>
      <c r="Y230" s="83" t="s">
        <v>1490</v>
      </c>
      <c r="Z230" s="83"/>
      <c r="AA230" s="159" t="str">
        <f t="shared" si="14"/>
        <v>805VUChiều3</v>
      </c>
      <c r="AB230" s="83" t="s">
        <v>1652</v>
      </c>
      <c r="AC230" s="83" t="s">
        <v>1652</v>
      </c>
      <c r="AD230" s="265" t="e">
        <f>VLOOKUP(E230,'[2]TKB26-11-2018 (lan 1)'!$E:$K,2,0)</f>
        <v>#REF!</v>
      </c>
      <c r="AE230" s="265">
        <f t="shared" si="15"/>
        <v>0</v>
      </c>
    </row>
    <row r="231" spans="1:207" ht="35.25" customHeight="1" x14ac:dyDescent="0.2">
      <c r="A231" s="74">
        <v>222</v>
      </c>
      <c r="B231" s="83" t="s">
        <v>1545</v>
      </c>
      <c r="C231" s="83" t="s">
        <v>1546</v>
      </c>
      <c r="D231" s="83"/>
      <c r="E231" s="83" t="s">
        <v>1861</v>
      </c>
      <c r="F231" s="83">
        <v>3</v>
      </c>
      <c r="G231" s="83" t="s">
        <v>262</v>
      </c>
      <c r="H231" s="83" t="s">
        <v>2266</v>
      </c>
      <c r="I231" s="83">
        <v>38</v>
      </c>
      <c r="J231" s="161">
        <v>3</v>
      </c>
      <c r="K231" s="160" t="s">
        <v>296</v>
      </c>
      <c r="L231" s="160" t="s">
        <v>1919</v>
      </c>
      <c r="M231" s="168" t="s">
        <v>297</v>
      </c>
      <c r="N231" s="160" t="s">
        <v>315</v>
      </c>
      <c r="O231" s="167">
        <f>VLOOKUP(N231,'Giang duong'!A:H,3,0)</f>
        <v>60</v>
      </c>
      <c r="P231" s="183">
        <f>VLOOKUP(E231,'[1]DSLHP_3-12-2018'!$B:$K,6,0)</f>
        <v>41</v>
      </c>
      <c r="Q231" s="161" t="str">
        <f t="shared" si="17"/>
        <v>Trường ĐHCN</v>
      </c>
      <c r="R231" s="161" t="str">
        <f t="shared" si="18"/>
        <v>Trường ĐHCN</v>
      </c>
      <c r="S231" s="161"/>
      <c r="T231" s="161"/>
      <c r="U231" s="161" t="s">
        <v>1652</v>
      </c>
      <c r="V231" s="164" t="s">
        <v>2031</v>
      </c>
      <c r="W231" s="71" t="s">
        <v>2032</v>
      </c>
      <c r="X231" s="83"/>
      <c r="Y231" s="83" t="s">
        <v>1490</v>
      </c>
      <c r="Z231" s="83"/>
      <c r="AA231" s="159" t="str">
        <f t="shared" si="14"/>
        <v>806VUChiều3</v>
      </c>
      <c r="AB231" s="83" t="s">
        <v>1652</v>
      </c>
      <c r="AC231" s="83" t="s">
        <v>1652</v>
      </c>
      <c r="AD231" s="265" t="e">
        <f>VLOOKUP(E231,'[2]TKB26-11-2018 (lan 1)'!$E:$K,2,0)</f>
        <v>#REF!</v>
      </c>
      <c r="AE231" s="265">
        <f t="shared" si="15"/>
        <v>-3</v>
      </c>
    </row>
    <row r="232" spans="1:207" ht="35.25" customHeight="1" x14ac:dyDescent="0.2">
      <c r="A232" s="74">
        <v>223</v>
      </c>
      <c r="B232" s="83" t="s">
        <v>1545</v>
      </c>
      <c r="C232" s="83" t="s">
        <v>1546</v>
      </c>
      <c r="D232" s="83"/>
      <c r="E232" s="83" t="s">
        <v>1862</v>
      </c>
      <c r="F232" s="83">
        <v>3</v>
      </c>
      <c r="G232" s="83" t="s">
        <v>262</v>
      </c>
      <c r="H232" s="83" t="s">
        <v>2267</v>
      </c>
      <c r="I232" s="83">
        <v>38</v>
      </c>
      <c r="J232" s="161">
        <v>3</v>
      </c>
      <c r="K232" s="160" t="s">
        <v>186</v>
      </c>
      <c r="L232" s="160" t="s">
        <v>1919</v>
      </c>
      <c r="M232" s="168" t="s">
        <v>301</v>
      </c>
      <c r="N232" s="160" t="s">
        <v>332</v>
      </c>
      <c r="O232" s="167">
        <f>VLOOKUP(N232,'Giang duong'!A:H,3,0)</f>
        <v>60</v>
      </c>
      <c r="P232" s="183">
        <f>VLOOKUP(E232,'[1]DSLHP_3-12-2018'!$B:$K,6,0)</f>
        <v>46</v>
      </c>
      <c r="Q232" s="161" t="str">
        <f t="shared" si="17"/>
        <v>Trường ĐHCN</v>
      </c>
      <c r="R232" s="161" t="str">
        <f t="shared" si="18"/>
        <v>Trường ĐHCN</v>
      </c>
      <c r="S232" s="161"/>
      <c r="T232" s="161"/>
      <c r="U232" s="161" t="s">
        <v>1652</v>
      </c>
      <c r="V232" s="164" t="s">
        <v>2031</v>
      </c>
      <c r="W232" s="71" t="s">
        <v>2032</v>
      </c>
      <c r="X232" s="83"/>
      <c r="Y232" s="83" t="s">
        <v>1490</v>
      </c>
      <c r="Z232" s="83"/>
      <c r="AA232" s="159" t="str">
        <f t="shared" si="14"/>
        <v>807VUSáng3</v>
      </c>
      <c r="AB232" s="83" t="s">
        <v>1652</v>
      </c>
      <c r="AC232" s="83" t="s">
        <v>1652</v>
      </c>
      <c r="AD232" s="265" t="e">
        <f>VLOOKUP(E232,'[2]TKB26-11-2018 (lan 1)'!$E:$K,2,0)</f>
        <v>#REF!</v>
      </c>
      <c r="AE232" s="265">
        <f t="shared" si="15"/>
        <v>-8</v>
      </c>
    </row>
    <row r="233" spans="1:207" ht="35.25" customHeight="1" x14ac:dyDescent="0.2">
      <c r="A233" s="74">
        <v>224</v>
      </c>
      <c r="B233" s="83" t="s">
        <v>1545</v>
      </c>
      <c r="C233" s="83" t="s">
        <v>1546</v>
      </c>
      <c r="D233" s="83"/>
      <c r="E233" s="83" t="s">
        <v>1863</v>
      </c>
      <c r="F233" s="83">
        <v>3</v>
      </c>
      <c r="G233" s="83" t="s">
        <v>262</v>
      </c>
      <c r="H233" s="83" t="s">
        <v>344</v>
      </c>
      <c r="I233" s="83">
        <v>95</v>
      </c>
      <c r="J233" s="161">
        <v>2</v>
      </c>
      <c r="K233" s="161" t="s">
        <v>186</v>
      </c>
      <c r="L233" s="161" t="s">
        <v>1956</v>
      </c>
      <c r="M233" s="161" t="s">
        <v>336</v>
      </c>
      <c r="N233" s="161" t="s">
        <v>342</v>
      </c>
      <c r="O233" s="167">
        <f>VLOOKUP(N233,'Giang duong'!A:H,3,0)</f>
        <v>100</v>
      </c>
      <c r="P233" s="183">
        <f>VLOOKUP(E233,'[1]DSLHP_3-12-2018'!$B:$K,6,0)</f>
        <v>100</v>
      </c>
      <c r="Q233" s="161" t="str">
        <f t="shared" si="17"/>
        <v>Trường ĐHCN</v>
      </c>
      <c r="R233" s="161" t="str">
        <f t="shared" si="18"/>
        <v>Trường ĐHCN</v>
      </c>
      <c r="S233" s="161"/>
      <c r="T233" s="161"/>
      <c r="U233" s="161" t="s">
        <v>1652</v>
      </c>
      <c r="V233" s="164" t="s">
        <v>2031</v>
      </c>
      <c r="W233" s="71" t="s">
        <v>2032</v>
      </c>
      <c r="X233" s="83"/>
      <c r="Y233" s="83" t="s">
        <v>1490</v>
      </c>
      <c r="Z233" s="83"/>
      <c r="AA233" s="159" t="str">
        <f t="shared" si="14"/>
        <v>703VUSáng5</v>
      </c>
      <c r="AB233" s="83" t="s">
        <v>1652</v>
      </c>
      <c r="AC233" s="83" t="s">
        <v>1652</v>
      </c>
      <c r="AD233" s="265" t="e">
        <f>VLOOKUP(E233,'[2]TKB26-11-2018 (lan 1)'!$E:$K,2,0)</f>
        <v>#REF!</v>
      </c>
      <c r="AE233" s="265">
        <f t="shared" si="15"/>
        <v>-5</v>
      </c>
      <c r="AF233" s="72"/>
      <c r="AG233" s="72"/>
      <c r="AH233" s="72"/>
      <c r="AI233" s="72"/>
      <c r="AJ233" s="72"/>
      <c r="AK233" s="72"/>
      <c r="AL233" s="72"/>
      <c r="AM233" s="72"/>
      <c r="AN233" s="72"/>
      <c r="AO233" s="72"/>
      <c r="AP233" s="72"/>
      <c r="AQ233" s="72"/>
      <c r="AR233" s="72"/>
      <c r="AS233" s="72"/>
      <c r="AT233" s="72"/>
      <c r="AU233" s="72"/>
      <c r="AV233" s="72"/>
      <c r="AW233" s="72"/>
      <c r="AX233" s="72"/>
      <c r="AY233" s="72"/>
      <c r="AZ233" s="72"/>
      <c r="BA233" s="72"/>
      <c r="BB233" s="72"/>
      <c r="BC233" s="72"/>
      <c r="BD233" s="72"/>
      <c r="BE233" s="72"/>
      <c r="BF233" s="72"/>
      <c r="BG233" s="72"/>
      <c r="BH233" s="72"/>
      <c r="BI233" s="72"/>
      <c r="BJ233" s="72"/>
      <c r="BK233" s="72"/>
      <c r="BL233" s="72"/>
      <c r="BM233" s="72"/>
      <c r="BN233" s="72"/>
      <c r="BO233" s="72"/>
      <c r="BP233" s="72"/>
      <c r="BQ233" s="72"/>
      <c r="BR233" s="72"/>
      <c r="BS233" s="72"/>
      <c r="BT233" s="72"/>
      <c r="BU233" s="72"/>
      <c r="BV233" s="72"/>
      <c r="BW233" s="72"/>
      <c r="BX233" s="72"/>
      <c r="BY233" s="72"/>
      <c r="BZ233" s="72"/>
      <c r="CA233" s="72"/>
      <c r="CB233" s="72"/>
      <c r="CC233" s="72"/>
      <c r="CD233" s="72"/>
      <c r="CE233" s="72"/>
      <c r="CF233" s="72"/>
      <c r="CG233" s="72"/>
      <c r="CH233" s="72"/>
      <c r="CI233" s="72"/>
      <c r="CJ233" s="72"/>
      <c r="CK233" s="72"/>
      <c r="CL233" s="72"/>
      <c r="CM233" s="72"/>
      <c r="CN233" s="72"/>
      <c r="CO233" s="72"/>
      <c r="CP233" s="72"/>
      <c r="CQ233" s="72"/>
      <c r="CR233" s="72"/>
      <c r="CS233" s="72"/>
      <c r="CT233" s="72"/>
      <c r="CU233" s="72"/>
      <c r="CV233" s="72"/>
      <c r="CW233" s="72"/>
      <c r="CX233" s="72"/>
      <c r="CY233" s="72"/>
      <c r="CZ233" s="72"/>
      <c r="DA233" s="72"/>
      <c r="DB233" s="72"/>
      <c r="DC233" s="72"/>
      <c r="DD233" s="72"/>
      <c r="DE233" s="72"/>
      <c r="DF233" s="72"/>
      <c r="DG233" s="72"/>
      <c r="DH233" s="72"/>
      <c r="DI233" s="72"/>
      <c r="DJ233" s="72"/>
      <c r="DK233" s="72"/>
      <c r="DL233" s="72"/>
      <c r="DM233" s="72"/>
      <c r="DN233" s="72"/>
      <c r="DO233" s="72"/>
      <c r="DP233" s="72"/>
      <c r="DQ233" s="72"/>
      <c r="DR233" s="72"/>
      <c r="DS233" s="72"/>
      <c r="DT233" s="72"/>
      <c r="DU233" s="72"/>
      <c r="DV233" s="72"/>
      <c r="DW233" s="72"/>
      <c r="DX233" s="72"/>
      <c r="DY233" s="72"/>
      <c r="DZ233" s="72"/>
      <c r="EA233" s="72"/>
      <c r="EB233" s="72"/>
      <c r="EC233" s="72"/>
      <c r="ED233" s="72"/>
      <c r="EE233" s="72"/>
      <c r="EF233" s="72"/>
      <c r="EG233" s="72"/>
      <c r="EH233" s="72"/>
      <c r="EI233" s="72"/>
      <c r="EJ233" s="72"/>
      <c r="EK233" s="72"/>
      <c r="EL233" s="72"/>
      <c r="EM233" s="72"/>
      <c r="EN233" s="72"/>
      <c r="EO233" s="72"/>
      <c r="EP233" s="72"/>
      <c r="EQ233" s="72"/>
      <c r="ER233" s="72"/>
      <c r="ES233" s="72"/>
      <c r="ET233" s="72"/>
      <c r="EU233" s="72"/>
      <c r="EV233" s="72"/>
      <c r="EW233" s="72"/>
      <c r="EX233" s="72"/>
      <c r="EY233" s="72"/>
      <c r="EZ233" s="72"/>
      <c r="FA233" s="72"/>
      <c r="FB233" s="72"/>
      <c r="FC233" s="72"/>
      <c r="FD233" s="72"/>
      <c r="FE233" s="72"/>
      <c r="FF233" s="72"/>
      <c r="FG233" s="72"/>
      <c r="FH233" s="72"/>
      <c r="FI233" s="72"/>
      <c r="FJ233" s="72"/>
      <c r="FK233" s="72"/>
      <c r="FL233" s="72"/>
      <c r="FM233" s="72"/>
      <c r="FN233" s="72"/>
      <c r="FO233" s="72"/>
      <c r="FP233" s="72"/>
      <c r="FQ233" s="72"/>
      <c r="FR233" s="72"/>
      <c r="FS233" s="72"/>
      <c r="FT233" s="72"/>
      <c r="FU233" s="72"/>
      <c r="FV233" s="72"/>
      <c r="FW233" s="72"/>
      <c r="FX233" s="72"/>
      <c r="FY233" s="72"/>
      <c r="FZ233" s="72"/>
      <c r="GA233" s="72"/>
      <c r="GB233" s="72"/>
      <c r="GC233" s="72"/>
      <c r="GD233" s="72"/>
      <c r="GE233" s="72"/>
      <c r="GF233" s="72"/>
      <c r="GG233" s="72"/>
      <c r="GH233" s="72"/>
      <c r="GI233" s="72"/>
      <c r="GJ233" s="72"/>
      <c r="GK233" s="72"/>
      <c r="GL233" s="72"/>
      <c r="GM233" s="72"/>
      <c r="GN233" s="72"/>
      <c r="GO233" s="72"/>
      <c r="GP233" s="72"/>
      <c r="GQ233" s="72"/>
      <c r="GR233" s="72"/>
      <c r="GS233" s="72"/>
      <c r="GT233" s="72"/>
      <c r="GU233" s="72"/>
      <c r="GV233" s="72"/>
      <c r="GW233" s="72"/>
      <c r="GX233" s="72"/>
      <c r="GY233" s="72"/>
    </row>
    <row r="234" spans="1:207" ht="35.25" customHeight="1" x14ac:dyDescent="0.2">
      <c r="A234" s="74">
        <v>225</v>
      </c>
      <c r="B234" s="83" t="s">
        <v>1545</v>
      </c>
      <c r="C234" s="83" t="s">
        <v>1546</v>
      </c>
      <c r="D234" s="83"/>
      <c r="E234" s="83" t="s">
        <v>1864</v>
      </c>
      <c r="F234" s="83">
        <v>3</v>
      </c>
      <c r="G234" s="83" t="s">
        <v>262</v>
      </c>
      <c r="H234" s="83" t="s">
        <v>345</v>
      </c>
      <c r="I234" s="83">
        <v>95</v>
      </c>
      <c r="J234" s="161">
        <v>2</v>
      </c>
      <c r="K234" s="161" t="s">
        <v>186</v>
      </c>
      <c r="L234" s="161" t="s">
        <v>1956</v>
      </c>
      <c r="M234" s="161" t="s">
        <v>336</v>
      </c>
      <c r="N234" s="161" t="s">
        <v>343</v>
      </c>
      <c r="O234" s="167">
        <f>VLOOKUP(N234,'Giang duong'!A:H,3,0)</f>
        <v>100</v>
      </c>
      <c r="P234" s="183">
        <f>VLOOKUP(E234,'[1]DSLHP_3-12-2018'!$B:$K,6,0)</f>
        <v>99</v>
      </c>
      <c r="Q234" s="161" t="str">
        <f t="shared" si="17"/>
        <v>Trường ĐHCN</v>
      </c>
      <c r="R234" s="161" t="str">
        <f t="shared" si="18"/>
        <v>Trường ĐHCN</v>
      </c>
      <c r="S234" s="161"/>
      <c r="T234" s="161"/>
      <c r="U234" s="161" t="s">
        <v>1652</v>
      </c>
      <c r="V234" s="164" t="s">
        <v>2031</v>
      </c>
      <c r="W234" s="71" t="s">
        <v>2032</v>
      </c>
      <c r="X234" s="83"/>
      <c r="Y234" s="83" t="s">
        <v>1490</v>
      </c>
      <c r="Z234" s="83"/>
      <c r="AA234" s="159" t="str">
        <f t="shared" si="14"/>
        <v>704VUSáng5</v>
      </c>
      <c r="AB234" s="83" t="s">
        <v>1652</v>
      </c>
      <c r="AC234" s="83" t="s">
        <v>1652</v>
      </c>
      <c r="AD234" s="265" t="e">
        <f>VLOOKUP(E234,'[2]TKB26-11-2018 (lan 1)'!$E:$K,2,0)</f>
        <v>#REF!</v>
      </c>
      <c r="AE234" s="265">
        <f t="shared" si="15"/>
        <v>-4</v>
      </c>
      <c r="AF234" s="72"/>
      <c r="AG234" s="72"/>
      <c r="AH234" s="72"/>
      <c r="AI234" s="72"/>
      <c r="AJ234" s="72"/>
      <c r="AK234" s="72"/>
      <c r="AL234" s="72"/>
      <c r="AM234" s="72"/>
      <c r="AN234" s="72"/>
      <c r="AO234" s="72"/>
      <c r="AP234" s="72"/>
      <c r="AQ234" s="72"/>
      <c r="AR234" s="72"/>
      <c r="AS234" s="72"/>
      <c r="AT234" s="72"/>
      <c r="AU234" s="72"/>
      <c r="AV234" s="72"/>
      <c r="AW234" s="72"/>
      <c r="AX234" s="72"/>
      <c r="AY234" s="72"/>
      <c r="AZ234" s="72"/>
      <c r="BA234" s="72"/>
      <c r="BB234" s="72"/>
      <c r="BC234" s="72"/>
      <c r="BD234" s="72"/>
      <c r="BE234" s="72"/>
      <c r="BF234" s="72"/>
      <c r="BG234" s="72"/>
      <c r="BH234" s="72"/>
      <c r="BI234" s="72"/>
      <c r="BJ234" s="72"/>
      <c r="BK234" s="72"/>
      <c r="BL234" s="72"/>
      <c r="BM234" s="72"/>
      <c r="BN234" s="72"/>
      <c r="BO234" s="72"/>
      <c r="BP234" s="72"/>
      <c r="BQ234" s="72"/>
      <c r="BR234" s="72"/>
      <c r="BS234" s="72"/>
      <c r="BT234" s="72"/>
      <c r="BU234" s="72"/>
      <c r="BV234" s="72"/>
      <c r="BW234" s="72"/>
      <c r="BX234" s="72"/>
      <c r="BY234" s="72"/>
      <c r="BZ234" s="72"/>
      <c r="CA234" s="72"/>
      <c r="CB234" s="72"/>
      <c r="CC234" s="72"/>
      <c r="CD234" s="72"/>
      <c r="CE234" s="72"/>
      <c r="CF234" s="72"/>
      <c r="CG234" s="72"/>
      <c r="CH234" s="72"/>
      <c r="CI234" s="72"/>
      <c r="CJ234" s="72"/>
      <c r="CK234" s="72"/>
      <c r="CL234" s="72"/>
      <c r="CM234" s="72"/>
      <c r="CN234" s="72"/>
      <c r="CO234" s="72"/>
      <c r="CP234" s="72"/>
      <c r="CQ234" s="72"/>
      <c r="CR234" s="72"/>
      <c r="CS234" s="72"/>
      <c r="CT234" s="72"/>
      <c r="CU234" s="72"/>
      <c r="CV234" s="72"/>
      <c r="CW234" s="72"/>
      <c r="CX234" s="72"/>
      <c r="CY234" s="72"/>
      <c r="CZ234" s="72"/>
      <c r="DA234" s="72"/>
      <c r="DB234" s="72"/>
      <c r="DC234" s="72"/>
      <c r="DD234" s="72"/>
      <c r="DE234" s="72"/>
      <c r="DF234" s="72"/>
      <c r="DG234" s="72"/>
      <c r="DH234" s="72"/>
      <c r="DI234" s="72"/>
      <c r="DJ234" s="72"/>
      <c r="DK234" s="72"/>
      <c r="DL234" s="72"/>
      <c r="DM234" s="72"/>
      <c r="DN234" s="72"/>
      <c r="DO234" s="72"/>
      <c r="DP234" s="72"/>
      <c r="DQ234" s="72"/>
      <c r="DR234" s="72"/>
      <c r="DS234" s="72"/>
      <c r="DT234" s="72"/>
      <c r="DU234" s="72"/>
      <c r="DV234" s="72"/>
      <c r="DW234" s="72"/>
      <c r="DX234" s="72"/>
      <c r="DY234" s="72"/>
      <c r="DZ234" s="72"/>
      <c r="EA234" s="72"/>
      <c r="EB234" s="72"/>
      <c r="EC234" s="72"/>
      <c r="ED234" s="72"/>
      <c r="EE234" s="72"/>
      <c r="EF234" s="72"/>
      <c r="EG234" s="72"/>
      <c r="EH234" s="72"/>
      <c r="EI234" s="72"/>
      <c r="EJ234" s="72"/>
      <c r="EK234" s="72"/>
      <c r="EL234" s="72"/>
      <c r="EM234" s="72"/>
      <c r="EN234" s="72"/>
      <c r="EO234" s="72"/>
      <c r="EP234" s="72"/>
      <c r="EQ234" s="72"/>
      <c r="ER234" s="72"/>
      <c r="ES234" s="72"/>
      <c r="ET234" s="72"/>
      <c r="EU234" s="72"/>
      <c r="EV234" s="72"/>
      <c r="EW234" s="72"/>
      <c r="EX234" s="72"/>
      <c r="EY234" s="72"/>
      <c r="EZ234" s="72"/>
      <c r="FA234" s="72"/>
      <c r="FB234" s="72"/>
      <c r="FC234" s="72"/>
      <c r="FD234" s="72"/>
      <c r="FE234" s="72"/>
      <c r="FF234" s="72"/>
      <c r="FG234" s="72"/>
      <c r="FH234" s="72"/>
      <c r="FI234" s="72"/>
      <c r="FJ234" s="72"/>
      <c r="FK234" s="72"/>
      <c r="FL234" s="72"/>
      <c r="FM234" s="72"/>
      <c r="FN234" s="72"/>
      <c r="FO234" s="72"/>
      <c r="FP234" s="72"/>
      <c r="FQ234" s="72"/>
      <c r="FR234" s="72"/>
      <c r="FS234" s="72"/>
      <c r="FT234" s="72"/>
      <c r="FU234" s="72"/>
      <c r="FV234" s="72"/>
      <c r="FW234" s="72"/>
      <c r="FX234" s="72"/>
      <c r="FY234" s="72"/>
      <c r="FZ234" s="72"/>
      <c r="GA234" s="72"/>
      <c r="GB234" s="72"/>
      <c r="GC234" s="72"/>
      <c r="GD234" s="72"/>
      <c r="GE234" s="72"/>
      <c r="GF234" s="72"/>
      <c r="GG234" s="72"/>
      <c r="GH234" s="72"/>
      <c r="GI234" s="72"/>
      <c r="GJ234" s="72"/>
      <c r="GK234" s="72"/>
      <c r="GL234" s="72"/>
      <c r="GM234" s="72"/>
      <c r="GN234" s="72"/>
      <c r="GO234" s="72"/>
      <c r="GP234" s="72"/>
      <c r="GQ234" s="72"/>
      <c r="GR234" s="72"/>
      <c r="GS234" s="72"/>
      <c r="GT234" s="72"/>
      <c r="GU234" s="72"/>
      <c r="GV234" s="72"/>
      <c r="GW234" s="72"/>
      <c r="GX234" s="72"/>
      <c r="GY234" s="72"/>
    </row>
    <row r="235" spans="1:207" ht="35.25" customHeight="1" x14ac:dyDescent="0.2">
      <c r="A235" s="74">
        <v>226</v>
      </c>
      <c r="B235" s="83" t="s">
        <v>1545</v>
      </c>
      <c r="C235" s="83" t="s">
        <v>1546</v>
      </c>
      <c r="D235" s="83"/>
      <c r="E235" s="83" t="s">
        <v>1865</v>
      </c>
      <c r="F235" s="83">
        <v>3</v>
      </c>
      <c r="G235" s="83" t="s">
        <v>262</v>
      </c>
      <c r="H235" s="83" t="s">
        <v>2281</v>
      </c>
      <c r="I235" s="83">
        <v>89</v>
      </c>
      <c r="J235" s="161">
        <v>2</v>
      </c>
      <c r="K235" s="161" t="s">
        <v>296</v>
      </c>
      <c r="L235" s="161" t="s">
        <v>1920</v>
      </c>
      <c r="M235" s="162" t="s">
        <v>298</v>
      </c>
      <c r="N235" s="161" t="s">
        <v>342</v>
      </c>
      <c r="O235" s="167">
        <f>VLOOKUP(N235,'Giang duong'!A:H,3,0)</f>
        <v>100</v>
      </c>
      <c r="P235" s="183">
        <f>VLOOKUP(E235,'[1]DSLHP_3-12-2018'!$B:$K,6,0)</f>
        <v>92</v>
      </c>
      <c r="Q235" s="161" t="str">
        <f t="shared" si="17"/>
        <v>Trường ĐHCN</v>
      </c>
      <c r="R235" s="161" t="str">
        <f t="shared" si="18"/>
        <v>Trường ĐHCN</v>
      </c>
      <c r="S235" s="161"/>
      <c r="T235" s="161"/>
      <c r="U235" s="161" t="s">
        <v>1652</v>
      </c>
      <c r="V235" s="164" t="s">
        <v>2031</v>
      </c>
      <c r="W235" s="71" t="s">
        <v>2032</v>
      </c>
      <c r="X235" s="83"/>
      <c r="Y235" s="83" t="s">
        <v>1490</v>
      </c>
      <c r="Z235" s="83"/>
      <c r="AA235" s="159" t="str">
        <f t="shared" si="14"/>
        <v>703VUChiều4</v>
      </c>
      <c r="AB235" s="83" t="s">
        <v>1652</v>
      </c>
      <c r="AC235" s="83" t="s">
        <v>1652</v>
      </c>
      <c r="AD235" s="265" t="e">
        <f>VLOOKUP(E235,'[2]TKB26-11-2018 (lan 1)'!$E:$K,2,0)</f>
        <v>#REF!</v>
      </c>
      <c r="AE235" s="265">
        <f t="shared" si="15"/>
        <v>-3</v>
      </c>
      <c r="AF235" s="72"/>
      <c r="AG235" s="72"/>
      <c r="AH235" s="72"/>
      <c r="AI235" s="72"/>
      <c r="AJ235" s="72"/>
      <c r="AK235" s="72"/>
      <c r="AL235" s="72"/>
      <c r="AM235" s="72"/>
      <c r="AN235" s="72"/>
      <c r="AO235" s="72"/>
      <c r="AP235" s="72"/>
      <c r="AQ235" s="72"/>
      <c r="AR235" s="72"/>
      <c r="AS235" s="72"/>
      <c r="AT235" s="72"/>
      <c r="AU235" s="72"/>
      <c r="AV235" s="72"/>
      <c r="AW235" s="72"/>
      <c r="AX235" s="72"/>
      <c r="AY235" s="72"/>
      <c r="AZ235" s="72"/>
      <c r="BA235" s="72"/>
      <c r="BB235" s="72"/>
      <c r="BC235" s="72"/>
      <c r="BD235" s="72"/>
      <c r="BE235" s="72"/>
      <c r="BF235" s="72"/>
      <c r="BG235" s="72"/>
      <c r="BH235" s="72"/>
      <c r="BI235" s="72"/>
      <c r="BJ235" s="72"/>
      <c r="BK235" s="72"/>
      <c r="BL235" s="72"/>
      <c r="BM235" s="72"/>
      <c r="BN235" s="72"/>
      <c r="BO235" s="72"/>
      <c r="BP235" s="72"/>
      <c r="BQ235" s="72"/>
      <c r="BR235" s="72"/>
      <c r="BS235" s="72"/>
      <c r="BT235" s="72"/>
      <c r="BU235" s="72"/>
      <c r="BV235" s="72"/>
      <c r="BW235" s="72"/>
      <c r="BX235" s="72"/>
      <c r="BY235" s="72"/>
      <c r="BZ235" s="72"/>
      <c r="CA235" s="72"/>
      <c r="CB235" s="72"/>
      <c r="CC235" s="72"/>
      <c r="CD235" s="72"/>
      <c r="CE235" s="72"/>
      <c r="CF235" s="72"/>
      <c r="CG235" s="72"/>
      <c r="CH235" s="72"/>
      <c r="CI235" s="72"/>
      <c r="CJ235" s="72"/>
      <c r="CK235" s="72"/>
      <c r="CL235" s="72"/>
      <c r="CM235" s="72"/>
      <c r="CN235" s="72"/>
      <c r="CO235" s="72"/>
      <c r="CP235" s="72"/>
      <c r="CQ235" s="72"/>
      <c r="CR235" s="72"/>
      <c r="CS235" s="72"/>
      <c r="CT235" s="72"/>
      <c r="CU235" s="72"/>
      <c r="CV235" s="72"/>
      <c r="CW235" s="72"/>
      <c r="CX235" s="72"/>
      <c r="CY235" s="72"/>
      <c r="CZ235" s="72"/>
      <c r="DA235" s="72"/>
      <c r="DB235" s="72"/>
      <c r="DC235" s="72"/>
      <c r="DD235" s="72"/>
      <c r="DE235" s="72"/>
      <c r="DF235" s="72"/>
      <c r="DG235" s="72"/>
      <c r="DH235" s="72"/>
      <c r="DI235" s="72"/>
      <c r="DJ235" s="72"/>
      <c r="DK235" s="72"/>
      <c r="DL235" s="72"/>
      <c r="DM235" s="72"/>
      <c r="DN235" s="72"/>
      <c r="DO235" s="72"/>
      <c r="DP235" s="72"/>
      <c r="DQ235" s="72"/>
      <c r="DR235" s="72"/>
      <c r="DS235" s="72"/>
      <c r="DT235" s="72"/>
      <c r="DU235" s="72"/>
      <c r="DV235" s="72"/>
      <c r="DW235" s="72"/>
      <c r="DX235" s="72"/>
      <c r="DY235" s="72"/>
      <c r="DZ235" s="72"/>
      <c r="EA235" s="72"/>
      <c r="EB235" s="72"/>
      <c r="EC235" s="72"/>
      <c r="ED235" s="72"/>
      <c r="EE235" s="72"/>
      <c r="EF235" s="72"/>
      <c r="EG235" s="72"/>
      <c r="EH235" s="72"/>
      <c r="EI235" s="72"/>
      <c r="EJ235" s="72"/>
      <c r="EK235" s="72"/>
      <c r="EL235" s="72"/>
      <c r="EM235" s="72"/>
      <c r="EN235" s="72"/>
      <c r="EO235" s="72"/>
      <c r="EP235" s="72"/>
      <c r="EQ235" s="72"/>
      <c r="ER235" s="72"/>
      <c r="ES235" s="72"/>
      <c r="ET235" s="72"/>
      <c r="EU235" s="72"/>
      <c r="EV235" s="72"/>
      <c r="EW235" s="72"/>
      <c r="EX235" s="72"/>
      <c r="EY235" s="72"/>
      <c r="EZ235" s="72"/>
      <c r="FA235" s="72"/>
      <c r="FB235" s="72"/>
      <c r="FC235" s="72"/>
      <c r="FD235" s="72"/>
      <c r="FE235" s="72"/>
      <c r="FF235" s="72"/>
      <c r="FG235" s="72"/>
      <c r="FH235" s="72"/>
      <c r="FI235" s="72"/>
      <c r="FJ235" s="72"/>
      <c r="FK235" s="72"/>
      <c r="FL235" s="72"/>
      <c r="FM235" s="72"/>
      <c r="FN235" s="72"/>
      <c r="FO235" s="72"/>
      <c r="FP235" s="72"/>
      <c r="FQ235" s="72"/>
      <c r="FR235" s="72"/>
      <c r="FS235" s="72"/>
      <c r="FT235" s="72"/>
      <c r="FU235" s="72"/>
      <c r="FV235" s="72"/>
      <c r="FW235" s="72"/>
      <c r="FX235" s="72"/>
      <c r="FY235" s="72"/>
      <c r="FZ235" s="72"/>
      <c r="GA235" s="72"/>
      <c r="GB235" s="72"/>
      <c r="GC235" s="72"/>
      <c r="GD235" s="72"/>
      <c r="GE235" s="72"/>
      <c r="GF235" s="72"/>
      <c r="GG235" s="72"/>
      <c r="GH235" s="72"/>
      <c r="GI235" s="72"/>
      <c r="GJ235" s="72"/>
      <c r="GK235" s="72"/>
      <c r="GL235" s="72"/>
      <c r="GM235" s="72"/>
      <c r="GN235" s="72"/>
      <c r="GO235" s="72"/>
      <c r="GP235" s="72"/>
      <c r="GQ235" s="72"/>
      <c r="GR235" s="72"/>
      <c r="GS235" s="72"/>
      <c r="GT235" s="72"/>
      <c r="GU235" s="72"/>
      <c r="GV235" s="72"/>
      <c r="GW235" s="72"/>
      <c r="GX235" s="72"/>
      <c r="GY235" s="72"/>
    </row>
    <row r="236" spans="1:207" ht="35.25" customHeight="1" x14ac:dyDescent="0.2">
      <c r="A236" s="74">
        <v>227</v>
      </c>
      <c r="B236" s="83" t="s">
        <v>1545</v>
      </c>
      <c r="C236" s="83" t="s">
        <v>1546</v>
      </c>
      <c r="D236" s="83"/>
      <c r="E236" s="83" t="s">
        <v>1866</v>
      </c>
      <c r="F236" s="83">
        <v>3</v>
      </c>
      <c r="G236" s="83" t="s">
        <v>262</v>
      </c>
      <c r="H236" s="83" t="s">
        <v>2282</v>
      </c>
      <c r="I236" s="83">
        <v>89</v>
      </c>
      <c r="J236" s="161">
        <v>2</v>
      </c>
      <c r="K236" s="161" t="s">
        <v>296</v>
      </c>
      <c r="L236" s="161" t="s">
        <v>1920</v>
      </c>
      <c r="M236" s="162" t="s">
        <v>298</v>
      </c>
      <c r="N236" s="161" t="s">
        <v>343</v>
      </c>
      <c r="O236" s="167">
        <f>VLOOKUP(N236,'Giang duong'!A:H,3,0)</f>
        <v>100</v>
      </c>
      <c r="P236" s="183">
        <f>VLOOKUP(E236,'[1]DSLHP_3-12-2018'!$B:$K,6,0)</f>
        <v>63</v>
      </c>
      <c r="Q236" s="161" t="str">
        <f t="shared" si="17"/>
        <v>Trường ĐHCN</v>
      </c>
      <c r="R236" s="161" t="str">
        <f t="shared" si="18"/>
        <v>Trường ĐHCN</v>
      </c>
      <c r="S236" s="161"/>
      <c r="T236" s="161"/>
      <c r="U236" s="161" t="s">
        <v>1652</v>
      </c>
      <c r="V236" s="164" t="s">
        <v>2031</v>
      </c>
      <c r="W236" s="71" t="s">
        <v>2032</v>
      </c>
      <c r="X236" s="83"/>
      <c r="Y236" s="83" t="s">
        <v>1490</v>
      </c>
      <c r="Z236" s="83"/>
      <c r="AA236" s="159" t="str">
        <f t="shared" si="14"/>
        <v>704VUChiều4</v>
      </c>
      <c r="AB236" s="83" t="s">
        <v>1652</v>
      </c>
      <c r="AC236" s="83" t="s">
        <v>1652</v>
      </c>
      <c r="AD236" s="265" t="e">
        <f>VLOOKUP(E236,'[2]TKB26-11-2018 (lan 1)'!$E:$K,2,0)</f>
        <v>#REF!</v>
      </c>
      <c r="AE236" s="265">
        <f t="shared" si="15"/>
        <v>26</v>
      </c>
      <c r="AF236" s="72"/>
      <c r="AG236" s="72"/>
      <c r="AH236" s="72"/>
      <c r="AI236" s="72"/>
      <c r="AJ236" s="72"/>
      <c r="AK236" s="72"/>
      <c r="AL236" s="72"/>
      <c r="AM236" s="72"/>
      <c r="AN236" s="72"/>
      <c r="AO236" s="72"/>
      <c r="AP236" s="72"/>
      <c r="AQ236" s="72"/>
      <c r="AR236" s="72"/>
      <c r="AS236" s="72"/>
      <c r="AT236" s="72"/>
      <c r="AU236" s="72"/>
      <c r="AV236" s="72"/>
      <c r="AW236" s="72"/>
      <c r="AX236" s="72"/>
      <c r="AY236" s="72"/>
      <c r="AZ236" s="72"/>
      <c r="BA236" s="72"/>
      <c r="BB236" s="72"/>
      <c r="BC236" s="72"/>
      <c r="BD236" s="72"/>
      <c r="BE236" s="72"/>
      <c r="BF236" s="72"/>
      <c r="BG236" s="72"/>
      <c r="BH236" s="72"/>
      <c r="BI236" s="72"/>
      <c r="BJ236" s="72"/>
      <c r="BK236" s="72"/>
      <c r="BL236" s="72"/>
      <c r="BM236" s="72"/>
      <c r="BN236" s="72"/>
      <c r="BO236" s="72"/>
      <c r="BP236" s="72"/>
      <c r="BQ236" s="72"/>
      <c r="BR236" s="72"/>
      <c r="BS236" s="72"/>
      <c r="BT236" s="72"/>
      <c r="BU236" s="72"/>
      <c r="BV236" s="72"/>
      <c r="BW236" s="72"/>
      <c r="BX236" s="72"/>
      <c r="BY236" s="72"/>
      <c r="BZ236" s="72"/>
      <c r="CA236" s="72"/>
      <c r="CB236" s="72"/>
      <c r="CC236" s="72"/>
      <c r="CD236" s="72"/>
      <c r="CE236" s="72"/>
      <c r="CF236" s="72"/>
      <c r="CG236" s="72"/>
      <c r="CH236" s="72"/>
      <c r="CI236" s="72"/>
      <c r="CJ236" s="72"/>
      <c r="CK236" s="72"/>
      <c r="CL236" s="72"/>
      <c r="CM236" s="72"/>
      <c r="CN236" s="72"/>
      <c r="CO236" s="72"/>
      <c r="CP236" s="72"/>
      <c r="CQ236" s="72"/>
      <c r="CR236" s="72"/>
      <c r="CS236" s="72"/>
      <c r="CT236" s="72"/>
      <c r="CU236" s="72"/>
      <c r="CV236" s="72"/>
      <c r="CW236" s="72"/>
      <c r="CX236" s="72"/>
      <c r="CY236" s="72"/>
      <c r="CZ236" s="72"/>
      <c r="DA236" s="72"/>
      <c r="DB236" s="72"/>
      <c r="DC236" s="72"/>
      <c r="DD236" s="72"/>
      <c r="DE236" s="72"/>
      <c r="DF236" s="72"/>
      <c r="DG236" s="72"/>
      <c r="DH236" s="72"/>
      <c r="DI236" s="72"/>
      <c r="DJ236" s="72"/>
      <c r="DK236" s="72"/>
      <c r="DL236" s="72"/>
      <c r="DM236" s="72"/>
      <c r="DN236" s="72"/>
      <c r="DO236" s="72"/>
      <c r="DP236" s="72"/>
      <c r="DQ236" s="72"/>
      <c r="DR236" s="72"/>
      <c r="DS236" s="72"/>
      <c r="DT236" s="72"/>
      <c r="DU236" s="72"/>
      <c r="DV236" s="72"/>
      <c r="DW236" s="72"/>
      <c r="DX236" s="72"/>
      <c r="DY236" s="72"/>
      <c r="DZ236" s="72"/>
      <c r="EA236" s="72"/>
      <c r="EB236" s="72"/>
      <c r="EC236" s="72"/>
      <c r="ED236" s="72"/>
      <c r="EE236" s="72"/>
      <c r="EF236" s="72"/>
      <c r="EG236" s="72"/>
      <c r="EH236" s="72"/>
      <c r="EI236" s="72"/>
      <c r="EJ236" s="72"/>
      <c r="EK236" s="72"/>
      <c r="EL236" s="72"/>
      <c r="EM236" s="72"/>
      <c r="EN236" s="72"/>
      <c r="EO236" s="72"/>
      <c r="EP236" s="72"/>
      <c r="EQ236" s="72"/>
      <c r="ER236" s="72"/>
      <c r="ES236" s="72"/>
      <c r="ET236" s="72"/>
      <c r="EU236" s="72"/>
      <c r="EV236" s="72"/>
      <c r="EW236" s="72"/>
      <c r="EX236" s="72"/>
      <c r="EY236" s="72"/>
      <c r="EZ236" s="72"/>
      <c r="FA236" s="72"/>
      <c r="FB236" s="72"/>
      <c r="FC236" s="72"/>
      <c r="FD236" s="72"/>
      <c r="FE236" s="72"/>
      <c r="FF236" s="72"/>
      <c r="FG236" s="72"/>
      <c r="FH236" s="72"/>
      <c r="FI236" s="72"/>
      <c r="FJ236" s="72"/>
      <c r="FK236" s="72"/>
      <c r="FL236" s="72"/>
      <c r="FM236" s="72"/>
      <c r="FN236" s="72"/>
      <c r="FO236" s="72"/>
      <c r="FP236" s="72"/>
      <c r="FQ236" s="72"/>
      <c r="FR236" s="72"/>
      <c r="FS236" s="72"/>
      <c r="FT236" s="72"/>
      <c r="FU236" s="72"/>
      <c r="FV236" s="72"/>
      <c r="FW236" s="72"/>
      <c r="FX236" s="72"/>
      <c r="FY236" s="72"/>
      <c r="FZ236" s="72"/>
      <c r="GA236" s="72"/>
      <c r="GB236" s="72"/>
      <c r="GC236" s="72"/>
      <c r="GD236" s="72"/>
      <c r="GE236" s="72"/>
      <c r="GF236" s="72"/>
      <c r="GG236" s="72"/>
      <c r="GH236" s="72"/>
      <c r="GI236" s="72"/>
      <c r="GJ236" s="72"/>
      <c r="GK236" s="72"/>
      <c r="GL236" s="72"/>
      <c r="GM236" s="72"/>
      <c r="GN236" s="72"/>
      <c r="GO236" s="72"/>
      <c r="GP236" s="72"/>
      <c r="GQ236" s="72"/>
      <c r="GR236" s="72"/>
      <c r="GS236" s="72"/>
      <c r="GT236" s="72"/>
      <c r="GU236" s="72"/>
      <c r="GV236" s="72"/>
      <c r="GW236" s="72"/>
      <c r="GX236" s="72"/>
      <c r="GY236" s="72"/>
    </row>
    <row r="237" spans="1:207" ht="35.25" customHeight="1" x14ac:dyDescent="0.2">
      <c r="A237" s="74">
        <v>228</v>
      </c>
      <c r="B237" s="83" t="s">
        <v>1545</v>
      </c>
      <c r="C237" s="83" t="s">
        <v>1546</v>
      </c>
      <c r="D237" s="83"/>
      <c r="E237" s="83" t="s">
        <v>1867</v>
      </c>
      <c r="F237" s="83">
        <v>3</v>
      </c>
      <c r="G237" s="83" t="s">
        <v>240</v>
      </c>
      <c r="H237" s="83" t="s">
        <v>2268</v>
      </c>
      <c r="I237" s="83">
        <v>47</v>
      </c>
      <c r="J237" s="161">
        <v>2</v>
      </c>
      <c r="K237" s="161" t="s">
        <v>186</v>
      </c>
      <c r="L237" s="161" t="s">
        <v>1956</v>
      </c>
      <c r="M237" s="161" t="s">
        <v>301</v>
      </c>
      <c r="N237" s="161" t="s">
        <v>182</v>
      </c>
      <c r="O237" s="167">
        <f>VLOOKUP(N237,'Giang duong'!A:H,3,0)</f>
        <v>50</v>
      </c>
      <c r="P237" s="183">
        <f>VLOOKUP(E237,'[1]DSLHP_3-12-2018'!$B:$K,6,0)</f>
        <v>44</v>
      </c>
      <c r="Q237" s="161" t="str">
        <f t="shared" si="17"/>
        <v>Trường ĐHCN</v>
      </c>
      <c r="R237" s="161" t="str">
        <f t="shared" si="18"/>
        <v>Trường ĐHCN</v>
      </c>
      <c r="S237" s="161"/>
      <c r="T237" s="161"/>
      <c r="U237" s="161" t="s">
        <v>1652</v>
      </c>
      <c r="V237" s="166"/>
      <c r="W237" s="71" t="s">
        <v>2033</v>
      </c>
      <c r="X237" s="83"/>
      <c r="Y237" s="83" t="s">
        <v>1490</v>
      </c>
      <c r="Z237" s="83"/>
      <c r="AA237" s="159" t="str">
        <f t="shared" si="14"/>
        <v>510E4Sáng5</v>
      </c>
      <c r="AB237" s="83" t="s">
        <v>1652</v>
      </c>
      <c r="AC237" s="83" t="s">
        <v>1652</v>
      </c>
      <c r="AD237" s="265" t="e">
        <f>VLOOKUP(E237,'[2]TKB26-11-2018 (lan 1)'!$E:$K,2,0)</f>
        <v>#REF!</v>
      </c>
      <c r="AE237" s="265">
        <f t="shared" si="15"/>
        <v>3</v>
      </c>
    </row>
    <row r="238" spans="1:207" ht="35.25" customHeight="1" x14ac:dyDescent="0.2">
      <c r="A238" s="74">
        <v>229</v>
      </c>
      <c r="B238" s="83" t="s">
        <v>1545</v>
      </c>
      <c r="C238" s="83" t="s">
        <v>1546</v>
      </c>
      <c r="D238" s="83"/>
      <c r="E238" s="83" t="s">
        <v>1868</v>
      </c>
      <c r="F238" s="83">
        <v>3</v>
      </c>
      <c r="G238" s="83" t="s">
        <v>240</v>
      </c>
      <c r="H238" s="83" t="s">
        <v>2269</v>
      </c>
      <c r="I238" s="83">
        <v>47</v>
      </c>
      <c r="J238" s="161">
        <v>2</v>
      </c>
      <c r="K238" s="161" t="s">
        <v>186</v>
      </c>
      <c r="L238" s="161" t="s">
        <v>1956</v>
      </c>
      <c r="M238" s="161" t="s">
        <v>301</v>
      </c>
      <c r="N238" s="161" t="s">
        <v>184</v>
      </c>
      <c r="O238" s="167">
        <f>VLOOKUP(N238,'Giang duong'!A:H,3,0)</f>
        <v>50</v>
      </c>
      <c r="P238" s="183">
        <f>VLOOKUP(E238,'[1]DSLHP_3-12-2018'!$B:$K,6,0)</f>
        <v>50</v>
      </c>
      <c r="Q238" s="161" t="str">
        <f t="shared" si="17"/>
        <v>Trường ĐHCN</v>
      </c>
      <c r="R238" s="161" t="str">
        <f t="shared" si="18"/>
        <v>Trường ĐHCN</v>
      </c>
      <c r="S238" s="161"/>
      <c r="T238" s="161"/>
      <c r="U238" s="161" t="s">
        <v>1652</v>
      </c>
      <c r="V238" s="166"/>
      <c r="W238" s="71" t="s">
        <v>2033</v>
      </c>
      <c r="X238" s="83"/>
      <c r="Y238" s="83" t="s">
        <v>1490</v>
      </c>
      <c r="Z238" s="83"/>
      <c r="AA238" s="159" t="str">
        <f t="shared" si="14"/>
        <v>511E4Sáng5</v>
      </c>
      <c r="AB238" s="83" t="s">
        <v>1652</v>
      </c>
      <c r="AC238" s="83" t="s">
        <v>1652</v>
      </c>
      <c r="AD238" s="265" t="e">
        <f>VLOOKUP(E238,'[2]TKB26-11-2018 (lan 1)'!$E:$K,2,0)</f>
        <v>#REF!</v>
      </c>
      <c r="AE238" s="265">
        <f t="shared" si="15"/>
        <v>-3</v>
      </c>
    </row>
    <row r="239" spans="1:207" ht="35.25" customHeight="1" x14ac:dyDescent="0.2">
      <c r="A239" s="74">
        <v>230</v>
      </c>
      <c r="B239" s="83" t="s">
        <v>1545</v>
      </c>
      <c r="C239" s="83" t="s">
        <v>1546</v>
      </c>
      <c r="D239" s="83"/>
      <c r="E239" s="83" t="s">
        <v>1869</v>
      </c>
      <c r="F239" s="83">
        <v>3</v>
      </c>
      <c r="G239" s="83" t="s">
        <v>262</v>
      </c>
      <c r="H239" s="83" t="s">
        <v>2274</v>
      </c>
      <c r="I239" s="83">
        <v>40</v>
      </c>
      <c r="J239" s="161">
        <v>4</v>
      </c>
      <c r="K239" s="161" t="s">
        <v>296</v>
      </c>
      <c r="L239" s="161" t="s">
        <v>1956</v>
      </c>
      <c r="M239" s="162" t="s">
        <v>297</v>
      </c>
      <c r="N239" s="161" t="s">
        <v>310</v>
      </c>
      <c r="O239" s="167">
        <f>VLOOKUP(N239,'Giang duong'!A:H,3,0)</f>
        <v>60</v>
      </c>
      <c r="P239" s="183">
        <f>VLOOKUP(E239,'[1]DSLHP_3-12-2018'!$B:$K,6,0)</f>
        <v>43</v>
      </c>
      <c r="Q239" s="161" t="str">
        <f t="shared" si="17"/>
        <v>Trường ĐHCN</v>
      </c>
      <c r="R239" s="161" t="str">
        <f t="shared" si="18"/>
        <v>Trường ĐHCN</v>
      </c>
      <c r="S239" s="161"/>
      <c r="T239" s="161"/>
      <c r="U239" s="161" t="s">
        <v>1652</v>
      </c>
      <c r="V239" s="164" t="s">
        <v>2031</v>
      </c>
      <c r="W239" s="71" t="s">
        <v>2032</v>
      </c>
      <c r="X239" s="83"/>
      <c r="Y239" s="83" t="s">
        <v>1490</v>
      </c>
      <c r="Z239" s="83"/>
      <c r="AA239" s="159" t="str">
        <f t="shared" si="14"/>
        <v>801VUChiều5</v>
      </c>
      <c r="AB239" s="83" t="s">
        <v>1652</v>
      </c>
      <c r="AC239" s="83" t="s">
        <v>1652</v>
      </c>
      <c r="AD239" s="265" t="e">
        <f>VLOOKUP(E239,'[2]TKB26-11-2018 (lan 1)'!$E:$K,2,0)</f>
        <v>#REF!</v>
      </c>
      <c r="AE239" s="265">
        <f t="shared" si="15"/>
        <v>-3</v>
      </c>
    </row>
    <row r="240" spans="1:207" ht="35.25" customHeight="1" x14ac:dyDescent="0.2">
      <c r="A240" s="74">
        <v>231</v>
      </c>
      <c r="B240" s="83" t="s">
        <v>1545</v>
      </c>
      <c r="C240" s="83" t="s">
        <v>1546</v>
      </c>
      <c r="D240" s="83"/>
      <c r="E240" s="83" t="s">
        <v>1870</v>
      </c>
      <c r="F240" s="83">
        <v>3</v>
      </c>
      <c r="G240" s="83" t="s">
        <v>262</v>
      </c>
      <c r="H240" s="83" t="s">
        <v>2275</v>
      </c>
      <c r="I240" s="83">
        <v>40</v>
      </c>
      <c r="J240" s="161">
        <v>4</v>
      </c>
      <c r="K240" s="161" t="s">
        <v>296</v>
      </c>
      <c r="L240" s="161" t="s">
        <v>1956</v>
      </c>
      <c r="M240" s="162" t="s">
        <v>297</v>
      </c>
      <c r="N240" s="161" t="s">
        <v>311</v>
      </c>
      <c r="O240" s="167">
        <f>VLOOKUP(N240,'Giang duong'!A:H,3,0)</f>
        <v>60</v>
      </c>
      <c r="P240" s="183">
        <f>VLOOKUP(E240,'[1]DSLHP_3-12-2018'!$B:$K,6,0)</f>
        <v>40</v>
      </c>
      <c r="Q240" s="161" t="str">
        <f>U240</f>
        <v>Trường ĐHCN</v>
      </c>
      <c r="R240" s="161" t="str">
        <f t="shared" si="18"/>
        <v>Trường ĐHCN</v>
      </c>
      <c r="S240" s="161"/>
      <c r="T240" s="161"/>
      <c r="U240" s="161" t="s">
        <v>1652</v>
      </c>
      <c r="V240" s="164" t="s">
        <v>2031</v>
      </c>
      <c r="W240" s="71" t="s">
        <v>2032</v>
      </c>
      <c r="X240" s="83"/>
      <c r="Y240" s="83" t="s">
        <v>1490</v>
      </c>
      <c r="Z240" s="83"/>
      <c r="AA240" s="159" t="str">
        <f t="shared" si="14"/>
        <v>802VUChiều5</v>
      </c>
      <c r="AB240" s="83" t="s">
        <v>1652</v>
      </c>
      <c r="AC240" s="83" t="s">
        <v>1652</v>
      </c>
      <c r="AD240" s="265" t="e">
        <f>VLOOKUP(E240,'[2]TKB26-11-2018 (lan 1)'!$E:$K,2,0)</f>
        <v>#REF!</v>
      </c>
      <c r="AE240" s="265">
        <f t="shared" si="15"/>
        <v>0</v>
      </c>
    </row>
    <row r="241" spans="1:207" ht="35.25" customHeight="1" x14ac:dyDescent="0.2">
      <c r="A241" s="74">
        <v>232</v>
      </c>
      <c r="B241" s="83" t="s">
        <v>1545</v>
      </c>
      <c r="C241" s="83" t="s">
        <v>1546</v>
      </c>
      <c r="D241" s="83"/>
      <c r="E241" s="83" t="s">
        <v>1871</v>
      </c>
      <c r="F241" s="83">
        <v>3</v>
      </c>
      <c r="G241" s="83" t="s">
        <v>262</v>
      </c>
      <c r="H241" s="83" t="s">
        <v>2276</v>
      </c>
      <c r="I241" s="83">
        <v>40</v>
      </c>
      <c r="J241" s="161">
        <v>4</v>
      </c>
      <c r="K241" s="161" t="s">
        <v>296</v>
      </c>
      <c r="L241" s="161" t="s">
        <v>1956</v>
      </c>
      <c r="M241" s="162" t="s">
        <v>297</v>
      </c>
      <c r="N241" s="161" t="s">
        <v>312</v>
      </c>
      <c r="O241" s="167">
        <f>VLOOKUP(N241,'Giang duong'!A:H,3,0)</f>
        <v>60</v>
      </c>
      <c r="P241" s="183">
        <f>VLOOKUP(E241,'[1]DSLHP_3-12-2018'!$B:$K,6,0)</f>
        <v>42</v>
      </c>
      <c r="Q241" s="161" t="str">
        <f t="shared" si="17"/>
        <v>Trường ĐHCN</v>
      </c>
      <c r="R241" s="161" t="str">
        <f t="shared" si="18"/>
        <v>Trường ĐHCN</v>
      </c>
      <c r="S241" s="161"/>
      <c r="T241" s="161"/>
      <c r="U241" s="161" t="s">
        <v>1652</v>
      </c>
      <c r="V241" s="164" t="s">
        <v>2031</v>
      </c>
      <c r="W241" s="71" t="s">
        <v>2032</v>
      </c>
      <c r="X241" s="83"/>
      <c r="Y241" s="83" t="s">
        <v>1490</v>
      </c>
      <c r="Z241" s="83"/>
      <c r="AA241" s="159" t="str">
        <f t="shared" si="14"/>
        <v>803VUChiều5</v>
      </c>
      <c r="AB241" s="83" t="s">
        <v>1652</v>
      </c>
      <c r="AC241" s="83" t="s">
        <v>1652</v>
      </c>
      <c r="AD241" s="265" t="e">
        <f>VLOOKUP(E241,'[2]TKB26-11-2018 (lan 1)'!$E:$K,2,0)</f>
        <v>#REF!</v>
      </c>
      <c r="AE241" s="265">
        <f t="shared" si="15"/>
        <v>-2</v>
      </c>
    </row>
    <row r="242" spans="1:207" ht="35.25" customHeight="1" x14ac:dyDescent="0.2">
      <c r="A242" s="74">
        <v>233</v>
      </c>
      <c r="B242" s="83" t="s">
        <v>1545</v>
      </c>
      <c r="C242" s="83" t="s">
        <v>1546</v>
      </c>
      <c r="D242" s="83"/>
      <c r="E242" s="83" t="s">
        <v>1872</v>
      </c>
      <c r="F242" s="83">
        <v>3</v>
      </c>
      <c r="G242" s="83" t="s">
        <v>262</v>
      </c>
      <c r="H242" s="83" t="s">
        <v>2277</v>
      </c>
      <c r="I242" s="83">
        <v>40</v>
      </c>
      <c r="J242" s="161">
        <v>4</v>
      </c>
      <c r="K242" s="161" t="s">
        <v>296</v>
      </c>
      <c r="L242" s="161" t="s">
        <v>1956</v>
      </c>
      <c r="M242" s="162" t="s">
        <v>297</v>
      </c>
      <c r="N242" s="161" t="s">
        <v>313</v>
      </c>
      <c r="O242" s="167">
        <f>VLOOKUP(N242,'Giang duong'!A:H,3,0)</f>
        <v>60</v>
      </c>
      <c r="P242" s="183">
        <f>VLOOKUP(E242,'[1]DSLHP_3-12-2018'!$B:$K,6,0)</f>
        <v>43</v>
      </c>
      <c r="Q242" s="161" t="str">
        <f t="shared" si="17"/>
        <v>Trường ĐHCN</v>
      </c>
      <c r="R242" s="161" t="str">
        <f t="shared" si="18"/>
        <v>Trường ĐHCN</v>
      </c>
      <c r="S242" s="161"/>
      <c r="T242" s="161"/>
      <c r="U242" s="161" t="s">
        <v>1652</v>
      </c>
      <c r="V242" s="164" t="s">
        <v>2031</v>
      </c>
      <c r="W242" s="71" t="s">
        <v>2032</v>
      </c>
      <c r="X242" s="83"/>
      <c r="Y242" s="83" t="s">
        <v>1490</v>
      </c>
      <c r="Z242" s="83"/>
      <c r="AA242" s="159" t="str">
        <f t="shared" si="14"/>
        <v>804VUChiều5</v>
      </c>
      <c r="AB242" s="83" t="s">
        <v>1652</v>
      </c>
      <c r="AC242" s="83" t="s">
        <v>1652</v>
      </c>
      <c r="AD242" s="265" t="e">
        <f>VLOOKUP(E242,'[2]TKB26-11-2018 (lan 1)'!$E:$K,2,0)</f>
        <v>#REF!</v>
      </c>
      <c r="AE242" s="265">
        <f t="shared" si="15"/>
        <v>-3</v>
      </c>
    </row>
    <row r="243" spans="1:207" s="72" customFormat="1" ht="35.25" customHeight="1" x14ac:dyDescent="0.2">
      <c r="A243" s="74">
        <v>234</v>
      </c>
      <c r="B243" s="83" t="s">
        <v>1545</v>
      </c>
      <c r="C243" s="83" t="s">
        <v>1546</v>
      </c>
      <c r="D243" s="83"/>
      <c r="E243" s="83" t="s">
        <v>1873</v>
      </c>
      <c r="F243" s="83">
        <v>3</v>
      </c>
      <c r="G243" s="83" t="s">
        <v>262</v>
      </c>
      <c r="H243" s="83" t="s">
        <v>2278</v>
      </c>
      <c r="I243" s="83">
        <v>38</v>
      </c>
      <c r="J243" s="161">
        <v>3</v>
      </c>
      <c r="K243" s="161" t="s">
        <v>296</v>
      </c>
      <c r="L243" s="161" t="s">
        <v>1956</v>
      </c>
      <c r="M243" s="162" t="s">
        <v>297</v>
      </c>
      <c r="N243" s="161" t="s">
        <v>332</v>
      </c>
      <c r="O243" s="167">
        <f>VLOOKUP(N243,'Giang duong'!A:H,3,0)</f>
        <v>60</v>
      </c>
      <c r="P243" s="183">
        <f>VLOOKUP(E243,'[1]DSLHP_3-12-2018'!$B:$K,6,0)</f>
        <v>33</v>
      </c>
      <c r="Q243" s="161" t="str">
        <f t="shared" si="17"/>
        <v>Trường ĐHCN</v>
      </c>
      <c r="R243" s="161" t="str">
        <f t="shared" si="18"/>
        <v>Trường ĐHCN</v>
      </c>
      <c r="S243" s="161"/>
      <c r="T243" s="161"/>
      <c r="U243" s="161" t="s">
        <v>1652</v>
      </c>
      <c r="V243" s="164" t="s">
        <v>2031</v>
      </c>
      <c r="W243" s="71" t="s">
        <v>2032</v>
      </c>
      <c r="X243" s="83"/>
      <c r="Y243" s="83" t="s">
        <v>1490</v>
      </c>
      <c r="Z243" s="83"/>
      <c r="AA243" s="159" t="str">
        <f t="shared" si="14"/>
        <v>807VUChiều5</v>
      </c>
      <c r="AB243" s="83" t="s">
        <v>1652</v>
      </c>
      <c r="AC243" s="83" t="s">
        <v>1652</v>
      </c>
      <c r="AD243" s="265" t="e">
        <f>VLOOKUP(E243,'[2]TKB26-11-2018 (lan 1)'!$E:$K,2,0)</f>
        <v>#REF!</v>
      </c>
      <c r="AE243" s="265">
        <f t="shared" si="15"/>
        <v>5</v>
      </c>
      <c r="AF243" s="265"/>
      <c r="AG243" s="265"/>
      <c r="AH243" s="265"/>
      <c r="AI243" s="265"/>
      <c r="AJ243" s="265"/>
      <c r="AK243" s="265"/>
      <c r="AL243" s="265"/>
      <c r="AM243" s="265"/>
      <c r="AN243" s="265"/>
      <c r="AO243" s="265"/>
      <c r="AP243" s="265"/>
      <c r="AQ243" s="265"/>
      <c r="AR243" s="265"/>
      <c r="AS243" s="265"/>
      <c r="AT243" s="265"/>
      <c r="AU243" s="265"/>
      <c r="AV243" s="265"/>
      <c r="AW243" s="265"/>
      <c r="AX243" s="265"/>
      <c r="AY243" s="265"/>
      <c r="AZ243" s="265"/>
      <c r="BA243" s="265"/>
      <c r="BB243" s="265"/>
      <c r="BC243" s="265"/>
      <c r="BD243" s="265"/>
      <c r="BE243" s="265"/>
      <c r="BF243" s="265"/>
      <c r="BG243" s="265"/>
      <c r="BH243" s="265"/>
      <c r="BI243" s="265"/>
      <c r="BJ243" s="265"/>
      <c r="BK243" s="265"/>
      <c r="BL243" s="265"/>
      <c r="BM243" s="265"/>
      <c r="BN243" s="265"/>
      <c r="BO243" s="265"/>
      <c r="BP243" s="265"/>
      <c r="BQ243" s="265"/>
      <c r="BR243" s="265"/>
      <c r="BS243" s="265"/>
      <c r="BT243" s="265"/>
      <c r="BU243" s="265"/>
      <c r="BV243" s="265"/>
      <c r="BW243" s="265"/>
      <c r="BX243" s="265"/>
      <c r="BY243" s="265"/>
      <c r="BZ243" s="265"/>
      <c r="CA243" s="265"/>
      <c r="CB243" s="265"/>
      <c r="CC243" s="265"/>
      <c r="CD243" s="265"/>
      <c r="CE243" s="265"/>
      <c r="CF243" s="265"/>
      <c r="CG243" s="265"/>
      <c r="CH243" s="265"/>
      <c r="CI243" s="265"/>
      <c r="CJ243" s="265"/>
      <c r="CK243" s="265"/>
      <c r="CL243" s="265"/>
      <c r="CM243" s="265"/>
      <c r="CN243" s="265"/>
      <c r="CO243" s="265"/>
      <c r="CP243" s="265"/>
      <c r="CQ243" s="265"/>
      <c r="CR243" s="265"/>
      <c r="CS243" s="265"/>
      <c r="CT243" s="265"/>
      <c r="CU243" s="265"/>
      <c r="CV243" s="265"/>
      <c r="CW243" s="265"/>
      <c r="CX243" s="265"/>
      <c r="CY243" s="265"/>
      <c r="CZ243" s="265"/>
      <c r="DA243" s="265"/>
      <c r="DB243" s="265"/>
      <c r="DC243" s="265"/>
      <c r="DD243" s="265"/>
      <c r="DE243" s="265"/>
      <c r="DF243" s="265"/>
      <c r="DG243" s="265"/>
      <c r="DH243" s="265"/>
      <c r="DI243" s="265"/>
      <c r="DJ243" s="265"/>
      <c r="DK243" s="265"/>
      <c r="DL243" s="265"/>
      <c r="DM243" s="265"/>
      <c r="DN243" s="265"/>
      <c r="DO243" s="265"/>
      <c r="DP243" s="265"/>
      <c r="DQ243" s="265"/>
      <c r="DR243" s="265"/>
      <c r="DS243" s="265"/>
      <c r="DT243" s="265"/>
      <c r="DU243" s="265"/>
      <c r="DV243" s="265"/>
      <c r="DW243" s="265"/>
      <c r="DX243" s="265"/>
      <c r="DY243" s="265"/>
      <c r="DZ243" s="265"/>
      <c r="EA243" s="265"/>
      <c r="EB243" s="265"/>
      <c r="EC243" s="265"/>
      <c r="ED243" s="265"/>
      <c r="EE243" s="265"/>
      <c r="EF243" s="265"/>
      <c r="EG243" s="265"/>
      <c r="EH243" s="265"/>
      <c r="EI243" s="265"/>
      <c r="EJ243" s="265"/>
      <c r="EK243" s="265"/>
      <c r="EL243" s="265"/>
      <c r="EM243" s="265"/>
      <c r="EN243" s="265"/>
      <c r="EO243" s="265"/>
      <c r="EP243" s="265"/>
      <c r="EQ243" s="265"/>
      <c r="ER243" s="265"/>
      <c r="ES243" s="265"/>
      <c r="ET243" s="265"/>
      <c r="EU243" s="265"/>
      <c r="EV243" s="265"/>
      <c r="EW243" s="265"/>
      <c r="EX243" s="265"/>
      <c r="EY243" s="265"/>
      <c r="EZ243" s="265"/>
      <c r="FA243" s="265"/>
      <c r="FB243" s="265"/>
      <c r="FC243" s="265"/>
      <c r="FD243" s="265"/>
      <c r="FE243" s="265"/>
      <c r="FF243" s="265"/>
      <c r="FG243" s="265"/>
      <c r="FH243" s="265"/>
      <c r="FI243" s="265"/>
      <c r="FJ243" s="265"/>
      <c r="FK243" s="265"/>
      <c r="FL243" s="265"/>
      <c r="FM243" s="265"/>
      <c r="FN243" s="265"/>
      <c r="FO243" s="265"/>
      <c r="FP243" s="265"/>
      <c r="FQ243" s="265"/>
      <c r="FR243" s="265"/>
      <c r="FS243" s="265"/>
      <c r="FT243" s="265"/>
      <c r="FU243" s="265"/>
      <c r="FV243" s="265"/>
      <c r="FW243" s="265"/>
      <c r="FX243" s="265"/>
      <c r="FY243" s="265"/>
      <c r="FZ243" s="265"/>
      <c r="GA243" s="265"/>
      <c r="GB243" s="265"/>
      <c r="GC243" s="265"/>
      <c r="GD243" s="265"/>
      <c r="GE243" s="265"/>
      <c r="GF243" s="265"/>
      <c r="GG243" s="265"/>
      <c r="GH243" s="265"/>
      <c r="GI243" s="265"/>
      <c r="GJ243" s="265"/>
      <c r="GK243" s="265"/>
      <c r="GL243" s="265"/>
      <c r="GM243" s="265"/>
      <c r="GN243" s="265"/>
      <c r="GO243" s="265"/>
      <c r="GP243" s="265"/>
      <c r="GQ243" s="265"/>
      <c r="GR243" s="265"/>
      <c r="GS243" s="265"/>
      <c r="GT243" s="265"/>
      <c r="GU243" s="265"/>
      <c r="GV243" s="265"/>
      <c r="GW243" s="265"/>
      <c r="GX243" s="265"/>
      <c r="GY243" s="265"/>
    </row>
    <row r="244" spans="1:207" s="72" customFormat="1" ht="35.25" customHeight="1" x14ac:dyDescent="0.2">
      <c r="A244" s="74">
        <v>235</v>
      </c>
      <c r="B244" s="83" t="s">
        <v>1545</v>
      </c>
      <c r="C244" s="83" t="s">
        <v>1546</v>
      </c>
      <c r="D244" s="83"/>
      <c r="E244" s="83" t="s">
        <v>1874</v>
      </c>
      <c r="F244" s="83">
        <v>3</v>
      </c>
      <c r="G244" s="83" t="s">
        <v>262</v>
      </c>
      <c r="H244" s="83" t="s">
        <v>2279</v>
      </c>
      <c r="I244" s="83">
        <v>38</v>
      </c>
      <c r="J244" s="161">
        <v>3</v>
      </c>
      <c r="K244" s="161" t="s">
        <v>296</v>
      </c>
      <c r="L244" s="161" t="s">
        <v>1956</v>
      </c>
      <c r="M244" s="162" t="s">
        <v>298</v>
      </c>
      <c r="N244" s="161" t="s">
        <v>333</v>
      </c>
      <c r="O244" s="167">
        <f>VLOOKUP(N244,'Giang duong'!A:H,3,0)</f>
        <v>60</v>
      </c>
      <c r="P244" s="183">
        <f>VLOOKUP(E244,'[1]DSLHP_3-12-2018'!$B:$K,6,0)</f>
        <v>40</v>
      </c>
      <c r="Q244" s="161" t="str">
        <f t="shared" si="17"/>
        <v>Trường ĐHCN</v>
      </c>
      <c r="R244" s="161" t="str">
        <f t="shared" si="18"/>
        <v>Trường ĐHCN</v>
      </c>
      <c r="S244" s="161"/>
      <c r="T244" s="161"/>
      <c r="U244" s="161" t="s">
        <v>1652</v>
      </c>
      <c r="V244" s="164" t="s">
        <v>2031</v>
      </c>
      <c r="W244" s="71" t="s">
        <v>2032</v>
      </c>
      <c r="X244" s="83"/>
      <c r="Y244" s="83" t="s">
        <v>1490</v>
      </c>
      <c r="Z244" s="83"/>
      <c r="AA244" s="159" t="str">
        <f t="shared" si="14"/>
        <v>808VUChiều5</v>
      </c>
      <c r="AB244" s="83" t="s">
        <v>1652</v>
      </c>
      <c r="AC244" s="83" t="s">
        <v>1652</v>
      </c>
      <c r="AD244" s="265" t="e">
        <f>VLOOKUP(E244,'[2]TKB26-11-2018 (lan 1)'!$E:$K,2,0)</f>
        <v>#REF!</v>
      </c>
      <c r="AE244" s="265">
        <f t="shared" si="15"/>
        <v>-2</v>
      </c>
      <c r="AF244" s="265"/>
      <c r="AG244" s="265"/>
      <c r="AH244" s="265"/>
      <c r="AI244" s="265"/>
      <c r="AJ244" s="265"/>
      <c r="AK244" s="265"/>
      <c r="AL244" s="265"/>
      <c r="AM244" s="265"/>
      <c r="AN244" s="265"/>
      <c r="AO244" s="265"/>
      <c r="AP244" s="265"/>
      <c r="AQ244" s="265"/>
      <c r="AR244" s="265"/>
      <c r="AS244" s="265"/>
      <c r="AT244" s="265"/>
      <c r="AU244" s="265"/>
      <c r="AV244" s="265"/>
      <c r="AW244" s="265"/>
      <c r="AX244" s="265"/>
      <c r="AY244" s="265"/>
      <c r="AZ244" s="265"/>
      <c r="BA244" s="265"/>
      <c r="BB244" s="265"/>
      <c r="BC244" s="265"/>
      <c r="BD244" s="265"/>
      <c r="BE244" s="265"/>
      <c r="BF244" s="265"/>
      <c r="BG244" s="265"/>
      <c r="BH244" s="265"/>
      <c r="BI244" s="265"/>
      <c r="BJ244" s="265"/>
      <c r="BK244" s="265"/>
      <c r="BL244" s="265"/>
      <c r="BM244" s="265"/>
      <c r="BN244" s="265"/>
      <c r="BO244" s="265"/>
      <c r="BP244" s="265"/>
      <c r="BQ244" s="265"/>
      <c r="BR244" s="265"/>
      <c r="BS244" s="265"/>
      <c r="BT244" s="265"/>
      <c r="BU244" s="265"/>
      <c r="BV244" s="265"/>
      <c r="BW244" s="265"/>
      <c r="BX244" s="265"/>
      <c r="BY244" s="265"/>
      <c r="BZ244" s="265"/>
      <c r="CA244" s="265"/>
      <c r="CB244" s="265"/>
      <c r="CC244" s="265"/>
      <c r="CD244" s="265"/>
      <c r="CE244" s="265"/>
      <c r="CF244" s="265"/>
      <c r="CG244" s="265"/>
      <c r="CH244" s="265"/>
      <c r="CI244" s="265"/>
      <c r="CJ244" s="265"/>
      <c r="CK244" s="265"/>
      <c r="CL244" s="265"/>
      <c r="CM244" s="265"/>
      <c r="CN244" s="265"/>
      <c r="CO244" s="265"/>
      <c r="CP244" s="265"/>
      <c r="CQ244" s="265"/>
      <c r="CR244" s="265"/>
      <c r="CS244" s="265"/>
      <c r="CT244" s="265"/>
      <c r="CU244" s="265"/>
      <c r="CV244" s="265"/>
      <c r="CW244" s="265"/>
      <c r="CX244" s="265"/>
      <c r="CY244" s="265"/>
      <c r="CZ244" s="265"/>
      <c r="DA244" s="265"/>
      <c r="DB244" s="265"/>
      <c r="DC244" s="265"/>
      <c r="DD244" s="265"/>
      <c r="DE244" s="265"/>
      <c r="DF244" s="265"/>
      <c r="DG244" s="265"/>
      <c r="DH244" s="265"/>
      <c r="DI244" s="265"/>
      <c r="DJ244" s="265"/>
      <c r="DK244" s="265"/>
      <c r="DL244" s="265"/>
      <c r="DM244" s="265"/>
      <c r="DN244" s="265"/>
      <c r="DO244" s="265"/>
      <c r="DP244" s="265"/>
      <c r="DQ244" s="265"/>
      <c r="DR244" s="265"/>
      <c r="DS244" s="265"/>
      <c r="DT244" s="265"/>
      <c r="DU244" s="265"/>
      <c r="DV244" s="265"/>
      <c r="DW244" s="265"/>
      <c r="DX244" s="265"/>
      <c r="DY244" s="265"/>
      <c r="DZ244" s="265"/>
      <c r="EA244" s="265"/>
      <c r="EB244" s="265"/>
      <c r="EC244" s="265"/>
      <c r="ED244" s="265"/>
      <c r="EE244" s="265"/>
      <c r="EF244" s="265"/>
      <c r="EG244" s="265"/>
      <c r="EH244" s="265"/>
      <c r="EI244" s="265"/>
      <c r="EJ244" s="265"/>
      <c r="EK244" s="265"/>
      <c r="EL244" s="265"/>
      <c r="EM244" s="265"/>
      <c r="EN244" s="265"/>
      <c r="EO244" s="265"/>
      <c r="EP244" s="265"/>
      <c r="EQ244" s="265"/>
      <c r="ER244" s="265"/>
      <c r="ES244" s="265"/>
      <c r="ET244" s="265"/>
      <c r="EU244" s="265"/>
      <c r="EV244" s="265"/>
      <c r="EW244" s="265"/>
      <c r="EX244" s="265"/>
      <c r="EY244" s="265"/>
      <c r="EZ244" s="265"/>
      <c r="FA244" s="265"/>
      <c r="FB244" s="265"/>
      <c r="FC244" s="265"/>
      <c r="FD244" s="265"/>
      <c r="FE244" s="265"/>
      <c r="FF244" s="265"/>
      <c r="FG244" s="265"/>
      <c r="FH244" s="265"/>
      <c r="FI244" s="265"/>
      <c r="FJ244" s="265"/>
      <c r="FK244" s="265"/>
      <c r="FL244" s="265"/>
      <c r="FM244" s="265"/>
      <c r="FN244" s="265"/>
      <c r="FO244" s="265"/>
      <c r="FP244" s="265"/>
      <c r="FQ244" s="265"/>
      <c r="FR244" s="265"/>
      <c r="FS244" s="265"/>
      <c r="FT244" s="265"/>
      <c r="FU244" s="265"/>
      <c r="FV244" s="265"/>
      <c r="FW244" s="265"/>
      <c r="FX244" s="265"/>
      <c r="FY244" s="265"/>
      <c r="FZ244" s="265"/>
      <c r="GA244" s="265"/>
      <c r="GB244" s="265"/>
      <c r="GC244" s="265"/>
      <c r="GD244" s="265"/>
      <c r="GE244" s="265"/>
      <c r="GF244" s="265"/>
      <c r="GG244" s="265"/>
      <c r="GH244" s="265"/>
      <c r="GI244" s="265"/>
      <c r="GJ244" s="265"/>
      <c r="GK244" s="265"/>
      <c r="GL244" s="265"/>
      <c r="GM244" s="265"/>
      <c r="GN244" s="265"/>
      <c r="GO244" s="265"/>
      <c r="GP244" s="265"/>
      <c r="GQ244" s="265"/>
      <c r="GR244" s="265"/>
      <c r="GS244" s="265"/>
      <c r="GT244" s="265"/>
      <c r="GU244" s="265"/>
      <c r="GV244" s="265"/>
      <c r="GW244" s="265"/>
      <c r="GX244" s="265"/>
      <c r="GY244" s="265"/>
    </row>
    <row r="245" spans="1:207" s="72" customFormat="1" ht="35.25" customHeight="1" x14ac:dyDescent="0.2">
      <c r="A245" s="74">
        <v>236</v>
      </c>
      <c r="B245" s="83" t="s">
        <v>1545</v>
      </c>
      <c r="C245" s="83" t="s">
        <v>1546</v>
      </c>
      <c r="D245" s="83"/>
      <c r="E245" s="83" t="s">
        <v>1875</v>
      </c>
      <c r="F245" s="83">
        <v>3</v>
      </c>
      <c r="G245" s="83" t="s">
        <v>262</v>
      </c>
      <c r="H245" s="83" t="s">
        <v>2280</v>
      </c>
      <c r="I245" s="83">
        <v>38</v>
      </c>
      <c r="J245" s="161">
        <v>3</v>
      </c>
      <c r="K245" s="161" t="s">
        <v>296</v>
      </c>
      <c r="L245" s="161" t="s">
        <v>1956</v>
      </c>
      <c r="M245" s="162" t="s">
        <v>297</v>
      </c>
      <c r="N245" s="161" t="s">
        <v>334</v>
      </c>
      <c r="O245" s="167">
        <f>VLOOKUP(N245,'Giang duong'!A:H,3,0)</f>
        <v>60</v>
      </c>
      <c r="P245" s="183">
        <f>VLOOKUP(E245,'[1]DSLHP_3-12-2018'!$B:$K,6,0)</f>
        <v>45</v>
      </c>
      <c r="Q245" s="161" t="str">
        <f t="shared" si="17"/>
        <v>Trường ĐHCN</v>
      </c>
      <c r="R245" s="161" t="str">
        <f t="shared" si="18"/>
        <v>Trường ĐHCN</v>
      </c>
      <c r="S245" s="161"/>
      <c r="T245" s="161"/>
      <c r="U245" s="161" t="s">
        <v>1652</v>
      </c>
      <c r="V245" s="164" t="s">
        <v>2031</v>
      </c>
      <c r="W245" s="71" t="s">
        <v>2032</v>
      </c>
      <c r="X245" s="83"/>
      <c r="Y245" s="83" t="s">
        <v>1490</v>
      </c>
      <c r="Z245" s="83"/>
      <c r="AA245" s="159" t="str">
        <f t="shared" si="14"/>
        <v>809VUChiều5</v>
      </c>
      <c r="AB245" s="83" t="s">
        <v>1652</v>
      </c>
      <c r="AC245" s="83" t="s">
        <v>1652</v>
      </c>
      <c r="AD245" s="265" t="e">
        <f>VLOOKUP(E245,'[2]TKB26-11-2018 (lan 1)'!$E:$K,2,0)</f>
        <v>#REF!</v>
      </c>
      <c r="AE245" s="265">
        <f t="shared" si="15"/>
        <v>-7</v>
      </c>
      <c r="AF245" s="265"/>
      <c r="AG245" s="265"/>
      <c r="AH245" s="265"/>
      <c r="AI245" s="265"/>
      <c r="AJ245" s="265"/>
      <c r="AK245" s="265"/>
      <c r="AL245" s="265"/>
      <c r="AM245" s="265"/>
      <c r="AN245" s="265"/>
      <c r="AO245" s="265"/>
      <c r="AP245" s="265"/>
      <c r="AQ245" s="265"/>
      <c r="AR245" s="265"/>
      <c r="AS245" s="265"/>
      <c r="AT245" s="265"/>
      <c r="AU245" s="265"/>
      <c r="AV245" s="265"/>
      <c r="AW245" s="265"/>
      <c r="AX245" s="265"/>
      <c r="AY245" s="265"/>
      <c r="AZ245" s="265"/>
      <c r="BA245" s="265"/>
      <c r="BB245" s="265"/>
      <c r="BC245" s="265"/>
      <c r="BD245" s="265"/>
      <c r="BE245" s="265"/>
      <c r="BF245" s="265"/>
      <c r="BG245" s="265"/>
      <c r="BH245" s="265"/>
      <c r="BI245" s="265"/>
      <c r="BJ245" s="265"/>
      <c r="BK245" s="265"/>
      <c r="BL245" s="265"/>
      <c r="BM245" s="265"/>
      <c r="BN245" s="265"/>
      <c r="BO245" s="265"/>
      <c r="BP245" s="265"/>
      <c r="BQ245" s="265"/>
      <c r="BR245" s="265"/>
      <c r="BS245" s="265"/>
      <c r="BT245" s="265"/>
      <c r="BU245" s="265"/>
      <c r="BV245" s="265"/>
      <c r="BW245" s="265"/>
      <c r="BX245" s="265"/>
      <c r="BY245" s="265"/>
      <c r="BZ245" s="265"/>
      <c r="CA245" s="265"/>
      <c r="CB245" s="265"/>
      <c r="CC245" s="265"/>
      <c r="CD245" s="265"/>
      <c r="CE245" s="265"/>
      <c r="CF245" s="265"/>
      <c r="CG245" s="265"/>
      <c r="CH245" s="265"/>
      <c r="CI245" s="265"/>
      <c r="CJ245" s="265"/>
      <c r="CK245" s="265"/>
      <c r="CL245" s="265"/>
      <c r="CM245" s="265"/>
      <c r="CN245" s="265"/>
      <c r="CO245" s="265"/>
      <c r="CP245" s="265"/>
      <c r="CQ245" s="265"/>
      <c r="CR245" s="265"/>
      <c r="CS245" s="265"/>
      <c r="CT245" s="265"/>
      <c r="CU245" s="265"/>
      <c r="CV245" s="265"/>
      <c r="CW245" s="265"/>
      <c r="CX245" s="265"/>
      <c r="CY245" s="265"/>
      <c r="CZ245" s="265"/>
      <c r="DA245" s="265"/>
      <c r="DB245" s="265"/>
      <c r="DC245" s="265"/>
      <c r="DD245" s="265"/>
      <c r="DE245" s="265"/>
      <c r="DF245" s="265"/>
      <c r="DG245" s="265"/>
      <c r="DH245" s="265"/>
      <c r="DI245" s="265"/>
      <c r="DJ245" s="265"/>
      <c r="DK245" s="265"/>
      <c r="DL245" s="265"/>
      <c r="DM245" s="265"/>
      <c r="DN245" s="265"/>
      <c r="DO245" s="265"/>
      <c r="DP245" s="265"/>
      <c r="DQ245" s="265"/>
      <c r="DR245" s="265"/>
      <c r="DS245" s="265"/>
      <c r="DT245" s="265"/>
      <c r="DU245" s="265"/>
      <c r="DV245" s="265"/>
      <c r="DW245" s="265"/>
      <c r="DX245" s="265"/>
      <c r="DY245" s="265"/>
      <c r="DZ245" s="265"/>
      <c r="EA245" s="265"/>
      <c r="EB245" s="265"/>
      <c r="EC245" s="265"/>
      <c r="ED245" s="265"/>
      <c r="EE245" s="265"/>
      <c r="EF245" s="265"/>
      <c r="EG245" s="265"/>
      <c r="EH245" s="265"/>
      <c r="EI245" s="265"/>
      <c r="EJ245" s="265"/>
      <c r="EK245" s="265"/>
      <c r="EL245" s="265"/>
      <c r="EM245" s="265"/>
      <c r="EN245" s="265"/>
      <c r="EO245" s="265"/>
      <c r="EP245" s="265"/>
      <c r="EQ245" s="265"/>
      <c r="ER245" s="265"/>
      <c r="ES245" s="265"/>
      <c r="ET245" s="265"/>
      <c r="EU245" s="265"/>
      <c r="EV245" s="265"/>
      <c r="EW245" s="265"/>
      <c r="EX245" s="265"/>
      <c r="EY245" s="265"/>
      <c r="EZ245" s="265"/>
      <c r="FA245" s="265"/>
      <c r="FB245" s="265"/>
      <c r="FC245" s="265"/>
      <c r="FD245" s="265"/>
      <c r="FE245" s="265"/>
      <c r="FF245" s="265"/>
      <c r="FG245" s="265"/>
      <c r="FH245" s="265"/>
      <c r="FI245" s="265"/>
      <c r="FJ245" s="265"/>
      <c r="FK245" s="265"/>
      <c r="FL245" s="265"/>
      <c r="FM245" s="265"/>
      <c r="FN245" s="265"/>
      <c r="FO245" s="265"/>
      <c r="FP245" s="265"/>
      <c r="FQ245" s="265"/>
      <c r="FR245" s="265"/>
      <c r="FS245" s="265"/>
      <c r="FT245" s="265"/>
      <c r="FU245" s="265"/>
      <c r="FV245" s="265"/>
      <c r="FW245" s="265"/>
      <c r="FX245" s="265"/>
      <c r="FY245" s="265"/>
      <c r="FZ245" s="265"/>
      <c r="GA245" s="265"/>
      <c r="GB245" s="265"/>
      <c r="GC245" s="265"/>
      <c r="GD245" s="265"/>
      <c r="GE245" s="265"/>
      <c r="GF245" s="265"/>
      <c r="GG245" s="265"/>
      <c r="GH245" s="265"/>
      <c r="GI245" s="265"/>
      <c r="GJ245" s="265"/>
      <c r="GK245" s="265"/>
      <c r="GL245" s="265"/>
      <c r="GM245" s="265"/>
      <c r="GN245" s="265"/>
      <c r="GO245" s="265"/>
      <c r="GP245" s="265"/>
      <c r="GQ245" s="265"/>
      <c r="GR245" s="265"/>
      <c r="GS245" s="265"/>
      <c r="GT245" s="265"/>
      <c r="GU245" s="265"/>
      <c r="GV245" s="265"/>
      <c r="GW245" s="265"/>
      <c r="GX245" s="265"/>
      <c r="GY245" s="265"/>
    </row>
    <row r="246" spans="1:207" s="72" customFormat="1" ht="39.75" customHeight="1" x14ac:dyDescent="0.2">
      <c r="A246" s="74">
        <v>237</v>
      </c>
      <c r="B246" s="71" t="s">
        <v>176</v>
      </c>
      <c r="C246" s="71" t="s">
        <v>156</v>
      </c>
      <c r="D246" s="71" t="s">
        <v>43</v>
      </c>
      <c r="E246" s="71" t="s">
        <v>156</v>
      </c>
      <c r="F246" s="71">
        <v>3</v>
      </c>
      <c r="G246" s="71" t="s">
        <v>240</v>
      </c>
      <c r="H246" s="71" t="s">
        <v>1658</v>
      </c>
      <c r="I246" s="71">
        <v>79</v>
      </c>
      <c r="J246" s="159">
        <v>1</v>
      </c>
      <c r="K246" s="159" t="s">
        <v>186</v>
      </c>
      <c r="L246" s="159" t="s">
        <v>1956</v>
      </c>
      <c r="M246" s="159" t="s">
        <v>301</v>
      </c>
      <c r="N246" s="159" t="s">
        <v>335</v>
      </c>
      <c r="O246" s="167">
        <f>VLOOKUP(N246,'Giang duong'!A:H,3,0)</f>
        <v>70</v>
      </c>
      <c r="P246" s="183">
        <f>VLOOKUP(E246,'[1]DSLHP_3-12-2018'!$B:$K,6,0)</f>
        <v>70</v>
      </c>
      <c r="Q246" s="161" t="s">
        <v>2105</v>
      </c>
      <c r="R246" s="161" t="s">
        <v>2046</v>
      </c>
      <c r="S246" s="161" t="s">
        <v>914</v>
      </c>
      <c r="T246" s="190" t="s">
        <v>915</v>
      </c>
      <c r="U246" s="159" t="s">
        <v>174</v>
      </c>
      <c r="V246" s="166"/>
      <c r="W246" s="71" t="s">
        <v>2033</v>
      </c>
      <c r="X246" s="71" t="s">
        <v>1701</v>
      </c>
      <c r="Y246" s="71" t="s">
        <v>1697</v>
      </c>
      <c r="Z246" s="71"/>
      <c r="AA246" s="159" t="str">
        <f t="shared" si="14"/>
        <v>707VUSáng5</v>
      </c>
      <c r="AB246" s="71" t="s">
        <v>2105</v>
      </c>
      <c r="AC246" s="71" t="s">
        <v>2105</v>
      </c>
      <c r="AD246" s="265" t="str">
        <f>VLOOKUP(E246,'[2]TKB26-11-2018 (lan 1)'!$E:$K,2,0)</f>
        <v>PGS.TS.Nguyễn Xuân Thiên</v>
      </c>
      <c r="AE246" s="265">
        <f t="shared" si="15"/>
        <v>9</v>
      </c>
      <c r="AF246" s="265"/>
      <c r="AG246" s="265"/>
      <c r="AH246" s="265"/>
      <c r="AI246" s="265"/>
      <c r="AJ246" s="265"/>
      <c r="AK246" s="265"/>
      <c r="AL246" s="265"/>
      <c r="AM246" s="265"/>
      <c r="AN246" s="265"/>
      <c r="AO246" s="265"/>
      <c r="AP246" s="265"/>
      <c r="AQ246" s="265"/>
      <c r="AR246" s="265"/>
      <c r="AS246" s="265"/>
      <c r="AT246" s="265"/>
      <c r="AU246" s="265"/>
      <c r="AV246" s="265"/>
      <c r="AW246" s="265"/>
      <c r="AX246" s="265"/>
      <c r="AY246" s="265"/>
      <c r="AZ246" s="265"/>
      <c r="BA246" s="265"/>
      <c r="BB246" s="265"/>
      <c r="BC246" s="265"/>
      <c r="BD246" s="265"/>
      <c r="BE246" s="265"/>
      <c r="BF246" s="265"/>
      <c r="BG246" s="265"/>
      <c r="BH246" s="265"/>
      <c r="BI246" s="265"/>
      <c r="BJ246" s="265"/>
      <c r="BK246" s="265"/>
      <c r="BL246" s="265"/>
      <c r="BM246" s="265"/>
      <c r="BN246" s="265"/>
      <c r="BO246" s="265"/>
      <c r="BP246" s="265"/>
      <c r="BQ246" s="265"/>
      <c r="BR246" s="265"/>
      <c r="BS246" s="265"/>
      <c r="BT246" s="265"/>
      <c r="BU246" s="265"/>
      <c r="BV246" s="265"/>
      <c r="BW246" s="265"/>
      <c r="BX246" s="265"/>
      <c r="BY246" s="265"/>
      <c r="BZ246" s="265"/>
      <c r="CA246" s="265"/>
      <c r="CB246" s="265"/>
      <c r="CC246" s="265"/>
      <c r="CD246" s="265"/>
      <c r="CE246" s="265"/>
      <c r="CF246" s="265"/>
      <c r="CG246" s="265"/>
      <c r="CH246" s="265"/>
      <c r="CI246" s="265"/>
      <c r="CJ246" s="265"/>
      <c r="CK246" s="265"/>
      <c r="CL246" s="265"/>
      <c r="CM246" s="265"/>
      <c r="CN246" s="265"/>
      <c r="CO246" s="265"/>
      <c r="CP246" s="265"/>
      <c r="CQ246" s="265"/>
      <c r="CR246" s="265"/>
      <c r="CS246" s="265"/>
      <c r="CT246" s="265"/>
      <c r="CU246" s="265"/>
      <c r="CV246" s="265"/>
      <c r="CW246" s="265"/>
      <c r="CX246" s="265"/>
      <c r="CY246" s="265"/>
      <c r="CZ246" s="265"/>
      <c r="DA246" s="265"/>
      <c r="DB246" s="265"/>
      <c r="DC246" s="265"/>
      <c r="DD246" s="265"/>
      <c r="DE246" s="265"/>
      <c r="DF246" s="265"/>
      <c r="DG246" s="265"/>
      <c r="DH246" s="265"/>
      <c r="DI246" s="265"/>
      <c r="DJ246" s="265"/>
      <c r="DK246" s="265"/>
      <c r="DL246" s="265"/>
      <c r="DM246" s="265"/>
      <c r="DN246" s="265"/>
      <c r="DO246" s="265"/>
      <c r="DP246" s="265"/>
      <c r="DQ246" s="265"/>
      <c r="DR246" s="265"/>
      <c r="DS246" s="265"/>
      <c r="DT246" s="265"/>
      <c r="DU246" s="265"/>
      <c r="DV246" s="265"/>
      <c r="DW246" s="265"/>
      <c r="DX246" s="265"/>
      <c r="DY246" s="265"/>
      <c r="DZ246" s="265"/>
      <c r="EA246" s="265"/>
      <c r="EB246" s="265"/>
      <c r="EC246" s="265"/>
      <c r="ED246" s="265"/>
      <c r="EE246" s="265"/>
      <c r="EF246" s="265"/>
      <c r="EG246" s="265"/>
      <c r="EH246" s="265"/>
      <c r="EI246" s="265"/>
      <c r="EJ246" s="265"/>
      <c r="EK246" s="265"/>
      <c r="EL246" s="265"/>
      <c r="EM246" s="265"/>
      <c r="EN246" s="265"/>
      <c r="EO246" s="265"/>
      <c r="EP246" s="265"/>
      <c r="EQ246" s="265"/>
      <c r="ER246" s="265"/>
      <c r="ES246" s="265"/>
      <c r="ET246" s="265"/>
      <c r="EU246" s="265"/>
      <c r="EV246" s="265"/>
      <c r="EW246" s="265"/>
      <c r="EX246" s="265"/>
      <c r="EY246" s="265"/>
      <c r="EZ246" s="265"/>
      <c r="FA246" s="265"/>
      <c r="FB246" s="265"/>
      <c r="FC246" s="265"/>
      <c r="FD246" s="265"/>
      <c r="FE246" s="265"/>
      <c r="FF246" s="265"/>
      <c r="FG246" s="265"/>
      <c r="FH246" s="265"/>
      <c r="FI246" s="265"/>
      <c r="FJ246" s="265"/>
      <c r="FK246" s="265"/>
      <c r="FL246" s="265"/>
      <c r="FM246" s="265"/>
      <c r="FN246" s="265"/>
      <c r="FO246" s="265"/>
      <c r="FP246" s="265"/>
      <c r="FQ246" s="265"/>
      <c r="FR246" s="265"/>
      <c r="FS246" s="265"/>
      <c r="FT246" s="265"/>
      <c r="FU246" s="265"/>
      <c r="FV246" s="265"/>
      <c r="FW246" s="265"/>
      <c r="FX246" s="265"/>
      <c r="FY246" s="265"/>
      <c r="FZ246" s="265"/>
      <c r="GA246" s="265"/>
      <c r="GB246" s="265"/>
      <c r="GC246" s="265"/>
      <c r="GD246" s="265"/>
      <c r="GE246" s="265"/>
      <c r="GF246" s="265"/>
      <c r="GG246" s="265"/>
      <c r="GH246" s="265"/>
      <c r="GI246" s="265"/>
      <c r="GJ246" s="265"/>
      <c r="GK246" s="265"/>
      <c r="GL246" s="265"/>
      <c r="GM246" s="265"/>
      <c r="GN246" s="265"/>
      <c r="GO246" s="265"/>
      <c r="GP246" s="265"/>
      <c r="GQ246" s="265"/>
      <c r="GR246" s="265"/>
      <c r="GS246" s="265"/>
      <c r="GT246" s="265"/>
      <c r="GU246" s="265"/>
      <c r="GV246" s="265"/>
      <c r="GW246" s="265"/>
      <c r="GX246" s="265"/>
      <c r="GY246" s="265"/>
    </row>
    <row r="247" spans="1:207" s="72" customFormat="1" ht="29.25" customHeight="1" x14ac:dyDescent="0.25">
      <c r="A247" s="74">
        <v>238</v>
      </c>
      <c r="B247" s="71" t="s">
        <v>77</v>
      </c>
      <c r="C247" s="71" t="s">
        <v>76</v>
      </c>
      <c r="D247" s="71"/>
      <c r="E247" s="71" t="s">
        <v>76</v>
      </c>
      <c r="F247" s="71">
        <v>3</v>
      </c>
      <c r="G247" s="71" t="s">
        <v>168</v>
      </c>
      <c r="H247" s="71" t="s">
        <v>57</v>
      </c>
      <c r="I247" s="71">
        <v>37</v>
      </c>
      <c r="J247" s="159">
        <v>1</v>
      </c>
      <c r="K247" s="159" t="s">
        <v>296</v>
      </c>
      <c r="L247" s="159" t="s">
        <v>318</v>
      </c>
      <c r="M247" s="159" t="s">
        <v>297</v>
      </c>
      <c r="N247" s="159" t="s">
        <v>2319</v>
      </c>
      <c r="O247" s="183">
        <f>VLOOKUP(N247,'Giang duong'!A:H,3,0)</f>
        <v>60</v>
      </c>
      <c r="P247" s="183">
        <f>VLOOKUP(E247,'[1]DSLHP_3-12-2018'!$B:$K,6,0)</f>
        <v>60</v>
      </c>
      <c r="Q247" s="161" t="s">
        <v>662</v>
      </c>
      <c r="R247" s="210" t="s">
        <v>170</v>
      </c>
      <c r="S247" s="216" t="s">
        <v>982</v>
      </c>
      <c r="T247" s="216" t="s">
        <v>983</v>
      </c>
      <c r="U247" s="159" t="s">
        <v>170</v>
      </c>
      <c r="V247" s="166"/>
      <c r="W247" s="71" t="s">
        <v>2035</v>
      </c>
      <c r="X247" s="71"/>
      <c r="Y247" s="71" t="s">
        <v>1677</v>
      </c>
      <c r="Z247" s="71"/>
      <c r="AA247" s="159" t="str">
        <f t="shared" si="14"/>
        <v>201CSSChiều3,5</v>
      </c>
      <c r="AB247" s="71" t="s">
        <v>662</v>
      </c>
      <c r="AC247" s="71" t="s">
        <v>662</v>
      </c>
      <c r="AD247" s="265" t="str">
        <f>VLOOKUP(E247,'[2]TKB26-11-2018 (lan 1)'!$E:$K,2,0)</f>
        <v>TS.Nguyễn Thị Thu Hoài</v>
      </c>
      <c r="AE247" s="265">
        <f t="shared" si="15"/>
        <v>-23</v>
      </c>
    </row>
    <row r="248" spans="1:207" s="72" customFormat="1" ht="29.25" customHeight="1" x14ac:dyDescent="0.2">
      <c r="A248" s="74">
        <v>239</v>
      </c>
      <c r="B248" s="83" t="s">
        <v>65</v>
      </c>
      <c r="C248" s="83" t="s">
        <v>66</v>
      </c>
      <c r="D248" s="83" t="s">
        <v>39</v>
      </c>
      <c r="E248" s="83" t="s">
        <v>571</v>
      </c>
      <c r="F248" s="83">
        <v>3</v>
      </c>
      <c r="G248" s="83" t="s">
        <v>240</v>
      </c>
      <c r="H248" s="83" t="s">
        <v>132</v>
      </c>
      <c r="I248" s="83">
        <v>89</v>
      </c>
      <c r="J248" s="161">
        <v>1</v>
      </c>
      <c r="K248" s="159" t="s">
        <v>186</v>
      </c>
      <c r="L248" s="161" t="s">
        <v>1955</v>
      </c>
      <c r="M248" s="165" t="s">
        <v>301</v>
      </c>
      <c r="N248" s="159" t="s">
        <v>356</v>
      </c>
      <c r="O248" s="167">
        <f>VLOOKUP(N248,'Giang duong'!A:H,3,0)</f>
        <v>85</v>
      </c>
      <c r="P248" s="183">
        <f>VLOOKUP(E248,'[1]DSLHP_3-12-2018'!$B:$K,6,0)</f>
        <v>85</v>
      </c>
      <c r="Q248" s="161" t="str">
        <f t="shared" ref="Q248:Q257" si="19">U248</f>
        <v>Trường ĐHKHTN</v>
      </c>
      <c r="R248" s="161" t="str">
        <f t="shared" ref="R248:R257" si="20">U248</f>
        <v>Trường ĐHKHTN</v>
      </c>
      <c r="S248" s="161"/>
      <c r="T248" s="161"/>
      <c r="U248" s="161" t="s">
        <v>146</v>
      </c>
      <c r="V248" s="166"/>
      <c r="W248" s="71" t="s">
        <v>2033</v>
      </c>
      <c r="X248" s="83"/>
      <c r="Y248" s="83" t="s">
        <v>1490</v>
      </c>
      <c r="Z248" s="83"/>
      <c r="AA248" s="159" t="str">
        <f t="shared" si="14"/>
        <v>705VUSáng6</v>
      </c>
      <c r="AB248" s="83" t="s">
        <v>146</v>
      </c>
      <c r="AC248" s="83" t="s">
        <v>146</v>
      </c>
      <c r="AD248" s="265" t="e">
        <f>VLOOKUP(E248,'[2]TKB26-11-2018 (lan 1)'!$E:$K,2,0)</f>
        <v>#REF!</v>
      </c>
      <c r="AE248" s="265">
        <f t="shared" si="15"/>
        <v>4</v>
      </c>
    </row>
    <row r="249" spans="1:207" ht="29.25" customHeight="1" x14ac:dyDescent="0.2">
      <c r="A249" s="74">
        <v>240</v>
      </c>
      <c r="B249" s="83" t="s">
        <v>65</v>
      </c>
      <c r="C249" s="83" t="s">
        <v>66</v>
      </c>
      <c r="D249" s="83" t="s">
        <v>39</v>
      </c>
      <c r="E249" s="83" t="s">
        <v>572</v>
      </c>
      <c r="F249" s="83">
        <v>3</v>
      </c>
      <c r="G249" s="83" t="s">
        <v>240</v>
      </c>
      <c r="H249" s="83" t="s">
        <v>57</v>
      </c>
      <c r="I249" s="83">
        <v>100</v>
      </c>
      <c r="J249" s="161">
        <v>1</v>
      </c>
      <c r="K249" s="161" t="s">
        <v>186</v>
      </c>
      <c r="L249" s="161" t="s">
        <v>1955</v>
      </c>
      <c r="M249" s="161" t="s">
        <v>336</v>
      </c>
      <c r="N249" s="161" t="s">
        <v>357</v>
      </c>
      <c r="O249" s="167">
        <f>VLOOKUP(N249,'Giang duong'!A:H,3,0)</f>
        <v>100</v>
      </c>
      <c r="P249" s="183">
        <f>VLOOKUP(E249,'[1]DSLHP_3-12-2018'!$B:$K,6,0)</f>
        <v>100</v>
      </c>
      <c r="Q249" s="161" t="str">
        <f t="shared" si="19"/>
        <v>Trường ĐHKHTN</v>
      </c>
      <c r="R249" s="161" t="str">
        <f t="shared" si="20"/>
        <v>Trường ĐHKHTN</v>
      </c>
      <c r="S249" s="161"/>
      <c r="T249" s="161"/>
      <c r="U249" s="161" t="s">
        <v>146</v>
      </c>
      <c r="V249" s="166"/>
      <c r="W249" s="71" t="s">
        <v>2033</v>
      </c>
      <c r="X249" s="83"/>
      <c r="Y249" s="83" t="s">
        <v>1490</v>
      </c>
      <c r="Z249" s="83"/>
      <c r="AA249" s="159" t="str">
        <f t="shared" si="14"/>
        <v>706VUSáng6</v>
      </c>
      <c r="AB249" s="83" t="s">
        <v>146</v>
      </c>
      <c r="AC249" s="83" t="s">
        <v>146</v>
      </c>
      <c r="AD249" s="265" t="e">
        <f>VLOOKUP(E249,'[2]TKB26-11-2018 (lan 1)'!$E:$K,2,0)</f>
        <v>#REF!</v>
      </c>
      <c r="AE249" s="265">
        <f t="shared" si="15"/>
        <v>0</v>
      </c>
      <c r="AF249" s="72"/>
      <c r="AG249" s="72"/>
      <c r="AH249" s="72"/>
      <c r="AI249" s="72"/>
      <c r="AJ249" s="72"/>
      <c r="AK249" s="72"/>
      <c r="AL249" s="72"/>
      <c r="AM249" s="72"/>
      <c r="AN249" s="72"/>
      <c r="AO249" s="72"/>
      <c r="AP249" s="72"/>
      <c r="AQ249" s="72"/>
      <c r="AR249" s="72"/>
      <c r="AS249" s="72"/>
      <c r="AT249" s="72"/>
      <c r="AU249" s="72"/>
      <c r="AV249" s="72"/>
      <c r="AW249" s="72"/>
      <c r="AX249" s="72"/>
      <c r="AY249" s="72"/>
      <c r="AZ249" s="72"/>
      <c r="BA249" s="72"/>
      <c r="BB249" s="72"/>
      <c r="BC249" s="72"/>
      <c r="BD249" s="72"/>
      <c r="BE249" s="72"/>
      <c r="BF249" s="72"/>
      <c r="BG249" s="72"/>
      <c r="BH249" s="72"/>
      <c r="BI249" s="72"/>
      <c r="BJ249" s="72"/>
      <c r="BK249" s="72"/>
      <c r="BL249" s="72"/>
      <c r="BM249" s="72"/>
      <c r="BN249" s="72"/>
      <c r="BO249" s="72"/>
      <c r="BP249" s="72"/>
      <c r="BQ249" s="72"/>
      <c r="BR249" s="72"/>
      <c r="BS249" s="72"/>
      <c r="BT249" s="72"/>
      <c r="BU249" s="72"/>
      <c r="BV249" s="72"/>
      <c r="BW249" s="72"/>
      <c r="BX249" s="72"/>
      <c r="BY249" s="72"/>
      <c r="BZ249" s="72"/>
      <c r="CA249" s="72"/>
      <c r="CB249" s="72"/>
      <c r="CC249" s="72"/>
      <c r="CD249" s="72"/>
      <c r="CE249" s="72"/>
      <c r="CF249" s="72"/>
      <c r="CG249" s="72"/>
      <c r="CH249" s="72"/>
      <c r="CI249" s="72"/>
      <c r="CJ249" s="72"/>
      <c r="CK249" s="72"/>
      <c r="CL249" s="72"/>
      <c r="CM249" s="72"/>
      <c r="CN249" s="72"/>
      <c r="CO249" s="72"/>
      <c r="CP249" s="72"/>
      <c r="CQ249" s="72"/>
      <c r="CR249" s="72"/>
      <c r="CS249" s="72"/>
      <c r="CT249" s="72"/>
      <c r="CU249" s="72"/>
      <c r="CV249" s="72"/>
      <c r="CW249" s="72"/>
      <c r="CX249" s="72"/>
      <c r="CY249" s="72"/>
      <c r="CZ249" s="72"/>
      <c r="DA249" s="72"/>
      <c r="DB249" s="72"/>
      <c r="DC249" s="72"/>
      <c r="DD249" s="72"/>
      <c r="DE249" s="72"/>
      <c r="DF249" s="72"/>
      <c r="DG249" s="72"/>
      <c r="DH249" s="72"/>
      <c r="DI249" s="72"/>
      <c r="DJ249" s="72"/>
      <c r="DK249" s="72"/>
      <c r="DL249" s="72"/>
      <c r="DM249" s="72"/>
      <c r="DN249" s="72"/>
      <c r="DO249" s="72"/>
      <c r="DP249" s="72"/>
      <c r="DQ249" s="72"/>
      <c r="DR249" s="72"/>
      <c r="DS249" s="72"/>
      <c r="DT249" s="72"/>
      <c r="DU249" s="72"/>
      <c r="DV249" s="72"/>
      <c r="DW249" s="72"/>
      <c r="DX249" s="72"/>
      <c r="DY249" s="72"/>
      <c r="DZ249" s="72"/>
      <c r="EA249" s="72"/>
      <c r="EB249" s="72"/>
      <c r="EC249" s="72"/>
      <c r="ED249" s="72"/>
      <c r="EE249" s="72"/>
      <c r="EF249" s="72"/>
      <c r="EG249" s="72"/>
      <c r="EH249" s="72"/>
      <c r="EI249" s="72"/>
      <c r="EJ249" s="72"/>
      <c r="EK249" s="72"/>
      <c r="EL249" s="72"/>
      <c r="EM249" s="72"/>
      <c r="EN249" s="72"/>
      <c r="EO249" s="72"/>
      <c r="EP249" s="72"/>
      <c r="EQ249" s="72"/>
      <c r="ER249" s="72"/>
      <c r="ES249" s="72"/>
      <c r="ET249" s="72"/>
      <c r="EU249" s="72"/>
      <c r="EV249" s="72"/>
      <c r="EW249" s="72"/>
      <c r="EX249" s="72"/>
      <c r="EY249" s="72"/>
      <c r="EZ249" s="72"/>
      <c r="FA249" s="72"/>
      <c r="FB249" s="72"/>
      <c r="FC249" s="72"/>
      <c r="FD249" s="72"/>
      <c r="FE249" s="72"/>
      <c r="FF249" s="72"/>
      <c r="FG249" s="72"/>
      <c r="FH249" s="72"/>
      <c r="FI249" s="72"/>
      <c r="FJ249" s="72"/>
      <c r="FK249" s="72"/>
      <c r="FL249" s="72"/>
      <c r="FM249" s="72"/>
      <c r="FN249" s="72"/>
      <c r="FO249" s="72"/>
      <c r="FP249" s="72"/>
      <c r="FQ249" s="72"/>
      <c r="FR249" s="72"/>
      <c r="FS249" s="72"/>
      <c r="FT249" s="72"/>
      <c r="FU249" s="72"/>
      <c r="FV249" s="72"/>
      <c r="FW249" s="72"/>
      <c r="FX249" s="72"/>
      <c r="FY249" s="72"/>
      <c r="FZ249" s="72"/>
      <c r="GA249" s="72"/>
      <c r="GB249" s="72"/>
      <c r="GC249" s="72"/>
      <c r="GD249" s="72"/>
      <c r="GE249" s="72"/>
      <c r="GF249" s="72"/>
      <c r="GG249" s="72"/>
      <c r="GH249" s="72"/>
      <c r="GI249" s="72"/>
      <c r="GJ249" s="72"/>
      <c r="GK249" s="72"/>
      <c r="GL249" s="72"/>
      <c r="GM249" s="72"/>
      <c r="GN249" s="72"/>
      <c r="GO249" s="72"/>
      <c r="GP249" s="72"/>
      <c r="GQ249" s="72"/>
      <c r="GR249" s="72"/>
      <c r="GS249" s="72"/>
      <c r="GT249" s="72"/>
      <c r="GU249" s="72"/>
      <c r="GV249" s="72"/>
      <c r="GW249" s="72"/>
      <c r="GX249" s="72"/>
      <c r="GY249" s="72"/>
    </row>
    <row r="250" spans="1:207" ht="29.25" customHeight="1" x14ac:dyDescent="0.2">
      <c r="A250" s="74">
        <v>241</v>
      </c>
      <c r="B250" s="83" t="s">
        <v>65</v>
      </c>
      <c r="C250" s="83" t="s">
        <v>66</v>
      </c>
      <c r="D250" s="83" t="s">
        <v>39</v>
      </c>
      <c r="E250" s="83" t="s">
        <v>1876</v>
      </c>
      <c r="F250" s="83">
        <v>3</v>
      </c>
      <c r="G250" s="83" t="s">
        <v>240</v>
      </c>
      <c r="H250" s="83" t="s">
        <v>44</v>
      </c>
      <c r="I250" s="83">
        <v>84</v>
      </c>
      <c r="J250" s="161">
        <v>1</v>
      </c>
      <c r="K250" s="161" t="s">
        <v>186</v>
      </c>
      <c r="L250" s="161" t="s">
        <v>1920</v>
      </c>
      <c r="M250" s="161" t="s">
        <v>336</v>
      </c>
      <c r="N250" s="161" t="s">
        <v>358</v>
      </c>
      <c r="O250" s="167">
        <f>VLOOKUP(N250,'Giang duong'!A:H,3,0)</f>
        <v>85</v>
      </c>
      <c r="P250" s="183">
        <f>VLOOKUP(E250,'[1]DSLHP_3-12-2018'!$B:$K,6,0)</f>
        <v>85</v>
      </c>
      <c r="Q250" s="161" t="str">
        <f t="shared" si="19"/>
        <v>Trường ĐHKHTN</v>
      </c>
      <c r="R250" s="161" t="str">
        <f t="shared" si="20"/>
        <v>Trường ĐHKHTN</v>
      </c>
      <c r="S250" s="161"/>
      <c r="T250" s="161"/>
      <c r="U250" s="161" t="s">
        <v>146</v>
      </c>
      <c r="V250" s="166"/>
      <c r="W250" s="71" t="s">
        <v>2033</v>
      </c>
      <c r="X250" s="83"/>
      <c r="Y250" s="83" t="s">
        <v>1490</v>
      </c>
      <c r="Z250" s="83"/>
      <c r="AA250" s="159" t="str">
        <f t="shared" si="14"/>
        <v>702VUSáng4</v>
      </c>
      <c r="AB250" s="83" t="s">
        <v>146</v>
      </c>
      <c r="AC250" s="83" t="s">
        <v>146</v>
      </c>
      <c r="AD250" s="265" t="e">
        <f>VLOOKUP(E250,'[2]TKB26-11-2018 (lan 1)'!$E:$K,2,0)</f>
        <v>#REF!</v>
      </c>
      <c r="AE250" s="265">
        <f t="shared" si="15"/>
        <v>-1</v>
      </c>
    </row>
    <row r="251" spans="1:207" ht="29.25" customHeight="1" x14ac:dyDescent="0.2">
      <c r="A251" s="74">
        <v>242</v>
      </c>
      <c r="B251" s="83" t="s">
        <v>65</v>
      </c>
      <c r="C251" s="83" t="s">
        <v>66</v>
      </c>
      <c r="D251" s="83" t="s">
        <v>39</v>
      </c>
      <c r="E251" s="83" t="s">
        <v>1877</v>
      </c>
      <c r="F251" s="83">
        <v>3</v>
      </c>
      <c r="G251" s="83" t="s">
        <v>240</v>
      </c>
      <c r="H251" s="83" t="s">
        <v>1589</v>
      </c>
      <c r="I251" s="83">
        <v>121</v>
      </c>
      <c r="J251" s="161" t="s">
        <v>1957</v>
      </c>
      <c r="K251" s="161" t="s">
        <v>296</v>
      </c>
      <c r="L251" s="161" t="s">
        <v>1955</v>
      </c>
      <c r="M251" s="161" t="s">
        <v>297</v>
      </c>
      <c r="N251" s="161" t="s">
        <v>357</v>
      </c>
      <c r="O251" s="167">
        <f>VLOOKUP(N251,'Giang duong'!A:H,3,0)</f>
        <v>100</v>
      </c>
      <c r="P251" s="183">
        <f>VLOOKUP(E251,'[1]DSLHP_3-12-2018'!$B:$K,6,0)</f>
        <v>100</v>
      </c>
      <c r="Q251" s="161" t="str">
        <f t="shared" si="19"/>
        <v>Trường ĐHKHTN</v>
      </c>
      <c r="R251" s="161" t="str">
        <f t="shared" si="20"/>
        <v>Trường ĐHKHTN</v>
      </c>
      <c r="S251" s="161"/>
      <c r="T251" s="161"/>
      <c r="U251" s="161" t="s">
        <v>146</v>
      </c>
      <c r="V251" s="166"/>
      <c r="W251" s="71" t="s">
        <v>2033</v>
      </c>
      <c r="X251" s="83"/>
      <c r="Y251" s="83" t="s">
        <v>1490</v>
      </c>
      <c r="Z251" s="83"/>
      <c r="AA251" s="159" t="str">
        <f t="shared" si="14"/>
        <v>706VUChiều6</v>
      </c>
      <c r="AB251" s="83" t="s">
        <v>146</v>
      </c>
      <c r="AC251" s="83" t="s">
        <v>146</v>
      </c>
      <c r="AD251" s="265" t="e">
        <f>VLOOKUP(E251,'[2]TKB26-11-2018 (lan 1)'!$E:$K,2,0)</f>
        <v>#REF!</v>
      </c>
      <c r="AE251" s="265">
        <f t="shared" si="15"/>
        <v>21</v>
      </c>
    </row>
    <row r="252" spans="1:207" ht="29.25" customHeight="1" x14ac:dyDescent="0.2">
      <c r="A252" s="74">
        <v>243</v>
      </c>
      <c r="B252" s="83" t="s">
        <v>65</v>
      </c>
      <c r="C252" s="83" t="s">
        <v>66</v>
      </c>
      <c r="D252" s="83" t="s">
        <v>39</v>
      </c>
      <c r="E252" s="83" t="s">
        <v>1878</v>
      </c>
      <c r="F252" s="83">
        <v>3</v>
      </c>
      <c r="G252" s="83" t="s">
        <v>240</v>
      </c>
      <c r="H252" s="83" t="s">
        <v>2268</v>
      </c>
      <c r="I252" s="83">
        <v>47</v>
      </c>
      <c r="J252" s="161">
        <v>2</v>
      </c>
      <c r="K252" s="161" t="s">
        <v>186</v>
      </c>
      <c r="L252" s="161" t="s">
        <v>1956</v>
      </c>
      <c r="M252" s="161" t="s">
        <v>336</v>
      </c>
      <c r="N252" s="161" t="s">
        <v>182</v>
      </c>
      <c r="O252" s="167">
        <f>VLOOKUP(N252,'Giang duong'!A:H,3,0)</f>
        <v>50</v>
      </c>
      <c r="P252" s="183">
        <f>VLOOKUP(E252,'[1]DSLHP_3-12-2018'!$B:$K,6,0)</f>
        <v>50</v>
      </c>
      <c r="Q252" s="161" t="str">
        <f t="shared" si="19"/>
        <v>Trường ĐHKHTN</v>
      </c>
      <c r="R252" s="161" t="str">
        <f t="shared" si="20"/>
        <v>Trường ĐHKHTN</v>
      </c>
      <c r="S252" s="161"/>
      <c r="T252" s="161"/>
      <c r="U252" s="161" t="s">
        <v>146</v>
      </c>
      <c r="V252" s="166"/>
      <c r="W252" s="71" t="s">
        <v>2033</v>
      </c>
      <c r="X252" s="83"/>
      <c r="Y252" s="83" t="s">
        <v>1490</v>
      </c>
      <c r="Z252" s="83"/>
      <c r="AA252" s="159" t="str">
        <f t="shared" si="14"/>
        <v>510E4Sáng5</v>
      </c>
      <c r="AB252" s="83" t="s">
        <v>146</v>
      </c>
      <c r="AC252" s="83" t="s">
        <v>146</v>
      </c>
      <c r="AD252" s="265" t="e">
        <f>VLOOKUP(E252,'[2]TKB26-11-2018 (lan 1)'!$E:$K,2,0)</f>
        <v>#REF!</v>
      </c>
      <c r="AE252" s="265">
        <f t="shared" si="15"/>
        <v>-3</v>
      </c>
    </row>
    <row r="253" spans="1:207" ht="29.25" customHeight="1" x14ac:dyDescent="0.2">
      <c r="A253" s="74">
        <v>244</v>
      </c>
      <c r="B253" s="83" t="s">
        <v>65</v>
      </c>
      <c r="C253" s="83" t="s">
        <v>66</v>
      </c>
      <c r="D253" s="83" t="s">
        <v>39</v>
      </c>
      <c r="E253" s="83" t="s">
        <v>1879</v>
      </c>
      <c r="F253" s="83">
        <v>3</v>
      </c>
      <c r="G253" s="83" t="s">
        <v>240</v>
      </c>
      <c r="H253" s="83" t="s">
        <v>2269</v>
      </c>
      <c r="I253" s="83">
        <v>47</v>
      </c>
      <c r="J253" s="161">
        <v>2</v>
      </c>
      <c r="K253" s="161" t="s">
        <v>186</v>
      </c>
      <c r="L253" s="161" t="s">
        <v>1956</v>
      </c>
      <c r="M253" s="161" t="s">
        <v>336</v>
      </c>
      <c r="N253" s="161" t="s">
        <v>184</v>
      </c>
      <c r="O253" s="167">
        <f>VLOOKUP(N253,'Giang duong'!A:H,3,0)</f>
        <v>50</v>
      </c>
      <c r="P253" s="183">
        <f>VLOOKUP(E253,'[1]DSLHP_3-12-2018'!$B:$K,6,0)</f>
        <v>48</v>
      </c>
      <c r="Q253" s="161" t="str">
        <f t="shared" si="19"/>
        <v>Trường ĐHKHTN</v>
      </c>
      <c r="R253" s="161" t="str">
        <f t="shared" si="20"/>
        <v>Trường ĐHKHTN</v>
      </c>
      <c r="S253" s="161"/>
      <c r="T253" s="161"/>
      <c r="U253" s="161" t="s">
        <v>146</v>
      </c>
      <c r="V253" s="166"/>
      <c r="W253" s="71" t="s">
        <v>2033</v>
      </c>
      <c r="X253" s="83"/>
      <c r="Y253" s="83" t="s">
        <v>1490</v>
      </c>
      <c r="Z253" s="83"/>
      <c r="AA253" s="159" t="str">
        <f t="shared" si="14"/>
        <v>511E4Sáng5</v>
      </c>
      <c r="AB253" s="83" t="s">
        <v>146</v>
      </c>
      <c r="AC253" s="83" t="s">
        <v>146</v>
      </c>
      <c r="AD253" s="265" t="e">
        <f>VLOOKUP(E253,'[2]TKB26-11-2018 (lan 1)'!$E:$K,2,0)</f>
        <v>#REF!</v>
      </c>
      <c r="AE253" s="265">
        <f t="shared" si="15"/>
        <v>-1</v>
      </c>
    </row>
    <row r="254" spans="1:207" ht="29.25" customHeight="1" x14ac:dyDescent="0.2">
      <c r="A254" s="74">
        <v>245</v>
      </c>
      <c r="B254" s="83" t="s">
        <v>65</v>
      </c>
      <c r="C254" s="83" t="s">
        <v>66</v>
      </c>
      <c r="D254" s="83" t="s">
        <v>39</v>
      </c>
      <c r="E254" s="83" t="s">
        <v>1880</v>
      </c>
      <c r="F254" s="83">
        <v>3</v>
      </c>
      <c r="G254" s="83" t="s">
        <v>240</v>
      </c>
      <c r="H254" s="83" t="s">
        <v>1658</v>
      </c>
      <c r="I254" s="83">
        <v>79</v>
      </c>
      <c r="J254" s="161">
        <v>1</v>
      </c>
      <c r="K254" s="159" t="s">
        <v>186</v>
      </c>
      <c r="L254" s="161" t="s">
        <v>1956</v>
      </c>
      <c r="M254" s="161" t="s">
        <v>336</v>
      </c>
      <c r="N254" s="159" t="s">
        <v>335</v>
      </c>
      <c r="O254" s="167">
        <f>VLOOKUP(N254,'Giang duong'!A:H,3,0)</f>
        <v>70</v>
      </c>
      <c r="P254" s="183">
        <f>VLOOKUP(E254,'[1]DSLHP_3-12-2018'!$B:$K,6,0)</f>
        <v>70</v>
      </c>
      <c r="Q254" s="161" t="str">
        <f t="shared" si="19"/>
        <v>Trường ĐHKHTN</v>
      </c>
      <c r="R254" s="161" t="str">
        <f t="shared" si="20"/>
        <v>Trường ĐHKHTN</v>
      </c>
      <c r="S254" s="161"/>
      <c r="T254" s="161"/>
      <c r="U254" s="161" t="s">
        <v>146</v>
      </c>
      <c r="V254" s="166"/>
      <c r="W254" s="71" t="s">
        <v>2033</v>
      </c>
      <c r="X254" s="83"/>
      <c r="Y254" s="83" t="s">
        <v>1490</v>
      </c>
      <c r="Z254" s="83"/>
      <c r="AA254" s="159" t="str">
        <f t="shared" ref="AA254:AA304" si="21">N254&amp;K254&amp;L254</f>
        <v>707VUSáng5</v>
      </c>
      <c r="AB254" s="83" t="s">
        <v>146</v>
      </c>
      <c r="AC254" s="83" t="s">
        <v>146</v>
      </c>
      <c r="AD254" s="265" t="e">
        <f>VLOOKUP(E254,'[2]TKB26-11-2018 (lan 1)'!$E:$K,2,0)</f>
        <v>#REF!</v>
      </c>
      <c r="AE254" s="265">
        <f t="shared" ref="AE254:AE304" si="22">VALUE(I254)-VALUE(P254)</f>
        <v>9</v>
      </c>
    </row>
    <row r="255" spans="1:207" ht="29.25" customHeight="1" x14ac:dyDescent="0.2">
      <c r="A255" s="74">
        <v>246</v>
      </c>
      <c r="B255" s="83" t="s">
        <v>65</v>
      </c>
      <c r="C255" s="83" t="s">
        <v>66</v>
      </c>
      <c r="D255" s="83" t="s">
        <v>39</v>
      </c>
      <c r="E255" s="83" t="s">
        <v>1881</v>
      </c>
      <c r="F255" s="83">
        <v>3</v>
      </c>
      <c r="G255" s="83" t="s">
        <v>240</v>
      </c>
      <c r="H255" s="83" t="s">
        <v>1611</v>
      </c>
      <c r="I255" s="83">
        <v>80</v>
      </c>
      <c r="J255" s="161">
        <v>1</v>
      </c>
      <c r="K255" s="161" t="s">
        <v>296</v>
      </c>
      <c r="L255" s="161" t="s">
        <v>1955</v>
      </c>
      <c r="M255" s="161" t="s">
        <v>298</v>
      </c>
      <c r="N255" s="161" t="s">
        <v>356</v>
      </c>
      <c r="O255" s="167">
        <f>VLOOKUP(N255,'Giang duong'!A:H,3,0)</f>
        <v>85</v>
      </c>
      <c r="P255" s="183">
        <f>VLOOKUP(E255,'[1]DSLHP_3-12-2018'!$B:$K,6,0)</f>
        <v>85</v>
      </c>
      <c r="Q255" s="161" t="str">
        <f t="shared" si="19"/>
        <v>Trường ĐHKHTN</v>
      </c>
      <c r="R255" s="161" t="str">
        <f t="shared" si="20"/>
        <v>Trường ĐHKHTN</v>
      </c>
      <c r="S255" s="161"/>
      <c r="T255" s="161"/>
      <c r="U255" s="161" t="s">
        <v>146</v>
      </c>
      <c r="V255" s="166"/>
      <c r="W255" s="71" t="s">
        <v>2033</v>
      </c>
      <c r="X255" s="83"/>
      <c r="Y255" s="83" t="s">
        <v>1490</v>
      </c>
      <c r="Z255" s="83"/>
      <c r="AA255" s="159" t="str">
        <f t="shared" si="21"/>
        <v>705VUChiều6</v>
      </c>
      <c r="AB255" s="83" t="s">
        <v>146</v>
      </c>
      <c r="AC255" s="83" t="s">
        <v>146</v>
      </c>
      <c r="AD255" s="265" t="e">
        <f>VLOOKUP(E255,'[2]TKB26-11-2018 (lan 1)'!$E:$K,2,0)</f>
        <v>#REF!</v>
      </c>
      <c r="AE255" s="265">
        <f t="shared" si="22"/>
        <v>-5</v>
      </c>
    </row>
    <row r="256" spans="1:207" ht="29.25" customHeight="1" x14ac:dyDescent="0.2">
      <c r="A256" s="74">
        <v>247</v>
      </c>
      <c r="B256" s="83" t="s">
        <v>65</v>
      </c>
      <c r="C256" s="83" t="s">
        <v>66</v>
      </c>
      <c r="D256" s="83" t="s">
        <v>39</v>
      </c>
      <c r="E256" s="83" t="s">
        <v>1882</v>
      </c>
      <c r="F256" s="83">
        <v>3</v>
      </c>
      <c r="G256" s="83" t="s">
        <v>240</v>
      </c>
      <c r="H256" s="83" t="s">
        <v>1644</v>
      </c>
      <c r="I256" s="83">
        <v>66</v>
      </c>
      <c r="J256" s="161">
        <v>1</v>
      </c>
      <c r="K256" s="161" t="s">
        <v>296</v>
      </c>
      <c r="L256" s="161" t="s">
        <v>1920</v>
      </c>
      <c r="M256" s="161" t="s">
        <v>298</v>
      </c>
      <c r="N256" s="161" t="s">
        <v>358</v>
      </c>
      <c r="O256" s="167">
        <f>VLOOKUP(N256,'Giang duong'!A:H,3,0)</f>
        <v>85</v>
      </c>
      <c r="P256" s="183">
        <f>VLOOKUP(E256,'[1]DSLHP_3-12-2018'!$B:$K,6,0)</f>
        <v>85</v>
      </c>
      <c r="Q256" s="161" t="str">
        <f t="shared" si="19"/>
        <v>Trường ĐHKHTN</v>
      </c>
      <c r="R256" s="161" t="str">
        <f t="shared" si="20"/>
        <v>Trường ĐHKHTN</v>
      </c>
      <c r="S256" s="161"/>
      <c r="T256" s="161"/>
      <c r="U256" s="161" t="s">
        <v>146</v>
      </c>
      <c r="V256" s="166"/>
      <c r="W256" s="71" t="s">
        <v>2033</v>
      </c>
      <c r="X256" s="83"/>
      <c r="Y256" s="83" t="s">
        <v>1490</v>
      </c>
      <c r="Z256" s="83"/>
      <c r="AA256" s="159" t="str">
        <f t="shared" si="21"/>
        <v>702VUChiều4</v>
      </c>
      <c r="AB256" s="83" t="s">
        <v>146</v>
      </c>
      <c r="AC256" s="83" t="s">
        <v>146</v>
      </c>
      <c r="AD256" s="265" t="e">
        <f>VLOOKUP(E256,'[2]TKB26-11-2018 (lan 1)'!$E:$K,2,0)</f>
        <v>#REF!</v>
      </c>
      <c r="AE256" s="265">
        <f t="shared" si="22"/>
        <v>-19</v>
      </c>
    </row>
    <row r="257" spans="1:207" ht="29.25" customHeight="1" x14ac:dyDescent="0.2">
      <c r="A257" s="74">
        <v>248</v>
      </c>
      <c r="B257" s="83" t="s">
        <v>65</v>
      </c>
      <c r="C257" s="83" t="s">
        <v>66</v>
      </c>
      <c r="D257" s="83" t="s">
        <v>39</v>
      </c>
      <c r="E257" s="83" t="s">
        <v>1883</v>
      </c>
      <c r="F257" s="83">
        <v>3</v>
      </c>
      <c r="G257" s="83" t="s">
        <v>240</v>
      </c>
      <c r="H257" s="83" t="s">
        <v>1643</v>
      </c>
      <c r="I257" s="83">
        <v>26</v>
      </c>
      <c r="J257" s="161">
        <v>1</v>
      </c>
      <c r="K257" s="161" t="s">
        <v>296</v>
      </c>
      <c r="L257" s="161" t="s">
        <v>1920</v>
      </c>
      <c r="M257" s="161" t="s">
        <v>298</v>
      </c>
      <c r="N257" s="161" t="s">
        <v>1958</v>
      </c>
      <c r="O257" s="167">
        <f>VLOOKUP(N257,'Giang duong'!A:H,3,0)</f>
        <v>40</v>
      </c>
      <c r="P257" s="183">
        <f>VLOOKUP(E257,'[1]DSLHP_3-12-2018'!$B:$K,6,0)</f>
        <v>40</v>
      </c>
      <c r="Q257" s="161" t="str">
        <f t="shared" si="19"/>
        <v>Trường ĐHKHTN</v>
      </c>
      <c r="R257" s="161" t="str">
        <f t="shared" si="20"/>
        <v>Trường ĐHKHTN</v>
      </c>
      <c r="S257" s="161"/>
      <c r="T257" s="161"/>
      <c r="U257" s="161" t="s">
        <v>146</v>
      </c>
      <c r="V257" s="166"/>
      <c r="W257" s="71" t="s">
        <v>2033</v>
      </c>
      <c r="X257" s="83"/>
      <c r="Y257" s="83" t="s">
        <v>1490</v>
      </c>
      <c r="Z257" s="83"/>
      <c r="AA257" s="159" t="str">
        <f t="shared" si="21"/>
        <v>508E4Chiều4</v>
      </c>
      <c r="AB257" s="83" t="s">
        <v>146</v>
      </c>
      <c r="AC257" s="83" t="s">
        <v>146</v>
      </c>
      <c r="AD257" s="265" t="e">
        <f>VLOOKUP(E257,'[2]TKB26-11-2018 (lan 1)'!$E:$K,2,0)</f>
        <v>#REF!</v>
      </c>
      <c r="AE257" s="265">
        <f t="shared" si="22"/>
        <v>-14</v>
      </c>
    </row>
    <row r="258" spans="1:207" s="72" customFormat="1" ht="29.25" customHeight="1" x14ac:dyDescent="0.2">
      <c r="A258" s="74">
        <v>249</v>
      </c>
      <c r="B258" s="71" t="s">
        <v>1709</v>
      </c>
      <c r="C258" s="71" t="s">
        <v>1710</v>
      </c>
      <c r="D258" s="71"/>
      <c r="E258" s="71" t="s">
        <v>1710</v>
      </c>
      <c r="F258" s="71">
        <v>3</v>
      </c>
      <c r="G258" s="71" t="s">
        <v>168</v>
      </c>
      <c r="H258" s="71" t="s">
        <v>1611</v>
      </c>
      <c r="I258" s="71">
        <v>16</v>
      </c>
      <c r="J258" s="159">
        <v>1</v>
      </c>
      <c r="K258" s="159" t="s">
        <v>186</v>
      </c>
      <c r="L258" s="159" t="s">
        <v>318</v>
      </c>
      <c r="M258" s="159" t="s">
        <v>301</v>
      </c>
      <c r="N258" s="159" t="s">
        <v>334</v>
      </c>
      <c r="O258" s="183">
        <f>VLOOKUP(N258,'Giang duong'!A:H,3,0)</f>
        <v>60</v>
      </c>
      <c r="P258" s="183">
        <f>VLOOKUP(E258,'[1]DSLHP_3-12-2018'!$B:$K,6,0)</f>
        <v>56</v>
      </c>
      <c r="Q258" s="161" t="s">
        <v>724</v>
      </c>
      <c r="R258" s="159" t="s">
        <v>2593</v>
      </c>
      <c r="S258" s="159"/>
      <c r="T258" s="159"/>
      <c r="U258" s="159" t="s">
        <v>216</v>
      </c>
      <c r="V258" s="166"/>
      <c r="W258" s="71" t="s">
        <v>2035</v>
      </c>
      <c r="X258" s="161" t="s">
        <v>2180</v>
      </c>
      <c r="Y258" s="71" t="s">
        <v>1677</v>
      </c>
      <c r="Z258" s="71"/>
      <c r="AA258" s="159" t="str">
        <f t="shared" si="21"/>
        <v>809VUSáng3,5</v>
      </c>
      <c r="AB258" s="71" t="s">
        <v>2180</v>
      </c>
      <c r="AC258" s="71" t="s">
        <v>2180</v>
      </c>
      <c r="AD258" s="265" t="str">
        <f>VLOOKUP(E258,'[2]TKB26-11-2018 (lan 1)'!$E:$K,2,0)</f>
        <v>PGS. TS.Dương Thị Liễu</v>
      </c>
      <c r="AE258" s="265">
        <f t="shared" si="22"/>
        <v>-40</v>
      </c>
    </row>
    <row r="259" spans="1:207" s="72" customFormat="1" ht="29.25" customHeight="1" x14ac:dyDescent="0.2">
      <c r="A259" s="74">
        <v>250</v>
      </c>
      <c r="B259" s="71" t="s">
        <v>1704</v>
      </c>
      <c r="C259" s="71" t="s">
        <v>100</v>
      </c>
      <c r="D259" s="71" t="s">
        <v>83</v>
      </c>
      <c r="E259" s="71" t="s">
        <v>100</v>
      </c>
      <c r="F259" s="71">
        <v>3</v>
      </c>
      <c r="G259" s="71" t="s">
        <v>192</v>
      </c>
      <c r="H259" s="71" t="s">
        <v>1589</v>
      </c>
      <c r="I259" s="71">
        <v>50</v>
      </c>
      <c r="J259" s="159">
        <v>1</v>
      </c>
      <c r="K259" s="159" t="s">
        <v>296</v>
      </c>
      <c r="L259" s="159" t="s">
        <v>1956</v>
      </c>
      <c r="M259" s="159" t="s">
        <v>297</v>
      </c>
      <c r="N259" s="159" t="s">
        <v>2320</v>
      </c>
      <c r="O259" s="167">
        <f>VLOOKUP(N259,'Giang duong'!A:H,3,0)</f>
        <v>80</v>
      </c>
      <c r="P259" s="183">
        <f>VLOOKUP(E259,'[1]DSLHP_3-12-2018'!$B:$K,6,0)</f>
        <v>27</v>
      </c>
      <c r="Q259" s="161" t="s">
        <v>2523</v>
      </c>
      <c r="R259" s="161" t="s">
        <v>144</v>
      </c>
      <c r="S259" s="159" t="s">
        <v>2524</v>
      </c>
      <c r="T259" s="159" t="s">
        <v>2525</v>
      </c>
      <c r="U259" s="161" t="s">
        <v>144</v>
      </c>
      <c r="V259" s="166"/>
      <c r="W259" s="71" t="s">
        <v>2033</v>
      </c>
      <c r="X259" s="71" t="s">
        <v>1705</v>
      </c>
      <c r="Y259" s="83" t="s">
        <v>1490</v>
      </c>
      <c r="Z259" s="71"/>
      <c r="AA259" s="159" t="str">
        <f t="shared" si="21"/>
        <v>102CSSChiều5</v>
      </c>
      <c r="AB259" s="71" t="s">
        <v>144</v>
      </c>
      <c r="AC259" s="71" t="s">
        <v>144</v>
      </c>
      <c r="AD259" s="265" t="e">
        <f>VLOOKUP(E259,'[2]TKB26-11-2018 (lan 1)'!$E:$K,2,0)</f>
        <v>#REF!</v>
      </c>
      <c r="AE259" s="265">
        <f t="shared" si="22"/>
        <v>23</v>
      </c>
      <c r="AF259" s="265"/>
      <c r="AG259" s="265"/>
      <c r="AH259" s="265"/>
      <c r="AI259" s="265"/>
      <c r="AJ259" s="265"/>
      <c r="AK259" s="265"/>
      <c r="AL259" s="265"/>
      <c r="AM259" s="265"/>
      <c r="AN259" s="265"/>
      <c r="AO259" s="265"/>
      <c r="AP259" s="265"/>
      <c r="AQ259" s="265"/>
      <c r="AR259" s="265"/>
      <c r="AS259" s="265"/>
      <c r="AT259" s="265"/>
      <c r="AU259" s="265"/>
      <c r="AV259" s="265"/>
      <c r="AW259" s="265"/>
      <c r="AX259" s="265"/>
      <c r="AY259" s="265"/>
      <c r="AZ259" s="265"/>
      <c r="BA259" s="265"/>
      <c r="BB259" s="265"/>
      <c r="BC259" s="265"/>
      <c r="BD259" s="265"/>
      <c r="BE259" s="265"/>
      <c r="BF259" s="265"/>
      <c r="BG259" s="265"/>
      <c r="BH259" s="265"/>
      <c r="BI259" s="265"/>
      <c r="BJ259" s="265"/>
      <c r="BK259" s="265"/>
      <c r="BL259" s="265"/>
      <c r="BM259" s="265"/>
      <c r="BN259" s="265"/>
      <c r="BO259" s="265"/>
      <c r="BP259" s="265"/>
      <c r="BQ259" s="265"/>
      <c r="BR259" s="265"/>
      <c r="BS259" s="265"/>
      <c r="BT259" s="265"/>
      <c r="BU259" s="265"/>
      <c r="BV259" s="265"/>
      <c r="BW259" s="265"/>
      <c r="BX259" s="265"/>
      <c r="BY259" s="265"/>
      <c r="BZ259" s="265"/>
      <c r="CA259" s="265"/>
      <c r="CB259" s="265"/>
      <c r="CC259" s="265"/>
      <c r="CD259" s="265"/>
      <c r="CE259" s="265"/>
      <c r="CF259" s="265"/>
      <c r="CG259" s="265"/>
      <c r="CH259" s="265"/>
      <c r="CI259" s="265"/>
      <c r="CJ259" s="265"/>
      <c r="CK259" s="265"/>
      <c r="CL259" s="265"/>
      <c r="CM259" s="265"/>
      <c r="CN259" s="265"/>
      <c r="CO259" s="265"/>
      <c r="CP259" s="265"/>
      <c r="CQ259" s="265"/>
      <c r="CR259" s="265"/>
      <c r="CS259" s="265"/>
      <c r="CT259" s="265"/>
      <c r="CU259" s="265"/>
      <c r="CV259" s="265"/>
      <c r="CW259" s="265"/>
      <c r="CX259" s="265"/>
      <c r="CY259" s="265"/>
      <c r="CZ259" s="265"/>
      <c r="DA259" s="265"/>
      <c r="DB259" s="265"/>
      <c r="DC259" s="265"/>
      <c r="DD259" s="265"/>
      <c r="DE259" s="265"/>
      <c r="DF259" s="265"/>
      <c r="DG259" s="265"/>
      <c r="DH259" s="265"/>
      <c r="DI259" s="265"/>
      <c r="DJ259" s="265"/>
      <c r="DK259" s="265"/>
      <c r="DL259" s="265"/>
      <c r="DM259" s="265"/>
      <c r="DN259" s="265"/>
      <c r="DO259" s="265"/>
      <c r="DP259" s="265"/>
      <c r="DQ259" s="265"/>
      <c r="DR259" s="265"/>
      <c r="DS259" s="265"/>
      <c r="DT259" s="265"/>
      <c r="DU259" s="265"/>
      <c r="DV259" s="265"/>
      <c r="DW259" s="265"/>
      <c r="DX259" s="265"/>
      <c r="DY259" s="265"/>
      <c r="DZ259" s="265"/>
      <c r="EA259" s="265"/>
      <c r="EB259" s="265"/>
      <c r="EC259" s="265"/>
      <c r="ED259" s="265"/>
      <c r="EE259" s="265"/>
      <c r="EF259" s="265"/>
      <c r="EG259" s="265"/>
      <c r="EH259" s="265"/>
      <c r="EI259" s="265"/>
      <c r="EJ259" s="265"/>
      <c r="EK259" s="265"/>
      <c r="EL259" s="265"/>
      <c r="EM259" s="265"/>
      <c r="EN259" s="265"/>
      <c r="EO259" s="265"/>
      <c r="EP259" s="265"/>
      <c r="EQ259" s="265"/>
      <c r="ER259" s="265"/>
      <c r="ES259" s="265"/>
      <c r="ET259" s="265"/>
      <c r="EU259" s="265"/>
      <c r="EV259" s="265"/>
      <c r="EW259" s="265"/>
      <c r="EX259" s="265"/>
      <c r="EY259" s="265"/>
      <c r="EZ259" s="265"/>
      <c r="FA259" s="265"/>
      <c r="FB259" s="265"/>
      <c r="FC259" s="265"/>
      <c r="FD259" s="265"/>
      <c r="FE259" s="265"/>
      <c r="FF259" s="265"/>
      <c r="FG259" s="265"/>
      <c r="FH259" s="265"/>
      <c r="FI259" s="265"/>
      <c r="FJ259" s="265"/>
      <c r="FK259" s="265"/>
      <c r="FL259" s="265"/>
      <c r="FM259" s="265"/>
      <c r="FN259" s="265"/>
      <c r="FO259" s="265"/>
      <c r="FP259" s="265"/>
      <c r="FQ259" s="265"/>
      <c r="FR259" s="265"/>
      <c r="FS259" s="265"/>
      <c r="FT259" s="265"/>
      <c r="FU259" s="265"/>
      <c r="FV259" s="265"/>
      <c r="FW259" s="265"/>
      <c r="FX259" s="265"/>
      <c r="FY259" s="265"/>
      <c r="FZ259" s="265"/>
      <c r="GA259" s="265"/>
      <c r="GB259" s="265"/>
      <c r="GC259" s="265"/>
      <c r="GD259" s="265"/>
      <c r="GE259" s="265"/>
      <c r="GF259" s="265"/>
      <c r="GG259" s="265"/>
      <c r="GH259" s="265"/>
      <c r="GI259" s="265"/>
      <c r="GJ259" s="265"/>
      <c r="GK259" s="265"/>
      <c r="GL259" s="265"/>
      <c r="GM259" s="265"/>
      <c r="GN259" s="265"/>
      <c r="GO259" s="265"/>
      <c r="GP259" s="265"/>
      <c r="GQ259" s="265"/>
      <c r="GR259" s="265"/>
      <c r="GS259" s="265"/>
      <c r="GT259" s="265"/>
      <c r="GU259" s="265"/>
      <c r="GV259" s="265"/>
      <c r="GW259" s="265"/>
      <c r="GX259" s="265"/>
      <c r="GY259" s="265"/>
    </row>
    <row r="260" spans="1:207" ht="29.25" customHeight="1" x14ac:dyDescent="0.2">
      <c r="A260" s="74">
        <v>251</v>
      </c>
      <c r="B260" s="71" t="s">
        <v>204</v>
      </c>
      <c r="C260" s="71" t="s">
        <v>203</v>
      </c>
      <c r="D260" s="71"/>
      <c r="E260" s="83" t="s">
        <v>582</v>
      </c>
      <c r="F260" s="71">
        <v>3</v>
      </c>
      <c r="G260" s="71" t="s">
        <v>240</v>
      </c>
      <c r="H260" s="71" t="s">
        <v>1644</v>
      </c>
      <c r="I260" s="71">
        <v>66</v>
      </c>
      <c r="J260" s="159">
        <v>1</v>
      </c>
      <c r="K260" s="161" t="s">
        <v>296</v>
      </c>
      <c r="L260" s="161" t="s">
        <v>1920</v>
      </c>
      <c r="M260" s="161" t="s">
        <v>297</v>
      </c>
      <c r="N260" s="161" t="s">
        <v>358</v>
      </c>
      <c r="O260" s="167">
        <f>VLOOKUP(N260,'Giang duong'!A:H,3,0)</f>
        <v>85</v>
      </c>
      <c r="P260" s="183">
        <f>VLOOKUP(E260,'[1]DSLHP_3-12-2018'!$B:$K,6,0)</f>
        <v>23</v>
      </c>
      <c r="Q260" s="161" t="s">
        <v>721</v>
      </c>
      <c r="R260" s="159" t="s">
        <v>216</v>
      </c>
      <c r="S260" s="159" t="s">
        <v>1108</v>
      </c>
      <c r="T260" s="159" t="s">
        <v>1109</v>
      </c>
      <c r="U260" s="159" t="s">
        <v>216</v>
      </c>
      <c r="V260" s="166"/>
      <c r="W260" s="71" t="s">
        <v>2033</v>
      </c>
      <c r="X260" s="83" t="s">
        <v>1707</v>
      </c>
      <c r="Y260" s="71" t="s">
        <v>1641</v>
      </c>
      <c r="Z260" s="71"/>
      <c r="AA260" s="159" t="str">
        <f t="shared" si="21"/>
        <v>702VUChiều4</v>
      </c>
      <c r="AB260" s="71" t="s">
        <v>721</v>
      </c>
      <c r="AC260" s="71" t="s">
        <v>721</v>
      </c>
      <c r="AD260" s="265" t="str">
        <f>VLOOKUP(E260,'[2]TKB26-11-2018 (lan 1)'!$E:$K,2,0)</f>
        <v>TS.Nguyễn Thùy Dung</v>
      </c>
      <c r="AE260" s="265">
        <f t="shared" si="22"/>
        <v>43</v>
      </c>
    </row>
    <row r="261" spans="1:207" ht="29.25" customHeight="1" x14ac:dyDescent="0.2">
      <c r="A261" s="74">
        <v>252</v>
      </c>
      <c r="B261" s="83" t="s">
        <v>1547</v>
      </c>
      <c r="C261" s="83" t="s">
        <v>40</v>
      </c>
      <c r="D261" s="83" t="s">
        <v>89</v>
      </c>
      <c r="E261" s="83" t="s">
        <v>1884</v>
      </c>
      <c r="F261" s="83">
        <v>3</v>
      </c>
      <c r="G261" s="83" t="s">
        <v>262</v>
      </c>
      <c r="H261" s="83" t="s">
        <v>344</v>
      </c>
      <c r="I261" s="83">
        <v>95</v>
      </c>
      <c r="J261" s="161">
        <v>2</v>
      </c>
      <c r="K261" s="161" t="s">
        <v>186</v>
      </c>
      <c r="L261" s="161" t="s">
        <v>1955</v>
      </c>
      <c r="M261" s="161" t="s">
        <v>301</v>
      </c>
      <c r="N261" s="161" t="s">
        <v>342</v>
      </c>
      <c r="O261" s="167">
        <f>VLOOKUP(N261,'Giang duong'!A:H,3,0)</f>
        <v>100</v>
      </c>
      <c r="P261" s="183">
        <f>VLOOKUP(E261,'[1]DSLHP_3-12-2018'!$B:$K,6,0)</f>
        <v>100</v>
      </c>
      <c r="Q261" s="161" t="str">
        <f t="shared" ref="Q261:Q304" si="23">U261</f>
        <v>Trường ĐHKHTN</v>
      </c>
      <c r="R261" s="161" t="str">
        <f t="shared" ref="R261:R304" si="24">U261</f>
        <v>Trường ĐHKHTN</v>
      </c>
      <c r="S261" s="161"/>
      <c r="T261" s="161"/>
      <c r="U261" s="161" t="s">
        <v>146</v>
      </c>
      <c r="V261" s="164" t="s">
        <v>2031</v>
      </c>
      <c r="W261" s="71" t="s">
        <v>2032</v>
      </c>
      <c r="X261" s="83"/>
      <c r="Y261" s="83" t="s">
        <v>1490</v>
      </c>
      <c r="Z261" s="83"/>
      <c r="AA261" s="159" t="str">
        <f t="shared" si="21"/>
        <v>703VUSáng6</v>
      </c>
      <c r="AB261" s="83" t="s">
        <v>146</v>
      </c>
      <c r="AC261" s="83" t="s">
        <v>146</v>
      </c>
      <c r="AD261" s="265" t="e">
        <f>VLOOKUP(E261,'[2]TKB26-11-2018 (lan 1)'!$E:$K,2,0)</f>
        <v>#REF!</v>
      </c>
      <c r="AE261" s="265">
        <f t="shared" si="22"/>
        <v>-5</v>
      </c>
    </row>
    <row r="262" spans="1:207" ht="29.25" customHeight="1" x14ac:dyDescent="0.2">
      <c r="A262" s="74">
        <v>253</v>
      </c>
      <c r="B262" s="83" t="s">
        <v>1547</v>
      </c>
      <c r="C262" s="83" t="s">
        <v>40</v>
      </c>
      <c r="D262" s="83" t="s">
        <v>89</v>
      </c>
      <c r="E262" s="83" t="s">
        <v>1885</v>
      </c>
      <c r="F262" s="83">
        <v>3</v>
      </c>
      <c r="G262" s="83" t="s">
        <v>262</v>
      </c>
      <c r="H262" s="83" t="s">
        <v>345</v>
      </c>
      <c r="I262" s="83">
        <v>95</v>
      </c>
      <c r="J262" s="161">
        <v>2</v>
      </c>
      <c r="K262" s="161" t="s">
        <v>186</v>
      </c>
      <c r="L262" s="161" t="s">
        <v>1955</v>
      </c>
      <c r="M262" s="161" t="s">
        <v>336</v>
      </c>
      <c r="N262" s="161" t="s">
        <v>343</v>
      </c>
      <c r="O262" s="167">
        <f>VLOOKUP(N262,'Giang duong'!A:H,3,0)</f>
        <v>100</v>
      </c>
      <c r="P262" s="183">
        <f>VLOOKUP(E262,'[1]DSLHP_3-12-2018'!$B:$K,6,0)</f>
        <v>100</v>
      </c>
      <c r="Q262" s="161" t="str">
        <f t="shared" si="23"/>
        <v>Trường ĐHKHTN</v>
      </c>
      <c r="R262" s="161" t="str">
        <f t="shared" si="24"/>
        <v>Trường ĐHKHTN</v>
      </c>
      <c r="S262" s="161"/>
      <c r="T262" s="161"/>
      <c r="U262" s="161" t="s">
        <v>146</v>
      </c>
      <c r="V262" s="164" t="s">
        <v>2031</v>
      </c>
      <c r="W262" s="71" t="s">
        <v>2032</v>
      </c>
      <c r="X262" s="83"/>
      <c r="Y262" s="83" t="s">
        <v>1490</v>
      </c>
      <c r="Z262" s="83"/>
      <c r="AA262" s="159" t="str">
        <f t="shared" si="21"/>
        <v>704VUSáng6</v>
      </c>
      <c r="AB262" s="83" t="s">
        <v>146</v>
      </c>
      <c r="AC262" s="83" t="s">
        <v>146</v>
      </c>
      <c r="AD262" s="265" t="e">
        <f>VLOOKUP(E262,'[2]TKB26-11-2018 (lan 1)'!$E:$K,2,0)</f>
        <v>#REF!</v>
      </c>
      <c r="AE262" s="265">
        <f t="shared" si="22"/>
        <v>-5</v>
      </c>
    </row>
    <row r="263" spans="1:207" s="72" customFormat="1" ht="29.25" customHeight="1" x14ac:dyDescent="0.2">
      <c r="A263" s="74">
        <v>254</v>
      </c>
      <c r="B263" s="83" t="s">
        <v>1547</v>
      </c>
      <c r="C263" s="83" t="s">
        <v>40</v>
      </c>
      <c r="D263" s="83" t="s">
        <v>89</v>
      </c>
      <c r="E263" s="83" t="s">
        <v>1886</v>
      </c>
      <c r="F263" s="83">
        <v>3</v>
      </c>
      <c r="G263" s="83" t="s">
        <v>262</v>
      </c>
      <c r="H263" s="83" t="s">
        <v>2281</v>
      </c>
      <c r="I263" s="83">
        <v>89</v>
      </c>
      <c r="J263" s="161">
        <v>2</v>
      </c>
      <c r="K263" s="161" t="s">
        <v>296</v>
      </c>
      <c r="L263" s="161" t="s">
        <v>1956</v>
      </c>
      <c r="M263" s="162" t="s">
        <v>298</v>
      </c>
      <c r="N263" s="161" t="s">
        <v>342</v>
      </c>
      <c r="O263" s="167">
        <f>VLOOKUP(N263,'Giang duong'!A:H,3,0)</f>
        <v>100</v>
      </c>
      <c r="P263" s="183">
        <f>VLOOKUP(E263,'[1]DSLHP_3-12-2018'!$B:$K,6,0)</f>
        <v>100</v>
      </c>
      <c r="Q263" s="161" t="str">
        <f t="shared" si="23"/>
        <v>Trường ĐHKHTN</v>
      </c>
      <c r="R263" s="161" t="str">
        <f t="shared" si="24"/>
        <v>Trường ĐHKHTN</v>
      </c>
      <c r="S263" s="161"/>
      <c r="T263" s="161"/>
      <c r="U263" s="161" t="s">
        <v>146</v>
      </c>
      <c r="V263" s="164" t="s">
        <v>2031</v>
      </c>
      <c r="W263" s="71" t="s">
        <v>2032</v>
      </c>
      <c r="X263" s="83"/>
      <c r="Y263" s="83" t="s">
        <v>1490</v>
      </c>
      <c r="Z263" s="83"/>
      <c r="AA263" s="159" t="str">
        <f t="shared" si="21"/>
        <v>703VUChiều5</v>
      </c>
      <c r="AB263" s="83" t="s">
        <v>146</v>
      </c>
      <c r="AC263" s="83" t="s">
        <v>146</v>
      </c>
      <c r="AD263" s="265" t="e">
        <f>VLOOKUP(E263,'[2]TKB26-11-2018 (lan 1)'!$E:$K,2,0)</f>
        <v>#REF!</v>
      </c>
      <c r="AE263" s="265">
        <f t="shared" si="22"/>
        <v>-11</v>
      </c>
      <c r="AF263" s="265"/>
      <c r="AG263" s="265"/>
      <c r="AH263" s="265"/>
      <c r="AI263" s="265"/>
      <c r="AJ263" s="265"/>
      <c r="AK263" s="265"/>
      <c r="AL263" s="265"/>
      <c r="AM263" s="265"/>
      <c r="AN263" s="265"/>
      <c r="AO263" s="265"/>
      <c r="AP263" s="265"/>
      <c r="AQ263" s="265"/>
      <c r="AR263" s="265"/>
      <c r="AS263" s="265"/>
      <c r="AT263" s="265"/>
      <c r="AU263" s="265"/>
      <c r="AV263" s="265"/>
      <c r="AW263" s="265"/>
      <c r="AX263" s="265"/>
      <c r="AY263" s="265"/>
      <c r="AZ263" s="265"/>
      <c r="BA263" s="265"/>
      <c r="BB263" s="265"/>
      <c r="BC263" s="265"/>
      <c r="BD263" s="265"/>
      <c r="BE263" s="265"/>
      <c r="BF263" s="265"/>
      <c r="BG263" s="265"/>
      <c r="BH263" s="265"/>
      <c r="BI263" s="265"/>
      <c r="BJ263" s="265"/>
      <c r="BK263" s="265"/>
      <c r="BL263" s="265"/>
      <c r="BM263" s="265"/>
      <c r="BN263" s="265"/>
      <c r="BO263" s="265"/>
      <c r="BP263" s="265"/>
      <c r="BQ263" s="265"/>
      <c r="BR263" s="265"/>
      <c r="BS263" s="265"/>
      <c r="BT263" s="265"/>
      <c r="BU263" s="265"/>
      <c r="BV263" s="265"/>
      <c r="BW263" s="265"/>
      <c r="BX263" s="265"/>
      <c r="BY263" s="265"/>
      <c r="BZ263" s="265"/>
      <c r="CA263" s="265"/>
      <c r="CB263" s="265"/>
      <c r="CC263" s="265"/>
      <c r="CD263" s="265"/>
      <c r="CE263" s="265"/>
      <c r="CF263" s="265"/>
      <c r="CG263" s="265"/>
      <c r="CH263" s="265"/>
      <c r="CI263" s="265"/>
      <c r="CJ263" s="265"/>
      <c r="CK263" s="265"/>
      <c r="CL263" s="265"/>
      <c r="CM263" s="265"/>
      <c r="CN263" s="265"/>
      <c r="CO263" s="265"/>
      <c r="CP263" s="265"/>
      <c r="CQ263" s="265"/>
      <c r="CR263" s="265"/>
      <c r="CS263" s="265"/>
      <c r="CT263" s="265"/>
      <c r="CU263" s="265"/>
      <c r="CV263" s="265"/>
      <c r="CW263" s="265"/>
      <c r="CX263" s="265"/>
      <c r="CY263" s="265"/>
      <c r="CZ263" s="265"/>
      <c r="DA263" s="265"/>
      <c r="DB263" s="265"/>
      <c r="DC263" s="265"/>
      <c r="DD263" s="265"/>
      <c r="DE263" s="265"/>
      <c r="DF263" s="265"/>
      <c r="DG263" s="265"/>
      <c r="DH263" s="265"/>
      <c r="DI263" s="265"/>
      <c r="DJ263" s="265"/>
      <c r="DK263" s="265"/>
      <c r="DL263" s="265"/>
      <c r="DM263" s="265"/>
      <c r="DN263" s="265"/>
      <c r="DO263" s="265"/>
      <c r="DP263" s="265"/>
      <c r="DQ263" s="265"/>
      <c r="DR263" s="265"/>
      <c r="DS263" s="265"/>
      <c r="DT263" s="265"/>
      <c r="DU263" s="265"/>
      <c r="DV263" s="265"/>
      <c r="DW263" s="265"/>
      <c r="DX263" s="265"/>
      <c r="DY263" s="265"/>
      <c r="DZ263" s="265"/>
      <c r="EA263" s="265"/>
      <c r="EB263" s="265"/>
      <c r="EC263" s="265"/>
      <c r="ED263" s="265"/>
      <c r="EE263" s="265"/>
      <c r="EF263" s="265"/>
      <c r="EG263" s="265"/>
      <c r="EH263" s="265"/>
      <c r="EI263" s="265"/>
      <c r="EJ263" s="265"/>
      <c r="EK263" s="265"/>
      <c r="EL263" s="265"/>
      <c r="EM263" s="265"/>
      <c r="EN263" s="265"/>
      <c r="EO263" s="265"/>
      <c r="EP263" s="265"/>
      <c r="EQ263" s="265"/>
      <c r="ER263" s="265"/>
      <c r="ES263" s="265"/>
      <c r="ET263" s="265"/>
      <c r="EU263" s="265"/>
      <c r="EV263" s="265"/>
      <c r="EW263" s="265"/>
      <c r="EX263" s="265"/>
      <c r="EY263" s="265"/>
      <c r="EZ263" s="265"/>
      <c r="FA263" s="265"/>
      <c r="FB263" s="265"/>
      <c r="FC263" s="265"/>
      <c r="FD263" s="265"/>
      <c r="FE263" s="265"/>
      <c r="FF263" s="265"/>
      <c r="FG263" s="265"/>
      <c r="FH263" s="265"/>
      <c r="FI263" s="265"/>
      <c r="FJ263" s="265"/>
      <c r="FK263" s="265"/>
      <c r="FL263" s="265"/>
      <c r="FM263" s="265"/>
      <c r="FN263" s="265"/>
      <c r="FO263" s="265"/>
      <c r="FP263" s="265"/>
      <c r="FQ263" s="265"/>
      <c r="FR263" s="265"/>
      <c r="FS263" s="265"/>
      <c r="FT263" s="265"/>
      <c r="FU263" s="265"/>
      <c r="FV263" s="265"/>
      <c r="FW263" s="265"/>
      <c r="FX263" s="265"/>
      <c r="FY263" s="265"/>
      <c r="FZ263" s="265"/>
      <c r="GA263" s="265"/>
      <c r="GB263" s="265"/>
      <c r="GC263" s="265"/>
      <c r="GD263" s="265"/>
      <c r="GE263" s="265"/>
      <c r="GF263" s="265"/>
      <c r="GG263" s="265"/>
      <c r="GH263" s="265"/>
      <c r="GI263" s="265"/>
      <c r="GJ263" s="265"/>
      <c r="GK263" s="265"/>
      <c r="GL263" s="265"/>
      <c r="GM263" s="265"/>
      <c r="GN263" s="265"/>
      <c r="GO263" s="265"/>
      <c r="GP263" s="265"/>
      <c r="GQ263" s="265"/>
      <c r="GR263" s="265"/>
      <c r="GS263" s="265"/>
      <c r="GT263" s="265"/>
      <c r="GU263" s="265"/>
      <c r="GV263" s="265"/>
      <c r="GW263" s="265"/>
      <c r="GX263" s="265"/>
      <c r="GY263" s="265"/>
    </row>
    <row r="264" spans="1:207" s="72" customFormat="1" ht="29.25" customHeight="1" x14ac:dyDescent="0.2">
      <c r="A264" s="74">
        <v>255</v>
      </c>
      <c r="B264" s="83" t="s">
        <v>1547</v>
      </c>
      <c r="C264" s="83" t="s">
        <v>40</v>
      </c>
      <c r="D264" s="83" t="s">
        <v>89</v>
      </c>
      <c r="E264" s="83" t="s">
        <v>1887</v>
      </c>
      <c r="F264" s="83">
        <v>3</v>
      </c>
      <c r="G264" s="83" t="s">
        <v>262</v>
      </c>
      <c r="H264" s="83" t="s">
        <v>2282</v>
      </c>
      <c r="I264" s="83">
        <v>89</v>
      </c>
      <c r="J264" s="161">
        <v>2</v>
      </c>
      <c r="K264" s="161" t="s">
        <v>296</v>
      </c>
      <c r="L264" s="161" t="s">
        <v>1956</v>
      </c>
      <c r="M264" s="162" t="s">
        <v>297</v>
      </c>
      <c r="N264" s="161" t="s">
        <v>343</v>
      </c>
      <c r="O264" s="167">
        <f>VLOOKUP(N264,'Giang duong'!A:H,3,0)</f>
        <v>100</v>
      </c>
      <c r="P264" s="183">
        <f>VLOOKUP(E264,'[1]DSLHP_3-12-2018'!$B:$K,6,0)</f>
        <v>100</v>
      </c>
      <c r="Q264" s="161" t="str">
        <f t="shared" si="23"/>
        <v>Trường ĐHKHTN</v>
      </c>
      <c r="R264" s="161" t="str">
        <f t="shared" si="24"/>
        <v>Trường ĐHKHTN</v>
      </c>
      <c r="S264" s="161"/>
      <c r="T264" s="161"/>
      <c r="U264" s="161" t="s">
        <v>146</v>
      </c>
      <c r="V264" s="164" t="s">
        <v>2031</v>
      </c>
      <c r="W264" s="71" t="s">
        <v>2032</v>
      </c>
      <c r="X264" s="83"/>
      <c r="Y264" s="83" t="s">
        <v>1490</v>
      </c>
      <c r="Z264" s="83"/>
      <c r="AA264" s="159" t="str">
        <f t="shared" si="21"/>
        <v>704VUChiều5</v>
      </c>
      <c r="AB264" s="83" t="s">
        <v>146</v>
      </c>
      <c r="AC264" s="83" t="s">
        <v>146</v>
      </c>
      <c r="AD264" s="265" t="e">
        <f>VLOOKUP(E264,'[2]TKB26-11-2018 (lan 1)'!$E:$K,2,0)</f>
        <v>#REF!</v>
      </c>
      <c r="AE264" s="265">
        <f t="shared" si="22"/>
        <v>-11</v>
      </c>
      <c r="AF264" s="265"/>
      <c r="AG264" s="265"/>
      <c r="AH264" s="265"/>
      <c r="AI264" s="265"/>
      <c r="AJ264" s="265"/>
      <c r="AK264" s="265"/>
      <c r="AL264" s="265"/>
      <c r="AM264" s="265"/>
      <c r="AN264" s="265"/>
      <c r="AO264" s="265"/>
      <c r="AP264" s="265"/>
      <c r="AQ264" s="265"/>
      <c r="AR264" s="265"/>
      <c r="AS264" s="265"/>
      <c r="AT264" s="265"/>
      <c r="AU264" s="265"/>
      <c r="AV264" s="265"/>
      <c r="AW264" s="265"/>
      <c r="AX264" s="265"/>
      <c r="AY264" s="265"/>
      <c r="AZ264" s="265"/>
      <c r="BA264" s="265"/>
      <c r="BB264" s="265"/>
      <c r="BC264" s="265"/>
      <c r="BD264" s="265"/>
      <c r="BE264" s="265"/>
      <c r="BF264" s="265"/>
      <c r="BG264" s="265"/>
      <c r="BH264" s="265"/>
      <c r="BI264" s="265"/>
      <c r="BJ264" s="265"/>
      <c r="BK264" s="265"/>
      <c r="BL264" s="265"/>
      <c r="BM264" s="265"/>
      <c r="BN264" s="265"/>
      <c r="BO264" s="265"/>
      <c r="BP264" s="265"/>
      <c r="BQ264" s="265"/>
      <c r="BR264" s="265"/>
      <c r="BS264" s="265"/>
      <c r="BT264" s="265"/>
      <c r="BU264" s="265"/>
      <c r="BV264" s="265"/>
      <c r="BW264" s="265"/>
      <c r="BX264" s="265"/>
      <c r="BY264" s="265"/>
      <c r="BZ264" s="265"/>
      <c r="CA264" s="265"/>
      <c r="CB264" s="265"/>
      <c r="CC264" s="265"/>
      <c r="CD264" s="265"/>
      <c r="CE264" s="265"/>
      <c r="CF264" s="265"/>
      <c r="CG264" s="265"/>
      <c r="CH264" s="265"/>
      <c r="CI264" s="265"/>
      <c r="CJ264" s="265"/>
      <c r="CK264" s="265"/>
      <c r="CL264" s="265"/>
      <c r="CM264" s="265"/>
      <c r="CN264" s="265"/>
      <c r="CO264" s="265"/>
      <c r="CP264" s="265"/>
      <c r="CQ264" s="265"/>
      <c r="CR264" s="265"/>
      <c r="CS264" s="265"/>
      <c r="CT264" s="265"/>
      <c r="CU264" s="265"/>
      <c r="CV264" s="265"/>
      <c r="CW264" s="265"/>
      <c r="CX264" s="265"/>
      <c r="CY264" s="265"/>
      <c r="CZ264" s="265"/>
      <c r="DA264" s="265"/>
      <c r="DB264" s="265"/>
      <c r="DC264" s="265"/>
      <c r="DD264" s="265"/>
      <c r="DE264" s="265"/>
      <c r="DF264" s="265"/>
      <c r="DG264" s="265"/>
      <c r="DH264" s="265"/>
      <c r="DI264" s="265"/>
      <c r="DJ264" s="265"/>
      <c r="DK264" s="265"/>
      <c r="DL264" s="265"/>
      <c r="DM264" s="265"/>
      <c r="DN264" s="265"/>
      <c r="DO264" s="265"/>
      <c r="DP264" s="265"/>
      <c r="DQ264" s="265"/>
      <c r="DR264" s="265"/>
      <c r="DS264" s="265"/>
      <c r="DT264" s="265"/>
      <c r="DU264" s="265"/>
      <c r="DV264" s="265"/>
      <c r="DW264" s="265"/>
      <c r="DX264" s="265"/>
      <c r="DY264" s="265"/>
      <c r="DZ264" s="265"/>
      <c r="EA264" s="265"/>
      <c r="EB264" s="265"/>
      <c r="EC264" s="265"/>
      <c r="ED264" s="265"/>
      <c r="EE264" s="265"/>
      <c r="EF264" s="265"/>
      <c r="EG264" s="265"/>
      <c r="EH264" s="265"/>
      <c r="EI264" s="265"/>
      <c r="EJ264" s="265"/>
      <c r="EK264" s="265"/>
      <c r="EL264" s="265"/>
      <c r="EM264" s="265"/>
      <c r="EN264" s="265"/>
      <c r="EO264" s="265"/>
      <c r="EP264" s="265"/>
      <c r="EQ264" s="265"/>
      <c r="ER264" s="265"/>
      <c r="ES264" s="265"/>
      <c r="ET264" s="265"/>
      <c r="EU264" s="265"/>
      <c r="EV264" s="265"/>
      <c r="EW264" s="265"/>
      <c r="EX264" s="265"/>
      <c r="EY264" s="265"/>
      <c r="EZ264" s="265"/>
      <c r="FA264" s="265"/>
      <c r="FB264" s="265"/>
      <c r="FC264" s="265"/>
      <c r="FD264" s="265"/>
      <c r="FE264" s="265"/>
      <c r="FF264" s="265"/>
      <c r="FG264" s="265"/>
      <c r="FH264" s="265"/>
      <c r="FI264" s="265"/>
      <c r="FJ264" s="265"/>
      <c r="FK264" s="265"/>
      <c r="FL264" s="265"/>
      <c r="FM264" s="265"/>
      <c r="FN264" s="265"/>
      <c r="FO264" s="265"/>
      <c r="FP264" s="265"/>
      <c r="FQ264" s="265"/>
      <c r="FR264" s="265"/>
      <c r="FS264" s="265"/>
      <c r="FT264" s="265"/>
      <c r="FU264" s="265"/>
      <c r="FV264" s="265"/>
      <c r="FW264" s="265"/>
      <c r="FX264" s="265"/>
      <c r="FY264" s="265"/>
      <c r="FZ264" s="265"/>
      <c r="GA264" s="265"/>
      <c r="GB264" s="265"/>
      <c r="GC264" s="265"/>
      <c r="GD264" s="265"/>
      <c r="GE264" s="265"/>
      <c r="GF264" s="265"/>
      <c r="GG264" s="265"/>
      <c r="GH264" s="265"/>
      <c r="GI264" s="265"/>
      <c r="GJ264" s="265"/>
      <c r="GK264" s="265"/>
      <c r="GL264" s="265"/>
      <c r="GM264" s="265"/>
      <c r="GN264" s="265"/>
      <c r="GO264" s="265"/>
      <c r="GP264" s="265"/>
      <c r="GQ264" s="265"/>
      <c r="GR264" s="265"/>
      <c r="GS264" s="265"/>
      <c r="GT264" s="265"/>
      <c r="GU264" s="265"/>
      <c r="GV264" s="265"/>
      <c r="GW264" s="265"/>
      <c r="GX264" s="265"/>
      <c r="GY264" s="265"/>
    </row>
    <row r="265" spans="1:207" s="72" customFormat="1" ht="29.25" customHeight="1" x14ac:dyDescent="0.2">
      <c r="A265" s="74">
        <v>256</v>
      </c>
      <c r="B265" s="83" t="s">
        <v>1547</v>
      </c>
      <c r="C265" s="83" t="s">
        <v>40</v>
      </c>
      <c r="D265" s="83" t="s">
        <v>89</v>
      </c>
      <c r="E265" s="83" t="s">
        <v>1888</v>
      </c>
      <c r="F265" s="83">
        <v>3</v>
      </c>
      <c r="G265" s="83" t="s">
        <v>262</v>
      </c>
      <c r="H265" s="83" t="s">
        <v>2268</v>
      </c>
      <c r="I265" s="83">
        <v>38</v>
      </c>
      <c r="J265" s="161">
        <v>6</v>
      </c>
      <c r="K265" s="161" t="s">
        <v>186</v>
      </c>
      <c r="L265" s="161" t="s">
        <v>1919</v>
      </c>
      <c r="M265" s="159" t="s">
        <v>301</v>
      </c>
      <c r="N265" s="161" t="s">
        <v>310</v>
      </c>
      <c r="O265" s="167">
        <f>VLOOKUP(N265,'Giang duong'!A:H,3,0)</f>
        <v>60</v>
      </c>
      <c r="P265" s="183">
        <f>VLOOKUP(E265,'[1]DSLHP_3-12-2018'!$B:$K,6,0)</f>
        <v>38</v>
      </c>
      <c r="Q265" s="161" t="str">
        <f t="shared" si="23"/>
        <v>Trường ĐHKHTN</v>
      </c>
      <c r="R265" s="161" t="str">
        <f t="shared" si="24"/>
        <v>Trường ĐHKHTN</v>
      </c>
      <c r="S265" s="161"/>
      <c r="T265" s="161"/>
      <c r="U265" s="161" t="s">
        <v>146</v>
      </c>
      <c r="V265" s="164" t="s">
        <v>2031</v>
      </c>
      <c r="W265" s="71" t="s">
        <v>2032</v>
      </c>
      <c r="X265" s="83"/>
      <c r="Y265" s="83" t="s">
        <v>1490</v>
      </c>
      <c r="Z265" s="83"/>
      <c r="AA265" s="159" t="str">
        <f t="shared" si="21"/>
        <v>801VUSáng3</v>
      </c>
      <c r="AB265" s="83" t="s">
        <v>146</v>
      </c>
      <c r="AC265" s="83" t="s">
        <v>146</v>
      </c>
      <c r="AD265" s="265" t="e">
        <f>VLOOKUP(E265,'[2]TKB26-11-2018 (lan 1)'!$E:$K,2,0)</f>
        <v>#REF!</v>
      </c>
      <c r="AE265" s="265">
        <f t="shared" si="22"/>
        <v>0</v>
      </c>
      <c r="AF265" s="265"/>
      <c r="AG265" s="265"/>
      <c r="AH265" s="265"/>
      <c r="AI265" s="265"/>
      <c r="AJ265" s="265"/>
      <c r="AK265" s="265"/>
      <c r="AL265" s="265"/>
      <c r="AM265" s="265"/>
      <c r="AN265" s="265"/>
      <c r="AO265" s="265"/>
      <c r="AP265" s="265"/>
      <c r="AQ265" s="265"/>
      <c r="AR265" s="265"/>
      <c r="AS265" s="265"/>
      <c r="AT265" s="265"/>
      <c r="AU265" s="265"/>
      <c r="AV265" s="265"/>
      <c r="AW265" s="265"/>
      <c r="AX265" s="265"/>
      <c r="AY265" s="265"/>
      <c r="AZ265" s="265"/>
      <c r="BA265" s="265"/>
      <c r="BB265" s="265"/>
      <c r="BC265" s="265"/>
      <c r="BD265" s="265"/>
      <c r="BE265" s="265"/>
      <c r="BF265" s="265"/>
      <c r="BG265" s="265"/>
      <c r="BH265" s="265"/>
      <c r="BI265" s="265"/>
      <c r="BJ265" s="265"/>
      <c r="BK265" s="265"/>
      <c r="BL265" s="265"/>
      <c r="BM265" s="265"/>
      <c r="BN265" s="265"/>
      <c r="BO265" s="265"/>
      <c r="BP265" s="265"/>
      <c r="BQ265" s="265"/>
      <c r="BR265" s="265"/>
      <c r="BS265" s="265"/>
      <c r="BT265" s="265"/>
      <c r="BU265" s="265"/>
      <c r="BV265" s="265"/>
      <c r="BW265" s="265"/>
      <c r="BX265" s="265"/>
      <c r="BY265" s="265"/>
      <c r="BZ265" s="265"/>
      <c r="CA265" s="265"/>
      <c r="CB265" s="265"/>
      <c r="CC265" s="265"/>
      <c r="CD265" s="265"/>
      <c r="CE265" s="265"/>
      <c r="CF265" s="265"/>
      <c r="CG265" s="265"/>
      <c r="CH265" s="265"/>
      <c r="CI265" s="265"/>
      <c r="CJ265" s="265"/>
      <c r="CK265" s="265"/>
      <c r="CL265" s="265"/>
      <c r="CM265" s="265"/>
      <c r="CN265" s="265"/>
      <c r="CO265" s="265"/>
      <c r="CP265" s="265"/>
      <c r="CQ265" s="265"/>
      <c r="CR265" s="265"/>
      <c r="CS265" s="265"/>
      <c r="CT265" s="265"/>
      <c r="CU265" s="265"/>
      <c r="CV265" s="265"/>
      <c r="CW265" s="265"/>
      <c r="CX265" s="265"/>
      <c r="CY265" s="265"/>
      <c r="CZ265" s="265"/>
      <c r="DA265" s="265"/>
      <c r="DB265" s="265"/>
      <c r="DC265" s="265"/>
      <c r="DD265" s="265"/>
      <c r="DE265" s="265"/>
      <c r="DF265" s="265"/>
      <c r="DG265" s="265"/>
      <c r="DH265" s="265"/>
      <c r="DI265" s="265"/>
      <c r="DJ265" s="265"/>
      <c r="DK265" s="265"/>
      <c r="DL265" s="265"/>
      <c r="DM265" s="265"/>
      <c r="DN265" s="265"/>
      <c r="DO265" s="265"/>
      <c r="DP265" s="265"/>
      <c r="DQ265" s="265"/>
      <c r="DR265" s="265"/>
      <c r="DS265" s="265"/>
      <c r="DT265" s="265"/>
      <c r="DU265" s="265"/>
      <c r="DV265" s="265"/>
      <c r="DW265" s="265"/>
      <c r="DX265" s="265"/>
      <c r="DY265" s="265"/>
      <c r="DZ265" s="265"/>
      <c r="EA265" s="265"/>
      <c r="EB265" s="265"/>
      <c r="EC265" s="265"/>
      <c r="ED265" s="265"/>
      <c r="EE265" s="265"/>
      <c r="EF265" s="265"/>
      <c r="EG265" s="265"/>
      <c r="EH265" s="265"/>
      <c r="EI265" s="265"/>
      <c r="EJ265" s="265"/>
      <c r="EK265" s="265"/>
      <c r="EL265" s="265"/>
      <c r="EM265" s="265"/>
      <c r="EN265" s="265"/>
      <c r="EO265" s="265"/>
      <c r="EP265" s="265"/>
      <c r="EQ265" s="265"/>
      <c r="ER265" s="265"/>
      <c r="ES265" s="265"/>
      <c r="ET265" s="265"/>
      <c r="EU265" s="265"/>
      <c r="EV265" s="265"/>
      <c r="EW265" s="265"/>
      <c r="EX265" s="265"/>
      <c r="EY265" s="265"/>
      <c r="EZ265" s="265"/>
      <c r="FA265" s="265"/>
      <c r="FB265" s="265"/>
      <c r="FC265" s="265"/>
      <c r="FD265" s="265"/>
      <c r="FE265" s="265"/>
      <c r="FF265" s="265"/>
      <c r="FG265" s="265"/>
      <c r="FH265" s="265"/>
      <c r="FI265" s="265"/>
      <c r="FJ265" s="265"/>
      <c r="FK265" s="265"/>
      <c r="FL265" s="265"/>
      <c r="FM265" s="265"/>
      <c r="FN265" s="265"/>
      <c r="FO265" s="265"/>
      <c r="FP265" s="265"/>
      <c r="FQ265" s="265"/>
      <c r="FR265" s="265"/>
      <c r="FS265" s="265"/>
      <c r="FT265" s="265"/>
      <c r="FU265" s="265"/>
      <c r="FV265" s="265"/>
      <c r="FW265" s="265"/>
      <c r="FX265" s="265"/>
      <c r="FY265" s="265"/>
      <c r="FZ265" s="265"/>
      <c r="GA265" s="265"/>
      <c r="GB265" s="265"/>
      <c r="GC265" s="265"/>
      <c r="GD265" s="265"/>
      <c r="GE265" s="265"/>
      <c r="GF265" s="265"/>
      <c r="GG265" s="265"/>
      <c r="GH265" s="265"/>
      <c r="GI265" s="265"/>
      <c r="GJ265" s="265"/>
      <c r="GK265" s="265"/>
      <c r="GL265" s="265"/>
      <c r="GM265" s="265"/>
      <c r="GN265" s="265"/>
      <c r="GO265" s="265"/>
      <c r="GP265" s="265"/>
      <c r="GQ265" s="265"/>
      <c r="GR265" s="265"/>
      <c r="GS265" s="265"/>
      <c r="GT265" s="265"/>
      <c r="GU265" s="265"/>
      <c r="GV265" s="265"/>
      <c r="GW265" s="265"/>
      <c r="GX265" s="265"/>
      <c r="GY265" s="265"/>
    </row>
    <row r="266" spans="1:207" s="72" customFormat="1" ht="29.25" customHeight="1" x14ac:dyDescent="0.2">
      <c r="A266" s="74">
        <v>257</v>
      </c>
      <c r="B266" s="83" t="s">
        <v>1547</v>
      </c>
      <c r="C266" s="83" t="s">
        <v>40</v>
      </c>
      <c r="D266" s="83" t="s">
        <v>89</v>
      </c>
      <c r="E266" s="83" t="s">
        <v>1889</v>
      </c>
      <c r="F266" s="83">
        <v>3</v>
      </c>
      <c r="G266" s="83" t="s">
        <v>262</v>
      </c>
      <c r="H266" s="83" t="s">
        <v>2269</v>
      </c>
      <c r="I266" s="83">
        <v>38</v>
      </c>
      <c r="J266" s="161">
        <v>6</v>
      </c>
      <c r="K266" s="161" t="s">
        <v>186</v>
      </c>
      <c r="L266" s="161" t="s">
        <v>1919</v>
      </c>
      <c r="M266" s="161" t="s">
        <v>336</v>
      </c>
      <c r="N266" s="161" t="s">
        <v>311</v>
      </c>
      <c r="O266" s="167">
        <f>VLOOKUP(N266,'Giang duong'!A:H,3,0)</f>
        <v>60</v>
      </c>
      <c r="P266" s="183">
        <f>VLOOKUP(E266,'[1]DSLHP_3-12-2018'!$B:$K,6,0)</f>
        <v>41</v>
      </c>
      <c r="Q266" s="161" t="str">
        <f t="shared" si="23"/>
        <v>Trường ĐHKHTN</v>
      </c>
      <c r="R266" s="161" t="str">
        <f t="shared" si="24"/>
        <v>Trường ĐHKHTN</v>
      </c>
      <c r="S266" s="161"/>
      <c r="T266" s="161"/>
      <c r="U266" s="161" t="s">
        <v>146</v>
      </c>
      <c r="V266" s="164" t="s">
        <v>2031</v>
      </c>
      <c r="W266" s="71" t="s">
        <v>2032</v>
      </c>
      <c r="X266" s="83"/>
      <c r="Y266" s="83" t="s">
        <v>1490</v>
      </c>
      <c r="Z266" s="83"/>
      <c r="AA266" s="159" t="str">
        <f t="shared" si="21"/>
        <v>802VUSáng3</v>
      </c>
      <c r="AB266" s="83" t="s">
        <v>146</v>
      </c>
      <c r="AC266" s="83" t="s">
        <v>146</v>
      </c>
      <c r="AD266" s="265" t="e">
        <f>VLOOKUP(E266,'[2]TKB26-11-2018 (lan 1)'!$E:$K,2,0)</f>
        <v>#REF!</v>
      </c>
      <c r="AE266" s="265">
        <f t="shared" si="22"/>
        <v>-3</v>
      </c>
      <c r="AF266" s="265"/>
      <c r="AG266" s="265"/>
      <c r="AH266" s="265"/>
      <c r="AI266" s="265"/>
      <c r="AJ266" s="265"/>
      <c r="AK266" s="265"/>
      <c r="AL266" s="265"/>
      <c r="AM266" s="265"/>
      <c r="AN266" s="265"/>
      <c r="AO266" s="265"/>
      <c r="AP266" s="265"/>
      <c r="AQ266" s="265"/>
      <c r="AR266" s="265"/>
      <c r="AS266" s="265"/>
      <c r="AT266" s="265"/>
      <c r="AU266" s="265"/>
      <c r="AV266" s="265"/>
      <c r="AW266" s="265"/>
      <c r="AX266" s="265"/>
      <c r="AY266" s="265"/>
      <c r="AZ266" s="265"/>
      <c r="BA266" s="265"/>
      <c r="BB266" s="265"/>
      <c r="BC266" s="265"/>
      <c r="BD266" s="265"/>
      <c r="BE266" s="265"/>
      <c r="BF266" s="265"/>
      <c r="BG266" s="265"/>
      <c r="BH266" s="265"/>
      <c r="BI266" s="265"/>
      <c r="BJ266" s="265"/>
      <c r="BK266" s="265"/>
      <c r="BL266" s="265"/>
      <c r="BM266" s="265"/>
      <c r="BN266" s="265"/>
      <c r="BO266" s="265"/>
      <c r="BP266" s="265"/>
      <c r="BQ266" s="265"/>
      <c r="BR266" s="265"/>
      <c r="BS266" s="265"/>
      <c r="BT266" s="265"/>
      <c r="BU266" s="265"/>
      <c r="BV266" s="265"/>
      <c r="BW266" s="265"/>
      <c r="BX266" s="265"/>
      <c r="BY266" s="265"/>
      <c r="BZ266" s="265"/>
      <c r="CA266" s="265"/>
      <c r="CB266" s="265"/>
      <c r="CC266" s="265"/>
      <c r="CD266" s="265"/>
      <c r="CE266" s="265"/>
      <c r="CF266" s="265"/>
      <c r="CG266" s="265"/>
      <c r="CH266" s="265"/>
      <c r="CI266" s="265"/>
      <c r="CJ266" s="265"/>
      <c r="CK266" s="265"/>
      <c r="CL266" s="265"/>
      <c r="CM266" s="265"/>
      <c r="CN266" s="265"/>
      <c r="CO266" s="265"/>
      <c r="CP266" s="265"/>
      <c r="CQ266" s="265"/>
      <c r="CR266" s="265"/>
      <c r="CS266" s="265"/>
      <c r="CT266" s="265"/>
      <c r="CU266" s="265"/>
      <c r="CV266" s="265"/>
      <c r="CW266" s="265"/>
      <c r="CX266" s="265"/>
      <c r="CY266" s="265"/>
      <c r="CZ266" s="265"/>
      <c r="DA266" s="265"/>
      <c r="DB266" s="265"/>
      <c r="DC266" s="265"/>
      <c r="DD266" s="265"/>
      <c r="DE266" s="265"/>
      <c r="DF266" s="265"/>
      <c r="DG266" s="265"/>
      <c r="DH266" s="265"/>
      <c r="DI266" s="265"/>
      <c r="DJ266" s="265"/>
      <c r="DK266" s="265"/>
      <c r="DL266" s="265"/>
      <c r="DM266" s="265"/>
      <c r="DN266" s="265"/>
      <c r="DO266" s="265"/>
      <c r="DP266" s="265"/>
      <c r="DQ266" s="265"/>
      <c r="DR266" s="265"/>
      <c r="DS266" s="265"/>
      <c r="DT266" s="265"/>
      <c r="DU266" s="265"/>
      <c r="DV266" s="265"/>
      <c r="DW266" s="265"/>
      <c r="DX266" s="265"/>
      <c r="DY266" s="265"/>
      <c r="DZ266" s="265"/>
      <c r="EA266" s="265"/>
      <c r="EB266" s="265"/>
      <c r="EC266" s="265"/>
      <c r="ED266" s="265"/>
      <c r="EE266" s="265"/>
      <c r="EF266" s="265"/>
      <c r="EG266" s="265"/>
      <c r="EH266" s="265"/>
      <c r="EI266" s="265"/>
      <c r="EJ266" s="265"/>
      <c r="EK266" s="265"/>
      <c r="EL266" s="265"/>
      <c r="EM266" s="265"/>
      <c r="EN266" s="265"/>
      <c r="EO266" s="265"/>
      <c r="EP266" s="265"/>
      <c r="EQ266" s="265"/>
      <c r="ER266" s="265"/>
      <c r="ES266" s="265"/>
      <c r="ET266" s="265"/>
      <c r="EU266" s="265"/>
      <c r="EV266" s="265"/>
      <c r="EW266" s="265"/>
      <c r="EX266" s="265"/>
      <c r="EY266" s="265"/>
      <c r="EZ266" s="265"/>
      <c r="FA266" s="265"/>
      <c r="FB266" s="265"/>
      <c r="FC266" s="265"/>
      <c r="FD266" s="265"/>
      <c r="FE266" s="265"/>
      <c r="FF266" s="265"/>
      <c r="FG266" s="265"/>
      <c r="FH266" s="265"/>
      <c r="FI266" s="265"/>
      <c r="FJ266" s="265"/>
      <c r="FK266" s="265"/>
      <c r="FL266" s="265"/>
      <c r="FM266" s="265"/>
      <c r="FN266" s="265"/>
      <c r="FO266" s="265"/>
      <c r="FP266" s="265"/>
      <c r="FQ266" s="265"/>
      <c r="FR266" s="265"/>
      <c r="FS266" s="265"/>
      <c r="FT266" s="265"/>
      <c r="FU266" s="265"/>
      <c r="FV266" s="265"/>
      <c r="FW266" s="265"/>
      <c r="FX266" s="265"/>
      <c r="FY266" s="265"/>
      <c r="FZ266" s="265"/>
      <c r="GA266" s="265"/>
      <c r="GB266" s="265"/>
      <c r="GC266" s="265"/>
      <c r="GD266" s="265"/>
      <c r="GE266" s="265"/>
      <c r="GF266" s="265"/>
      <c r="GG266" s="265"/>
      <c r="GH266" s="265"/>
      <c r="GI266" s="265"/>
      <c r="GJ266" s="265"/>
      <c r="GK266" s="265"/>
      <c r="GL266" s="265"/>
      <c r="GM266" s="265"/>
      <c r="GN266" s="265"/>
      <c r="GO266" s="265"/>
      <c r="GP266" s="265"/>
      <c r="GQ266" s="265"/>
      <c r="GR266" s="265"/>
      <c r="GS266" s="265"/>
      <c r="GT266" s="265"/>
      <c r="GU266" s="265"/>
      <c r="GV266" s="265"/>
      <c r="GW266" s="265"/>
      <c r="GX266" s="265"/>
      <c r="GY266" s="265"/>
    </row>
    <row r="267" spans="1:207" s="72" customFormat="1" ht="29.25" customHeight="1" x14ac:dyDescent="0.2">
      <c r="A267" s="74">
        <v>258</v>
      </c>
      <c r="B267" s="83" t="s">
        <v>1547</v>
      </c>
      <c r="C267" s="83" t="s">
        <v>40</v>
      </c>
      <c r="D267" s="83" t="s">
        <v>89</v>
      </c>
      <c r="E267" s="83" t="s">
        <v>1890</v>
      </c>
      <c r="F267" s="83">
        <v>3</v>
      </c>
      <c r="G267" s="83" t="s">
        <v>262</v>
      </c>
      <c r="H267" s="83" t="s">
        <v>2270</v>
      </c>
      <c r="I267" s="83">
        <v>38</v>
      </c>
      <c r="J267" s="161">
        <v>6</v>
      </c>
      <c r="K267" s="161" t="s">
        <v>186</v>
      </c>
      <c r="L267" s="161" t="s">
        <v>1919</v>
      </c>
      <c r="M267" s="159" t="s">
        <v>301</v>
      </c>
      <c r="N267" s="161" t="s">
        <v>312</v>
      </c>
      <c r="O267" s="167">
        <f>VLOOKUP(N267,'Giang duong'!A:H,3,0)</f>
        <v>60</v>
      </c>
      <c r="P267" s="183">
        <f>VLOOKUP(E267,'[1]DSLHP_3-12-2018'!$B:$K,6,0)</f>
        <v>38</v>
      </c>
      <c r="Q267" s="161" t="str">
        <f t="shared" si="23"/>
        <v>Trường ĐHKHTN</v>
      </c>
      <c r="R267" s="161" t="str">
        <f t="shared" si="24"/>
        <v>Trường ĐHKHTN</v>
      </c>
      <c r="S267" s="161"/>
      <c r="T267" s="161"/>
      <c r="U267" s="161" t="s">
        <v>146</v>
      </c>
      <c r="V267" s="164" t="s">
        <v>2031</v>
      </c>
      <c r="W267" s="71" t="s">
        <v>2032</v>
      </c>
      <c r="X267" s="83"/>
      <c r="Y267" s="83" t="s">
        <v>1490</v>
      </c>
      <c r="Z267" s="83"/>
      <c r="AA267" s="159" t="str">
        <f t="shared" si="21"/>
        <v>803VUSáng3</v>
      </c>
      <c r="AB267" s="83" t="s">
        <v>146</v>
      </c>
      <c r="AC267" s="83" t="s">
        <v>146</v>
      </c>
      <c r="AD267" s="265" t="e">
        <f>VLOOKUP(E267,'[2]TKB26-11-2018 (lan 1)'!$E:$K,2,0)</f>
        <v>#REF!</v>
      </c>
      <c r="AE267" s="265">
        <f t="shared" si="22"/>
        <v>0</v>
      </c>
      <c r="AF267" s="265"/>
      <c r="AG267" s="265"/>
      <c r="AH267" s="265"/>
      <c r="AI267" s="265"/>
      <c r="AJ267" s="265"/>
      <c r="AK267" s="265"/>
      <c r="AL267" s="265"/>
      <c r="AM267" s="265"/>
      <c r="AN267" s="265"/>
      <c r="AO267" s="265"/>
      <c r="AP267" s="265"/>
      <c r="AQ267" s="265"/>
      <c r="AR267" s="265"/>
      <c r="AS267" s="265"/>
      <c r="AT267" s="265"/>
      <c r="AU267" s="265"/>
      <c r="AV267" s="265"/>
      <c r="AW267" s="265"/>
      <c r="AX267" s="265"/>
      <c r="AY267" s="265"/>
      <c r="AZ267" s="265"/>
      <c r="BA267" s="265"/>
      <c r="BB267" s="265"/>
      <c r="BC267" s="265"/>
      <c r="BD267" s="265"/>
      <c r="BE267" s="265"/>
      <c r="BF267" s="265"/>
      <c r="BG267" s="265"/>
      <c r="BH267" s="265"/>
      <c r="BI267" s="265"/>
      <c r="BJ267" s="265"/>
      <c r="BK267" s="265"/>
      <c r="BL267" s="265"/>
      <c r="BM267" s="265"/>
      <c r="BN267" s="265"/>
      <c r="BO267" s="265"/>
      <c r="BP267" s="265"/>
      <c r="BQ267" s="265"/>
      <c r="BR267" s="265"/>
      <c r="BS267" s="265"/>
      <c r="BT267" s="265"/>
      <c r="BU267" s="265"/>
      <c r="BV267" s="265"/>
      <c r="BW267" s="265"/>
      <c r="BX267" s="265"/>
      <c r="BY267" s="265"/>
      <c r="BZ267" s="265"/>
      <c r="CA267" s="265"/>
      <c r="CB267" s="265"/>
      <c r="CC267" s="265"/>
      <c r="CD267" s="265"/>
      <c r="CE267" s="265"/>
      <c r="CF267" s="265"/>
      <c r="CG267" s="265"/>
      <c r="CH267" s="265"/>
      <c r="CI267" s="265"/>
      <c r="CJ267" s="265"/>
      <c r="CK267" s="265"/>
      <c r="CL267" s="265"/>
      <c r="CM267" s="265"/>
      <c r="CN267" s="265"/>
      <c r="CO267" s="265"/>
      <c r="CP267" s="265"/>
      <c r="CQ267" s="265"/>
      <c r="CR267" s="265"/>
      <c r="CS267" s="265"/>
      <c r="CT267" s="265"/>
      <c r="CU267" s="265"/>
      <c r="CV267" s="265"/>
      <c r="CW267" s="265"/>
      <c r="CX267" s="265"/>
      <c r="CY267" s="265"/>
      <c r="CZ267" s="265"/>
      <c r="DA267" s="265"/>
      <c r="DB267" s="265"/>
      <c r="DC267" s="265"/>
      <c r="DD267" s="265"/>
      <c r="DE267" s="265"/>
      <c r="DF267" s="265"/>
      <c r="DG267" s="265"/>
      <c r="DH267" s="265"/>
      <c r="DI267" s="265"/>
      <c r="DJ267" s="265"/>
      <c r="DK267" s="265"/>
      <c r="DL267" s="265"/>
      <c r="DM267" s="265"/>
      <c r="DN267" s="265"/>
      <c r="DO267" s="265"/>
      <c r="DP267" s="265"/>
      <c r="DQ267" s="265"/>
      <c r="DR267" s="265"/>
      <c r="DS267" s="265"/>
      <c r="DT267" s="265"/>
      <c r="DU267" s="265"/>
      <c r="DV267" s="265"/>
      <c r="DW267" s="265"/>
      <c r="DX267" s="265"/>
      <c r="DY267" s="265"/>
      <c r="DZ267" s="265"/>
      <c r="EA267" s="265"/>
      <c r="EB267" s="265"/>
      <c r="EC267" s="265"/>
      <c r="ED267" s="265"/>
      <c r="EE267" s="265"/>
      <c r="EF267" s="265"/>
      <c r="EG267" s="265"/>
      <c r="EH267" s="265"/>
      <c r="EI267" s="265"/>
      <c r="EJ267" s="265"/>
      <c r="EK267" s="265"/>
      <c r="EL267" s="265"/>
      <c r="EM267" s="265"/>
      <c r="EN267" s="265"/>
      <c r="EO267" s="265"/>
      <c r="EP267" s="265"/>
      <c r="EQ267" s="265"/>
      <c r="ER267" s="265"/>
      <c r="ES267" s="265"/>
      <c r="ET267" s="265"/>
      <c r="EU267" s="265"/>
      <c r="EV267" s="265"/>
      <c r="EW267" s="265"/>
      <c r="EX267" s="265"/>
      <c r="EY267" s="265"/>
      <c r="EZ267" s="265"/>
      <c r="FA267" s="265"/>
      <c r="FB267" s="265"/>
      <c r="FC267" s="265"/>
      <c r="FD267" s="265"/>
      <c r="FE267" s="265"/>
      <c r="FF267" s="265"/>
      <c r="FG267" s="265"/>
      <c r="FH267" s="265"/>
      <c r="FI267" s="265"/>
      <c r="FJ267" s="265"/>
      <c r="FK267" s="265"/>
      <c r="FL267" s="265"/>
      <c r="FM267" s="265"/>
      <c r="FN267" s="265"/>
      <c r="FO267" s="265"/>
      <c r="FP267" s="265"/>
      <c r="FQ267" s="265"/>
      <c r="FR267" s="265"/>
      <c r="FS267" s="265"/>
      <c r="FT267" s="265"/>
      <c r="FU267" s="265"/>
      <c r="FV267" s="265"/>
      <c r="FW267" s="265"/>
      <c r="FX267" s="265"/>
      <c r="FY267" s="265"/>
      <c r="FZ267" s="265"/>
      <c r="GA267" s="265"/>
      <c r="GB267" s="265"/>
      <c r="GC267" s="265"/>
      <c r="GD267" s="265"/>
      <c r="GE267" s="265"/>
      <c r="GF267" s="265"/>
      <c r="GG267" s="265"/>
      <c r="GH267" s="265"/>
      <c r="GI267" s="265"/>
      <c r="GJ267" s="265"/>
      <c r="GK267" s="265"/>
      <c r="GL267" s="265"/>
      <c r="GM267" s="265"/>
      <c r="GN267" s="265"/>
      <c r="GO267" s="265"/>
      <c r="GP267" s="265"/>
      <c r="GQ267" s="265"/>
      <c r="GR267" s="265"/>
      <c r="GS267" s="265"/>
      <c r="GT267" s="265"/>
      <c r="GU267" s="265"/>
      <c r="GV267" s="265"/>
      <c r="GW267" s="265"/>
      <c r="GX267" s="265"/>
      <c r="GY267" s="265"/>
    </row>
    <row r="268" spans="1:207" s="72" customFormat="1" ht="29.25" customHeight="1" x14ac:dyDescent="0.2">
      <c r="A268" s="74">
        <v>259</v>
      </c>
      <c r="B268" s="83" t="s">
        <v>1547</v>
      </c>
      <c r="C268" s="83" t="s">
        <v>40</v>
      </c>
      <c r="D268" s="83" t="s">
        <v>89</v>
      </c>
      <c r="E268" s="83" t="s">
        <v>1891</v>
      </c>
      <c r="F268" s="83">
        <v>3</v>
      </c>
      <c r="G268" s="83" t="s">
        <v>262</v>
      </c>
      <c r="H268" s="83" t="s">
        <v>2271</v>
      </c>
      <c r="I268" s="83">
        <v>38</v>
      </c>
      <c r="J268" s="161">
        <v>6</v>
      </c>
      <c r="K268" s="161" t="s">
        <v>186</v>
      </c>
      <c r="L268" s="161" t="s">
        <v>1919</v>
      </c>
      <c r="M268" s="161" t="s">
        <v>336</v>
      </c>
      <c r="N268" s="161" t="s">
        <v>313</v>
      </c>
      <c r="O268" s="167">
        <f>VLOOKUP(N268,'Giang duong'!A:H,3,0)</f>
        <v>60</v>
      </c>
      <c r="P268" s="183">
        <f>VLOOKUP(E268,'[1]DSLHP_3-12-2018'!$B:$K,6,0)</f>
        <v>41</v>
      </c>
      <c r="Q268" s="161" t="str">
        <f t="shared" si="23"/>
        <v>Trường ĐHKHTN</v>
      </c>
      <c r="R268" s="161" t="str">
        <f t="shared" si="24"/>
        <v>Trường ĐHKHTN</v>
      </c>
      <c r="S268" s="161"/>
      <c r="T268" s="161"/>
      <c r="U268" s="161" t="s">
        <v>146</v>
      </c>
      <c r="V268" s="164" t="s">
        <v>2031</v>
      </c>
      <c r="W268" s="71" t="s">
        <v>2032</v>
      </c>
      <c r="X268" s="83"/>
      <c r="Y268" s="83" t="s">
        <v>1490</v>
      </c>
      <c r="Z268" s="83"/>
      <c r="AA268" s="159" t="str">
        <f t="shared" si="21"/>
        <v>804VUSáng3</v>
      </c>
      <c r="AB268" s="83" t="s">
        <v>146</v>
      </c>
      <c r="AC268" s="83" t="s">
        <v>146</v>
      </c>
      <c r="AD268" s="265" t="e">
        <f>VLOOKUP(E268,'[2]TKB26-11-2018 (lan 1)'!$E:$K,2,0)</f>
        <v>#REF!</v>
      </c>
      <c r="AE268" s="265">
        <f t="shared" si="22"/>
        <v>-3</v>
      </c>
      <c r="AF268" s="265"/>
      <c r="AG268" s="265"/>
      <c r="AH268" s="265"/>
      <c r="AI268" s="265"/>
      <c r="AJ268" s="265"/>
      <c r="AK268" s="265"/>
      <c r="AL268" s="265"/>
      <c r="AM268" s="265"/>
      <c r="AN268" s="265"/>
      <c r="AO268" s="265"/>
      <c r="AP268" s="265"/>
      <c r="AQ268" s="265"/>
      <c r="AR268" s="265"/>
      <c r="AS268" s="265"/>
      <c r="AT268" s="265"/>
      <c r="AU268" s="265"/>
      <c r="AV268" s="265"/>
      <c r="AW268" s="265"/>
      <c r="AX268" s="265"/>
      <c r="AY268" s="265"/>
      <c r="AZ268" s="265"/>
      <c r="BA268" s="265"/>
      <c r="BB268" s="265"/>
      <c r="BC268" s="265"/>
      <c r="BD268" s="265"/>
      <c r="BE268" s="265"/>
      <c r="BF268" s="265"/>
      <c r="BG268" s="265"/>
      <c r="BH268" s="265"/>
      <c r="BI268" s="265"/>
      <c r="BJ268" s="265"/>
      <c r="BK268" s="265"/>
      <c r="BL268" s="265"/>
      <c r="BM268" s="265"/>
      <c r="BN268" s="265"/>
      <c r="BO268" s="265"/>
      <c r="BP268" s="265"/>
      <c r="BQ268" s="265"/>
      <c r="BR268" s="265"/>
      <c r="BS268" s="265"/>
      <c r="BT268" s="265"/>
      <c r="BU268" s="265"/>
      <c r="BV268" s="265"/>
      <c r="BW268" s="265"/>
      <c r="BX268" s="265"/>
      <c r="BY268" s="265"/>
      <c r="BZ268" s="265"/>
      <c r="CA268" s="265"/>
      <c r="CB268" s="265"/>
      <c r="CC268" s="265"/>
      <c r="CD268" s="265"/>
      <c r="CE268" s="265"/>
      <c r="CF268" s="265"/>
      <c r="CG268" s="265"/>
      <c r="CH268" s="265"/>
      <c r="CI268" s="265"/>
      <c r="CJ268" s="265"/>
      <c r="CK268" s="265"/>
      <c r="CL268" s="265"/>
      <c r="CM268" s="265"/>
      <c r="CN268" s="265"/>
      <c r="CO268" s="265"/>
      <c r="CP268" s="265"/>
      <c r="CQ268" s="265"/>
      <c r="CR268" s="265"/>
      <c r="CS268" s="265"/>
      <c r="CT268" s="265"/>
      <c r="CU268" s="265"/>
      <c r="CV268" s="265"/>
      <c r="CW268" s="265"/>
      <c r="CX268" s="265"/>
      <c r="CY268" s="265"/>
      <c r="CZ268" s="265"/>
      <c r="DA268" s="265"/>
      <c r="DB268" s="265"/>
      <c r="DC268" s="265"/>
      <c r="DD268" s="265"/>
      <c r="DE268" s="265"/>
      <c r="DF268" s="265"/>
      <c r="DG268" s="265"/>
      <c r="DH268" s="265"/>
      <c r="DI268" s="265"/>
      <c r="DJ268" s="265"/>
      <c r="DK268" s="265"/>
      <c r="DL268" s="265"/>
      <c r="DM268" s="265"/>
      <c r="DN268" s="265"/>
      <c r="DO268" s="265"/>
      <c r="DP268" s="265"/>
      <c r="DQ268" s="265"/>
      <c r="DR268" s="265"/>
      <c r="DS268" s="265"/>
      <c r="DT268" s="265"/>
      <c r="DU268" s="265"/>
      <c r="DV268" s="265"/>
      <c r="DW268" s="265"/>
      <c r="DX268" s="265"/>
      <c r="DY268" s="265"/>
      <c r="DZ268" s="265"/>
      <c r="EA268" s="265"/>
      <c r="EB268" s="265"/>
      <c r="EC268" s="265"/>
      <c r="ED268" s="265"/>
      <c r="EE268" s="265"/>
      <c r="EF268" s="265"/>
      <c r="EG268" s="265"/>
      <c r="EH268" s="265"/>
      <c r="EI268" s="265"/>
      <c r="EJ268" s="265"/>
      <c r="EK268" s="265"/>
      <c r="EL268" s="265"/>
      <c r="EM268" s="265"/>
      <c r="EN268" s="265"/>
      <c r="EO268" s="265"/>
      <c r="EP268" s="265"/>
      <c r="EQ268" s="265"/>
      <c r="ER268" s="265"/>
      <c r="ES268" s="265"/>
      <c r="ET268" s="265"/>
      <c r="EU268" s="265"/>
      <c r="EV268" s="265"/>
      <c r="EW268" s="265"/>
      <c r="EX268" s="265"/>
      <c r="EY268" s="265"/>
      <c r="EZ268" s="265"/>
      <c r="FA268" s="265"/>
      <c r="FB268" s="265"/>
      <c r="FC268" s="265"/>
      <c r="FD268" s="265"/>
      <c r="FE268" s="265"/>
      <c r="FF268" s="265"/>
      <c r="FG268" s="265"/>
      <c r="FH268" s="265"/>
      <c r="FI268" s="265"/>
      <c r="FJ268" s="265"/>
      <c r="FK268" s="265"/>
      <c r="FL268" s="265"/>
      <c r="FM268" s="265"/>
      <c r="FN268" s="265"/>
      <c r="FO268" s="265"/>
      <c r="FP268" s="265"/>
      <c r="FQ268" s="265"/>
      <c r="FR268" s="265"/>
      <c r="FS268" s="265"/>
      <c r="FT268" s="265"/>
      <c r="FU268" s="265"/>
      <c r="FV268" s="265"/>
      <c r="FW268" s="265"/>
      <c r="FX268" s="265"/>
      <c r="FY268" s="265"/>
      <c r="FZ268" s="265"/>
      <c r="GA268" s="265"/>
      <c r="GB268" s="265"/>
      <c r="GC268" s="265"/>
      <c r="GD268" s="265"/>
      <c r="GE268" s="265"/>
      <c r="GF268" s="265"/>
      <c r="GG268" s="265"/>
      <c r="GH268" s="265"/>
      <c r="GI268" s="265"/>
      <c r="GJ268" s="265"/>
      <c r="GK268" s="265"/>
      <c r="GL268" s="265"/>
      <c r="GM268" s="265"/>
      <c r="GN268" s="265"/>
      <c r="GO268" s="265"/>
      <c r="GP268" s="265"/>
      <c r="GQ268" s="265"/>
      <c r="GR268" s="265"/>
      <c r="GS268" s="265"/>
      <c r="GT268" s="265"/>
      <c r="GU268" s="265"/>
      <c r="GV268" s="265"/>
      <c r="GW268" s="265"/>
      <c r="GX268" s="265"/>
      <c r="GY268" s="265"/>
    </row>
    <row r="269" spans="1:207" s="72" customFormat="1" ht="29.25" customHeight="1" x14ac:dyDescent="0.2">
      <c r="A269" s="74">
        <v>260</v>
      </c>
      <c r="B269" s="83" t="s">
        <v>1547</v>
      </c>
      <c r="C269" s="83" t="s">
        <v>40</v>
      </c>
      <c r="D269" s="83" t="s">
        <v>89</v>
      </c>
      <c r="E269" s="83" t="s">
        <v>1892</v>
      </c>
      <c r="F269" s="83">
        <v>3</v>
      </c>
      <c r="G269" s="83" t="s">
        <v>262</v>
      </c>
      <c r="H269" s="83" t="s">
        <v>2272</v>
      </c>
      <c r="I269" s="83">
        <v>38</v>
      </c>
      <c r="J269" s="161">
        <v>6</v>
      </c>
      <c r="K269" s="161" t="s">
        <v>186</v>
      </c>
      <c r="L269" s="161" t="s">
        <v>1919</v>
      </c>
      <c r="M269" s="159" t="s">
        <v>301</v>
      </c>
      <c r="N269" s="161" t="s">
        <v>314</v>
      </c>
      <c r="O269" s="167">
        <f>VLOOKUP(N269,'Giang duong'!A:H,3,0)</f>
        <v>60</v>
      </c>
      <c r="P269" s="183">
        <f>VLOOKUP(E269,'[1]DSLHP_3-12-2018'!$B:$K,6,0)</f>
        <v>36</v>
      </c>
      <c r="Q269" s="161" t="str">
        <f t="shared" si="23"/>
        <v>Trường ĐHKHTN</v>
      </c>
      <c r="R269" s="161" t="str">
        <f t="shared" si="24"/>
        <v>Trường ĐHKHTN</v>
      </c>
      <c r="S269" s="161"/>
      <c r="T269" s="161"/>
      <c r="U269" s="161" t="s">
        <v>146</v>
      </c>
      <c r="V269" s="164" t="s">
        <v>2031</v>
      </c>
      <c r="W269" s="71" t="s">
        <v>2032</v>
      </c>
      <c r="X269" s="83"/>
      <c r="Y269" s="83" t="s">
        <v>1490</v>
      </c>
      <c r="Z269" s="83"/>
      <c r="AA269" s="159" t="str">
        <f t="shared" si="21"/>
        <v>805VUSáng3</v>
      </c>
      <c r="AB269" s="83" t="s">
        <v>146</v>
      </c>
      <c r="AC269" s="83" t="s">
        <v>146</v>
      </c>
      <c r="AD269" s="265" t="e">
        <f>VLOOKUP(E269,'[2]TKB26-11-2018 (lan 1)'!$E:$K,2,0)</f>
        <v>#REF!</v>
      </c>
      <c r="AE269" s="265">
        <f t="shared" si="22"/>
        <v>2</v>
      </c>
      <c r="AF269" s="265"/>
      <c r="AG269" s="265"/>
      <c r="AH269" s="265"/>
      <c r="AI269" s="265"/>
      <c r="AJ269" s="265"/>
      <c r="AK269" s="265"/>
      <c r="AL269" s="265"/>
      <c r="AM269" s="265"/>
      <c r="AN269" s="265"/>
      <c r="AO269" s="265"/>
      <c r="AP269" s="265"/>
      <c r="AQ269" s="265"/>
      <c r="AR269" s="265"/>
      <c r="AS269" s="265"/>
      <c r="AT269" s="265"/>
      <c r="AU269" s="265"/>
      <c r="AV269" s="265"/>
      <c r="AW269" s="265"/>
      <c r="AX269" s="265"/>
      <c r="AY269" s="265"/>
      <c r="AZ269" s="265"/>
      <c r="BA269" s="265"/>
      <c r="BB269" s="265"/>
      <c r="BC269" s="265"/>
      <c r="BD269" s="265"/>
      <c r="BE269" s="265"/>
      <c r="BF269" s="265"/>
      <c r="BG269" s="265"/>
      <c r="BH269" s="265"/>
      <c r="BI269" s="265"/>
      <c r="BJ269" s="265"/>
      <c r="BK269" s="265"/>
      <c r="BL269" s="265"/>
      <c r="BM269" s="265"/>
      <c r="BN269" s="265"/>
      <c r="BO269" s="265"/>
      <c r="BP269" s="265"/>
      <c r="BQ269" s="265"/>
      <c r="BR269" s="265"/>
      <c r="BS269" s="265"/>
      <c r="BT269" s="265"/>
      <c r="BU269" s="265"/>
      <c r="BV269" s="265"/>
      <c r="BW269" s="265"/>
      <c r="BX269" s="265"/>
      <c r="BY269" s="265"/>
      <c r="BZ269" s="265"/>
      <c r="CA269" s="265"/>
      <c r="CB269" s="265"/>
      <c r="CC269" s="265"/>
      <c r="CD269" s="265"/>
      <c r="CE269" s="265"/>
      <c r="CF269" s="265"/>
      <c r="CG269" s="265"/>
      <c r="CH269" s="265"/>
      <c r="CI269" s="265"/>
      <c r="CJ269" s="265"/>
      <c r="CK269" s="265"/>
      <c r="CL269" s="265"/>
      <c r="CM269" s="265"/>
      <c r="CN269" s="265"/>
      <c r="CO269" s="265"/>
      <c r="CP269" s="265"/>
      <c r="CQ269" s="265"/>
      <c r="CR269" s="265"/>
      <c r="CS269" s="265"/>
      <c r="CT269" s="265"/>
      <c r="CU269" s="265"/>
      <c r="CV269" s="265"/>
      <c r="CW269" s="265"/>
      <c r="CX269" s="265"/>
      <c r="CY269" s="265"/>
      <c r="CZ269" s="265"/>
      <c r="DA269" s="265"/>
      <c r="DB269" s="265"/>
      <c r="DC269" s="265"/>
      <c r="DD269" s="265"/>
      <c r="DE269" s="265"/>
      <c r="DF269" s="265"/>
      <c r="DG269" s="265"/>
      <c r="DH269" s="265"/>
      <c r="DI269" s="265"/>
      <c r="DJ269" s="265"/>
      <c r="DK269" s="265"/>
      <c r="DL269" s="265"/>
      <c r="DM269" s="265"/>
      <c r="DN269" s="265"/>
      <c r="DO269" s="265"/>
      <c r="DP269" s="265"/>
      <c r="DQ269" s="265"/>
      <c r="DR269" s="265"/>
      <c r="DS269" s="265"/>
      <c r="DT269" s="265"/>
      <c r="DU269" s="265"/>
      <c r="DV269" s="265"/>
      <c r="DW269" s="265"/>
      <c r="DX269" s="265"/>
      <c r="DY269" s="265"/>
      <c r="DZ269" s="265"/>
      <c r="EA269" s="265"/>
      <c r="EB269" s="265"/>
      <c r="EC269" s="265"/>
      <c r="ED269" s="265"/>
      <c r="EE269" s="265"/>
      <c r="EF269" s="265"/>
      <c r="EG269" s="265"/>
      <c r="EH269" s="265"/>
      <c r="EI269" s="265"/>
      <c r="EJ269" s="265"/>
      <c r="EK269" s="265"/>
      <c r="EL269" s="265"/>
      <c r="EM269" s="265"/>
      <c r="EN269" s="265"/>
      <c r="EO269" s="265"/>
      <c r="EP269" s="265"/>
      <c r="EQ269" s="265"/>
      <c r="ER269" s="265"/>
      <c r="ES269" s="265"/>
      <c r="ET269" s="265"/>
      <c r="EU269" s="265"/>
      <c r="EV269" s="265"/>
      <c r="EW269" s="265"/>
      <c r="EX269" s="265"/>
      <c r="EY269" s="265"/>
      <c r="EZ269" s="265"/>
      <c r="FA269" s="265"/>
      <c r="FB269" s="265"/>
      <c r="FC269" s="265"/>
      <c r="FD269" s="265"/>
      <c r="FE269" s="265"/>
      <c r="FF269" s="265"/>
      <c r="FG269" s="265"/>
      <c r="FH269" s="265"/>
      <c r="FI269" s="265"/>
      <c r="FJ269" s="265"/>
      <c r="FK269" s="265"/>
      <c r="FL269" s="265"/>
      <c r="FM269" s="265"/>
      <c r="FN269" s="265"/>
      <c r="FO269" s="265"/>
      <c r="FP269" s="265"/>
      <c r="FQ269" s="265"/>
      <c r="FR269" s="265"/>
      <c r="FS269" s="265"/>
      <c r="FT269" s="265"/>
      <c r="FU269" s="265"/>
      <c r="FV269" s="265"/>
      <c r="FW269" s="265"/>
      <c r="FX269" s="265"/>
      <c r="FY269" s="265"/>
      <c r="FZ269" s="265"/>
      <c r="GA269" s="265"/>
      <c r="GB269" s="265"/>
      <c r="GC269" s="265"/>
      <c r="GD269" s="265"/>
      <c r="GE269" s="265"/>
      <c r="GF269" s="265"/>
      <c r="GG269" s="265"/>
      <c r="GH269" s="265"/>
      <c r="GI269" s="265"/>
      <c r="GJ269" s="265"/>
      <c r="GK269" s="265"/>
      <c r="GL269" s="265"/>
      <c r="GM269" s="265"/>
      <c r="GN269" s="265"/>
      <c r="GO269" s="265"/>
      <c r="GP269" s="265"/>
      <c r="GQ269" s="265"/>
      <c r="GR269" s="265"/>
      <c r="GS269" s="265"/>
      <c r="GT269" s="265"/>
      <c r="GU269" s="265"/>
      <c r="GV269" s="265"/>
      <c r="GW269" s="265"/>
      <c r="GX269" s="265"/>
      <c r="GY269" s="265"/>
    </row>
    <row r="270" spans="1:207" s="72" customFormat="1" ht="29.25" customHeight="1" x14ac:dyDescent="0.2">
      <c r="A270" s="74">
        <v>261</v>
      </c>
      <c r="B270" s="83" t="s">
        <v>1547</v>
      </c>
      <c r="C270" s="83" t="s">
        <v>40</v>
      </c>
      <c r="D270" s="83" t="s">
        <v>89</v>
      </c>
      <c r="E270" s="83" t="s">
        <v>1893</v>
      </c>
      <c r="F270" s="83">
        <v>3</v>
      </c>
      <c r="G270" s="83" t="s">
        <v>262</v>
      </c>
      <c r="H270" s="83" t="s">
        <v>2273</v>
      </c>
      <c r="I270" s="83">
        <v>38</v>
      </c>
      <c r="J270" s="161">
        <v>6</v>
      </c>
      <c r="K270" s="161" t="s">
        <v>186</v>
      </c>
      <c r="L270" s="161" t="s">
        <v>1919</v>
      </c>
      <c r="M270" s="161" t="s">
        <v>336</v>
      </c>
      <c r="N270" s="161" t="s">
        <v>315</v>
      </c>
      <c r="O270" s="167">
        <f>VLOOKUP(N270,'Giang duong'!A:H,3,0)</f>
        <v>60</v>
      </c>
      <c r="P270" s="183">
        <f>VLOOKUP(E270,'[1]DSLHP_3-12-2018'!$B:$K,6,0)</f>
        <v>42</v>
      </c>
      <c r="Q270" s="161" t="str">
        <f t="shared" si="23"/>
        <v>Trường ĐHKHTN</v>
      </c>
      <c r="R270" s="161" t="str">
        <f t="shared" si="24"/>
        <v>Trường ĐHKHTN</v>
      </c>
      <c r="S270" s="161"/>
      <c r="T270" s="161"/>
      <c r="U270" s="161" t="s">
        <v>146</v>
      </c>
      <c r="V270" s="164" t="s">
        <v>2031</v>
      </c>
      <c r="W270" s="71" t="s">
        <v>2032</v>
      </c>
      <c r="X270" s="83"/>
      <c r="Y270" s="83" t="s">
        <v>1490</v>
      </c>
      <c r="Z270" s="83"/>
      <c r="AA270" s="159" t="str">
        <f t="shared" si="21"/>
        <v>806VUSáng3</v>
      </c>
      <c r="AB270" s="83" t="s">
        <v>146</v>
      </c>
      <c r="AC270" s="83" t="s">
        <v>146</v>
      </c>
      <c r="AD270" s="265" t="e">
        <f>VLOOKUP(E270,'[2]TKB26-11-2018 (lan 1)'!$E:$K,2,0)</f>
        <v>#REF!</v>
      </c>
      <c r="AE270" s="265">
        <f t="shared" si="22"/>
        <v>-4</v>
      </c>
      <c r="AF270" s="265"/>
      <c r="AG270" s="265"/>
      <c r="AH270" s="265"/>
      <c r="AI270" s="265"/>
      <c r="AJ270" s="265"/>
      <c r="AK270" s="265"/>
      <c r="AL270" s="265"/>
      <c r="AM270" s="265"/>
      <c r="AN270" s="265"/>
      <c r="AO270" s="265"/>
      <c r="AP270" s="265"/>
      <c r="AQ270" s="265"/>
      <c r="AR270" s="265"/>
      <c r="AS270" s="265"/>
      <c r="AT270" s="265"/>
      <c r="AU270" s="265"/>
      <c r="AV270" s="265"/>
      <c r="AW270" s="265"/>
      <c r="AX270" s="265"/>
      <c r="AY270" s="265"/>
      <c r="AZ270" s="265"/>
      <c r="BA270" s="265"/>
      <c r="BB270" s="265"/>
      <c r="BC270" s="265"/>
      <c r="BD270" s="265"/>
      <c r="BE270" s="265"/>
      <c r="BF270" s="265"/>
      <c r="BG270" s="265"/>
      <c r="BH270" s="265"/>
      <c r="BI270" s="265"/>
      <c r="BJ270" s="265"/>
      <c r="BK270" s="265"/>
      <c r="BL270" s="265"/>
      <c r="BM270" s="265"/>
      <c r="BN270" s="265"/>
      <c r="BO270" s="265"/>
      <c r="BP270" s="265"/>
      <c r="BQ270" s="265"/>
      <c r="BR270" s="265"/>
      <c r="BS270" s="265"/>
      <c r="BT270" s="265"/>
      <c r="BU270" s="265"/>
      <c r="BV270" s="265"/>
      <c r="BW270" s="265"/>
      <c r="BX270" s="265"/>
      <c r="BY270" s="265"/>
      <c r="BZ270" s="265"/>
      <c r="CA270" s="265"/>
      <c r="CB270" s="265"/>
      <c r="CC270" s="265"/>
      <c r="CD270" s="265"/>
      <c r="CE270" s="265"/>
      <c r="CF270" s="265"/>
      <c r="CG270" s="265"/>
      <c r="CH270" s="265"/>
      <c r="CI270" s="265"/>
      <c r="CJ270" s="265"/>
      <c r="CK270" s="265"/>
      <c r="CL270" s="265"/>
      <c r="CM270" s="265"/>
      <c r="CN270" s="265"/>
      <c r="CO270" s="265"/>
      <c r="CP270" s="265"/>
      <c r="CQ270" s="265"/>
      <c r="CR270" s="265"/>
      <c r="CS270" s="265"/>
      <c r="CT270" s="265"/>
      <c r="CU270" s="265"/>
      <c r="CV270" s="265"/>
      <c r="CW270" s="265"/>
      <c r="CX270" s="265"/>
      <c r="CY270" s="265"/>
      <c r="CZ270" s="265"/>
      <c r="DA270" s="265"/>
      <c r="DB270" s="265"/>
      <c r="DC270" s="265"/>
      <c r="DD270" s="265"/>
      <c r="DE270" s="265"/>
      <c r="DF270" s="265"/>
      <c r="DG270" s="265"/>
      <c r="DH270" s="265"/>
      <c r="DI270" s="265"/>
      <c r="DJ270" s="265"/>
      <c r="DK270" s="265"/>
      <c r="DL270" s="265"/>
      <c r="DM270" s="265"/>
      <c r="DN270" s="265"/>
      <c r="DO270" s="265"/>
      <c r="DP270" s="265"/>
      <c r="DQ270" s="265"/>
      <c r="DR270" s="265"/>
      <c r="DS270" s="265"/>
      <c r="DT270" s="265"/>
      <c r="DU270" s="265"/>
      <c r="DV270" s="265"/>
      <c r="DW270" s="265"/>
      <c r="DX270" s="265"/>
      <c r="DY270" s="265"/>
      <c r="DZ270" s="265"/>
      <c r="EA270" s="265"/>
      <c r="EB270" s="265"/>
      <c r="EC270" s="265"/>
      <c r="ED270" s="265"/>
      <c r="EE270" s="265"/>
      <c r="EF270" s="265"/>
      <c r="EG270" s="265"/>
      <c r="EH270" s="265"/>
      <c r="EI270" s="265"/>
      <c r="EJ270" s="265"/>
      <c r="EK270" s="265"/>
      <c r="EL270" s="265"/>
      <c r="EM270" s="265"/>
      <c r="EN270" s="265"/>
      <c r="EO270" s="265"/>
      <c r="EP270" s="265"/>
      <c r="EQ270" s="265"/>
      <c r="ER270" s="265"/>
      <c r="ES270" s="265"/>
      <c r="ET270" s="265"/>
      <c r="EU270" s="265"/>
      <c r="EV270" s="265"/>
      <c r="EW270" s="265"/>
      <c r="EX270" s="265"/>
      <c r="EY270" s="265"/>
      <c r="EZ270" s="265"/>
      <c r="FA270" s="265"/>
      <c r="FB270" s="265"/>
      <c r="FC270" s="265"/>
      <c r="FD270" s="265"/>
      <c r="FE270" s="265"/>
      <c r="FF270" s="265"/>
      <c r="FG270" s="265"/>
      <c r="FH270" s="265"/>
      <c r="FI270" s="265"/>
      <c r="FJ270" s="265"/>
      <c r="FK270" s="265"/>
      <c r="FL270" s="265"/>
      <c r="FM270" s="265"/>
      <c r="FN270" s="265"/>
      <c r="FO270" s="265"/>
      <c r="FP270" s="265"/>
      <c r="FQ270" s="265"/>
      <c r="FR270" s="265"/>
      <c r="FS270" s="265"/>
      <c r="FT270" s="265"/>
      <c r="FU270" s="265"/>
      <c r="FV270" s="265"/>
      <c r="FW270" s="265"/>
      <c r="FX270" s="265"/>
      <c r="FY270" s="265"/>
      <c r="FZ270" s="265"/>
      <c r="GA270" s="265"/>
      <c r="GB270" s="265"/>
      <c r="GC270" s="265"/>
      <c r="GD270" s="265"/>
      <c r="GE270" s="265"/>
      <c r="GF270" s="265"/>
      <c r="GG270" s="265"/>
      <c r="GH270" s="265"/>
      <c r="GI270" s="265"/>
      <c r="GJ270" s="265"/>
      <c r="GK270" s="265"/>
      <c r="GL270" s="265"/>
      <c r="GM270" s="265"/>
      <c r="GN270" s="265"/>
      <c r="GO270" s="265"/>
      <c r="GP270" s="265"/>
      <c r="GQ270" s="265"/>
      <c r="GR270" s="265"/>
      <c r="GS270" s="265"/>
      <c r="GT270" s="265"/>
      <c r="GU270" s="265"/>
      <c r="GV270" s="265"/>
      <c r="GW270" s="265"/>
      <c r="GX270" s="265"/>
      <c r="GY270" s="265"/>
    </row>
    <row r="271" spans="1:207" ht="29.25" customHeight="1" x14ac:dyDescent="0.2">
      <c r="A271" s="74">
        <v>262</v>
      </c>
      <c r="B271" s="83" t="s">
        <v>1547</v>
      </c>
      <c r="C271" s="83" t="s">
        <v>40</v>
      </c>
      <c r="D271" s="83" t="s">
        <v>89</v>
      </c>
      <c r="E271" s="83" t="s">
        <v>1894</v>
      </c>
      <c r="F271" s="83">
        <v>3</v>
      </c>
      <c r="G271" s="83" t="s">
        <v>262</v>
      </c>
      <c r="H271" s="83" t="s">
        <v>2274</v>
      </c>
      <c r="I271" s="83">
        <v>40</v>
      </c>
      <c r="J271" s="161">
        <v>4</v>
      </c>
      <c r="K271" s="161" t="s">
        <v>186</v>
      </c>
      <c r="L271" s="161" t="s">
        <v>1920</v>
      </c>
      <c r="M271" s="162" t="s">
        <v>301</v>
      </c>
      <c r="N271" s="161" t="s">
        <v>314</v>
      </c>
      <c r="O271" s="167">
        <f>VLOOKUP(N271,'Giang duong'!A:H,3,0)</f>
        <v>60</v>
      </c>
      <c r="P271" s="183">
        <f>VLOOKUP(E271,'[1]DSLHP_3-12-2018'!$B:$K,6,0)</f>
        <v>45</v>
      </c>
      <c r="Q271" s="161" t="str">
        <f t="shared" si="23"/>
        <v>Trường ĐHKHTN</v>
      </c>
      <c r="R271" s="161" t="str">
        <f t="shared" si="24"/>
        <v>Trường ĐHKHTN</v>
      </c>
      <c r="S271" s="161"/>
      <c r="T271" s="161"/>
      <c r="U271" s="161" t="s">
        <v>146</v>
      </c>
      <c r="V271" s="164" t="s">
        <v>2031</v>
      </c>
      <c r="W271" s="71" t="s">
        <v>2032</v>
      </c>
      <c r="X271" s="83"/>
      <c r="Y271" s="83" t="s">
        <v>1490</v>
      </c>
      <c r="Z271" s="83"/>
      <c r="AA271" s="159" t="str">
        <f t="shared" si="21"/>
        <v>805VUSáng4</v>
      </c>
      <c r="AB271" s="83" t="s">
        <v>146</v>
      </c>
      <c r="AC271" s="83" t="s">
        <v>146</v>
      </c>
      <c r="AD271" s="265" t="e">
        <f>VLOOKUP(E271,'[2]TKB26-11-2018 (lan 1)'!$E:$K,2,0)</f>
        <v>#REF!</v>
      </c>
      <c r="AE271" s="265">
        <f t="shared" si="22"/>
        <v>-5</v>
      </c>
      <c r="AF271" s="72"/>
      <c r="AG271" s="72"/>
      <c r="AH271" s="72"/>
      <c r="AI271" s="72"/>
      <c r="AJ271" s="72"/>
      <c r="AK271" s="72"/>
      <c r="AL271" s="72"/>
      <c r="AM271" s="72"/>
      <c r="AN271" s="72"/>
      <c r="AO271" s="72"/>
      <c r="AP271" s="72"/>
      <c r="AQ271" s="72"/>
      <c r="AR271" s="72"/>
      <c r="AS271" s="72"/>
      <c r="AT271" s="72"/>
      <c r="AU271" s="72"/>
      <c r="AV271" s="72"/>
      <c r="AW271" s="72"/>
      <c r="AX271" s="72"/>
      <c r="AY271" s="72"/>
      <c r="AZ271" s="72"/>
      <c r="BA271" s="72"/>
      <c r="BB271" s="72"/>
      <c r="BC271" s="72"/>
      <c r="BD271" s="72"/>
      <c r="BE271" s="72"/>
      <c r="BF271" s="72"/>
      <c r="BG271" s="72"/>
      <c r="BH271" s="72"/>
      <c r="BI271" s="72"/>
      <c r="BJ271" s="72"/>
      <c r="BK271" s="72"/>
      <c r="BL271" s="72"/>
      <c r="BM271" s="72"/>
      <c r="BN271" s="72"/>
      <c r="BO271" s="72"/>
      <c r="BP271" s="72"/>
      <c r="BQ271" s="72"/>
      <c r="BR271" s="72"/>
      <c r="BS271" s="72"/>
      <c r="BT271" s="72"/>
      <c r="BU271" s="72"/>
      <c r="BV271" s="72"/>
      <c r="BW271" s="72"/>
      <c r="BX271" s="72"/>
      <c r="BY271" s="72"/>
      <c r="BZ271" s="72"/>
      <c r="CA271" s="72"/>
      <c r="CB271" s="72"/>
      <c r="CC271" s="72"/>
      <c r="CD271" s="72"/>
      <c r="CE271" s="72"/>
      <c r="CF271" s="72"/>
      <c r="CG271" s="72"/>
      <c r="CH271" s="72"/>
      <c r="CI271" s="72"/>
      <c r="CJ271" s="72"/>
      <c r="CK271" s="72"/>
      <c r="CL271" s="72"/>
      <c r="CM271" s="72"/>
      <c r="CN271" s="72"/>
      <c r="CO271" s="72"/>
      <c r="CP271" s="72"/>
      <c r="CQ271" s="72"/>
      <c r="CR271" s="72"/>
      <c r="CS271" s="72"/>
      <c r="CT271" s="72"/>
      <c r="CU271" s="72"/>
      <c r="CV271" s="72"/>
      <c r="CW271" s="72"/>
      <c r="CX271" s="72"/>
      <c r="CY271" s="72"/>
      <c r="CZ271" s="72"/>
      <c r="DA271" s="72"/>
      <c r="DB271" s="72"/>
      <c r="DC271" s="72"/>
      <c r="DD271" s="72"/>
      <c r="DE271" s="72"/>
      <c r="DF271" s="72"/>
      <c r="DG271" s="72"/>
      <c r="DH271" s="72"/>
      <c r="DI271" s="72"/>
      <c r="DJ271" s="72"/>
      <c r="DK271" s="72"/>
      <c r="DL271" s="72"/>
      <c r="DM271" s="72"/>
      <c r="DN271" s="72"/>
      <c r="DO271" s="72"/>
      <c r="DP271" s="72"/>
      <c r="DQ271" s="72"/>
      <c r="DR271" s="72"/>
      <c r="DS271" s="72"/>
      <c r="DT271" s="72"/>
      <c r="DU271" s="72"/>
      <c r="DV271" s="72"/>
      <c r="DW271" s="72"/>
      <c r="DX271" s="72"/>
      <c r="DY271" s="72"/>
      <c r="DZ271" s="72"/>
      <c r="EA271" s="72"/>
      <c r="EB271" s="72"/>
      <c r="EC271" s="72"/>
      <c r="ED271" s="72"/>
      <c r="EE271" s="72"/>
      <c r="EF271" s="72"/>
      <c r="EG271" s="72"/>
      <c r="EH271" s="72"/>
      <c r="EI271" s="72"/>
      <c r="EJ271" s="72"/>
      <c r="EK271" s="72"/>
      <c r="EL271" s="72"/>
      <c r="EM271" s="72"/>
      <c r="EN271" s="72"/>
      <c r="EO271" s="72"/>
      <c r="EP271" s="72"/>
      <c r="EQ271" s="72"/>
      <c r="ER271" s="72"/>
      <c r="ES271" s="72"/>
      <c r="ET271" s="72"/>
      <c r="EU271" s="72"/>
      <c r="EV271" s="72"/>
      <c r="EW271" s="72"/>
      <c r="EX271" s="72"/>
      <c r="EY271" s="72"/>
      <c r="EZ271" s="72"/>
      <c r="FA271" s="72"/>
      <c r="FB271" s="72"/>
      <c r="FC271" s="72"/>
      <c r="FD271" s="72"/>
      <c r="FE271" s="72"/>
      <c r="FF271" s="72"/>
      <c r="FG271" s="72"/>
      <c r="FH271" s="72"/>
      <c r="FI271" s="72"/>
      <c r="FJ271" s="72"/>
      <c r="FK271" s="72"/>
      <c r="FL271" s="72"/>
      <c r="FM271" s="72"/>
      <c r="FN271" s="72"/>
      <c r="FO271" s="72"/>
      <c r="FP271" s="72"/>
      <c r="FQ271" s="72"/>
      <c r="FR271" s="72"/>
      <c r="FS271" s="72"/>
      <c r="FT271" s="72"/>
      <c r="FU271" s="72"/>
      <c r="FV271" s="72"/>
      <c r="FW271" s="72"/>
      <c r="FX271" s="72"/>
      <c r="FY271" s="72"/>
      <c r="FZ271" s="72"/>
      <c r="GA271" s="72"/>
      <c r="GB271" s="72"/>
      <c r="GC271" s="72"/>
      <c r="GD271" s="72"/>
      <c r="GE271" s="72"/>
      <c r="GF271" s="72"/>
      <c r="GG271" s="72"/>
      <c r="GH271" s="72"/>
      <c r="GI271" s="72"/>
      <c r="GJ271" s="72"/>
      <c r="GK271" s="72"/>
      <c r="GL271" s="72"/>
      <c r="GM271" s="72"/>
      <c r="GN271" s="72"/>
      <c r="GO271" s="72"/>
      <c r="GP271" s="72"/>
      <c r="GQ271" s="72"/>
      <c r="GR271" s="72"/>
      <c r="GS271" s="72"/>
      <c r="GT271" s="72"/>
      <c r="GU271" s="72"/>
      <c r="GV271" s="72"/>
      <c r="GW271" s="72"/>
      <c r="GX271" s="72"/>
      <c r="GY271" s="72"/>
    </row>
    <row r="272" spans="1:207" ht="29.25" customHeight="1" x14ac:dyDescent="0.2">
      <c r="A272" s="74">
        <v>263</v>
      </c>
      <c r="B272" s="83" t="s">
        <v>1547</v>
      </c>
      <c r="C272" s="83" t="s">
        <v>40</v>
      </c>
      <c r="D272" s="83" t="s">
        <v>89</v>
      </c>
      <c r="E272" s="83" t="s">
        <v>1895</v>
      </c>
      <c r="F272" s="83">
        <v>3</v>
      </c>
      <c r="G272" s="83" t="s">
        <v>262</v>
      </c>
      <c r="H272" s="83" t="s">
        <v>2275</v>
      </c>
      <c r="I272" s="83">
        <v>40</v>
      </c>
      <c r="J272" s="161">
        <v>4</v>
      </c>
      <c r="K272" s="161" t="s">
        <v>186</v>
      </c>
      <c r="L272" s="161" t="s">
        <v>1920</v>
      </c>
      <c r="M272" s="162" t="s">
        <v>336</v>
      </c>
      <c r="N272" s="161" t="s">
        <v>314</v>
      </c>
      <c r="O272" s="167">
        <f>VLOOKUP(N272,'Giang duong'!A:H,3,0)</f>
        <v>60</v>
      </c>
      <c r="P272" s="183">
        <f>VLOOKUP(E272,'[1]DSLHP_3-12-2018'!$B:$K,6,0)</f>
        <v>48</v>
      </c>
      <c r="Q272" s="161" t="str">
        <f t="shared" si="23"/>
        <v>Trường ĐHKHTN</v>
      </c>
      <c r="R272" s="161" t="str">
        <f t="shared" si="24"/>
        <v>Trường ĐHKHTN</v>
      </c>
      <c r="S272" s="161"/>
      <c r="T272" s="161"/>
      <c r="U272" s="161" t="s">
        <v>146</v>
      </c>
      <c r="V272" s="164" t="s">
        <v>2031</v>
      </c>
      <c r="W272" s="71" t="s">
        <v>2032</v>
      </c>
      <c r="X272" s="83"/>
      <c r="Y272" s="83" t="s">
        <v>1490</v>
      </c>
      <c r="Z272" s="83"/>
      <c r="AA272" s="159" t="str">
        <f t="shared" si="21"/>
        <v>805VUSáng4</v>
      </c>
      <c r="AB272" s="83" t="s">
        <v>146</v>
      </c>
      <c r="AC272" s="83" t="s">
        <v>146</v>
      </c>
      <c r="AD272" s="265" t="e">
        <f>VLOOKUP(E272,'[2]TKB26-11-2018 (lan 1)'!$E:$K,2,0)</f>
        <v>#REF!</v>
      </c>
      <c r="AE272" s="265">
        <f t="shared" si="22"/>
        <v>-8</v>
      </c>
      <c r="AF272" s="72"/>
      <c r="AG272" s="72"/>
      <c r="AH272" s="72"/>
      <c r="AI272" s="72"/>
      <c r="AJ272" s="72"/>
      <c r="AK272" s="72"/>
      <c r="AL272" s="72"/>
      <c r="AM272" s="72"/>
      <c r="AN272" s="72"/>
      <c r="AO272" s="72"/>
      <c r="AP272" s="72"/>
      <c r="AQ272" s="72"/>
      <c r="AR272" s="72"/>
      <c r="AS272" s="72"/>
      <c r="AT272" s="72"/>
      <c r="AU272" s="72"/>
      <c r="AV272" s="72"/>
      <c r="AW272" s="72"/>
      <c r="AX272" s="72"/>
      <c r="AY272" s="72"/>
      <c r="AZ272" s="72"/>
      <c r="BA272" s="72"/>
      <c r="BB272" s="72"/>
      <c r="BC272" s="72"/>
      <c r="BD272" s="72"/>
      <c r="BE272" s="72"/>
      <c r="BF272" s="72"/>
      <c r="BG272" s="72"/>
      <c r="BH272" s="72"/>
      <c r="BI272" s="72"/>
      <c r="BJ272" s="72"/>
      <c r="BK272" s="72"/>
      <c r="BL272" s="72"/>
      <c r="BM272" s="72"/>
      <c r="BN272" s="72"/>
      <c r="BO272" s="72"/>
      <c r="BP272" s="72"/>
      <c r="BQ272" s="72"/>
      <c r="BR272" s="72"/>
      <c r="BS272" s="72"/>
      <c r="BT272" s="72"/>
      <c r="BU272" s="72"/>
      <c r="BV272" s="72"/>
      <c r="BW272" s="72"/>
      <c r="BX272" s="72"/>
      <c r="BY272" s="72"/>
      <c r="BZ272" s="72"/>
      <c r="CA272" s="72"/>
      <c r="CB272" s="72"/>
      <c r="CC272" s="72"/>
      <c r="CD272" s="72"/>
      <c r="CE272" s="72"/>
      <c r="CF272" s="72"/>
      <c r="CG272" s="72"/>
      <c r="CH272" s="72"/>
      <c r="CI272" s="72"/>
      <c r="CJ272" s="72"/>
      <c r="CK272" s="72"/>
      <c r="CL272" s="72"/>
      <c r="CM272" s="72"/>
      <c r="CN272" s="72"/>
      <c r="CO272" s="72"/>
      <c r="CP272" s="72"/>
      <c r="CQ272" s="72"/>
      <c r="CR272" s="72"/>
      <c r="CS272" s="72"/>
      <c r="CT272" s="72"/>
      <c r="CU272" s="72"/>
      <c r="CV272" s="72"/>
      <c r="CW272" s="72"/>
      <c r="CX272" s="72"/>
      <c r="CY272" s="72"/>
      <c r="CZ272" s="72"/>
      <c r="DA272" s="72"/>
      <c r="DB272" s="72"/>
      <c r="DC272" s="72"/>
      <c r="DD272" s="72"/>
      <c r="DE272" s="72"/>
      <c r="DF272" s="72"/>
      <c r="DG272" s="72"/>
      <c r="DH272" s="72"/>
      <c r="DI272" s="72"/>
      <c r="DJ272" s="72"/>
      <c r="DK272" s="72"/>
      <c r="DL272" s="72"/>
      <c r="DM272" s="72"/>
      <c r="DN272" s="72"/>
      <c r="DO272" s="72"/>
      <c r="DP272" s="72"/>
      <c r="DQ272" s="72"/>
      <c r="DR272" s="72"/>
      <c r="DS272" s="72"/>
      <c r="DT272" s="72"/>
      <c r="DU272" s="72"/>
      <c r="DV272" s="72"/>
      <c r="DW272" s="72"/>
      <c r="DX272" s="72"/>
      <c r="DY272" s="72"/>
      <c r="DZ272" s="72"/>
      <c r="EA272" s="72"/>
      <c r="EB272" s="72"/>
      <c r="EC272" s="72"/>
      <c r="ED272" s="72"/>
      <c r="EE272" s="72"/>
      <c r="EF272" s="72"/>
      <c r="EG272" s="72"/>
      <c r="EH272" s="72"/>
      <c r="EI272" s="72"/>
      <c r="EJ272" s="72"/>
      <c r="EK272" s="72"/>
      <c r="EL272" s="72"/>
      <c r="EM272" s="72"/>
      <c r="EN272" s="72"/>
      <c r="EO272" s="72"/>
      <c r="EP272" s="72"/>
      <c r="EQ272" s="72"/>
      <c r="ER272" s="72"/>
      <c r="ES272" s="72"/>
      <c r="ET272" s="72"/>
      <c r="EU272" s="72"/>
      <c r="EV272" s="72"/>
      <c r="EW272" s="72"/>
      <c r="EX272" s="72"/>
      <c r="EY272" s="72"/>
      <c r="EZ272" s="72"/>
      <c r="FA272" s="72"/>
      <c r="FB272" s="72"/>
      <c r="FC272" s="72"/>
      <c r="FD272" s="72"/>
      <c r="FE272" s="72"/>
      <c r="FF272" s="72"/>
      <c r="FG272" s="72"/>
      <c r="FH272" s="72"/>
      <c r="FI272" s="72"/>
      <c r="FJ272" s="72"/>
      <c r="FK272" s="72"/>
      <c r="FL272" s="72"/>
      <c r="FM272" s="72"/>
      <c r="FN272" s="72"/>
      <c r="FO272" s="72"/>
      <c r="FP272" s="72"/>
      <c r="FQ272" s="72"/>
      <c r="FR272" s="72"/>
      <c r="FS272" s="72"/>
      <c r="FT272" s="72"/>
      <c r="FU272" s="72"/>
      <c r="FV272" s="72"/>
      <c r="FW272" s="72"/>
      <c r="FX272" s="72"/>
      <c r="FY272" s="72"/>
      <c r="FZ272" s="72"/>
      <c r="GA272" s="72"/>
      <c r="GB272" s="72"/>
      <c r="GC272" s="72"/>
      <c r="GD272" s="72"/>
      <c r="GE272" s="72"/>
      <c r="GF272" s="72"/>
      <c r="GG272" s="72"/>
      <c r="GH272" s="72"/>
      <c r="GI272" s="72"/>
      <c r="GJ272" s="72"/>
      <c r="GK272" s="72"/>
      <c r="GL272" s="72"/>
      <c r="GM272" s="72"/>
      <c r="GN272" s="72"/>
      <c r="GO272" s="72"/>
      <c r="GP272" s="72"/>
      <c r="GQ272" s="72"/>
      <c r="GR272" s="72"/>
      <c r="GS272" s="72"/>
      <c r="GT272" s="72"/>
      <c r="GU272" s="72"/>
      <c r="GV272" s="72"/>
      <c r="GW272" s="72"/>
      <c r="GX272" s="72"/>
      <c r="GY272" s="72"/>
    </row>
    <row r="273" spans="1:207" ht="29.25" customHeight="1" x14ac:dyDescent="0.2">
      <c r="A273" s="74">
        <v>264</v>
      </c>
      <c r="B273" s="83" t="s">
        <v>1547</v>
      </c>
      <c r="C273" s="83" t="s">
        <v>40</v>
      </c>
      <c r="D273" s="83" t="s">
        <v>89</v>
      </c>
      <c r="E273" s="83" t="s">
        <v>1896</v>
      </c>
      <c r="F273" s="83">
        <v>3</v>
      </c>
      <c r="G273" s="83" t="s">
        <v>262</v>
      </c>
      <c r="H273" s="83" t="s">
        <v>2276</v>
      </c>
      <c r="I273" s="83">
        <v>40</v>
      </c>
      <c r="J273" s="161">
        <v>4</v>
      </c>
      <c r="K273" s="161" t="s">
        <v>296</v>
      </c>
      <c r="L273" s="161" t="s">
        <v>1955</v>
      </c>
      <c r="M273" s="162" t="s">
        <v>297</v>
      </c>
      <c r="N273" s="161" t="s">
        <v>312</v>
      </c>
      <c r="O273" s="167">
        <f>VLOOKUP(N273,'Giang duong'!A:H,3,0)</f>
        <v>60</v>
      </c>
      <c r="P273" s="183">
        <f>VLOOKUP(E273,'[1]DSLHP_3-12-2018'!$B:$K,6,0)</f>
        <v>51</v>
      </c>
      <c r="Q273" s="161" t="str">
        <f t="shared" si="23"/>
        <v>Trường ĐHKHTN</v>
      </c>
      <c r="R273" s="161" t="str">
        <f t="shared" si="24"/>
        <v>Trường ĐHKHTN</v>
      </c>
      <c r="S273" s="161"/>
      <c r="T273" s="161"/>
      <c r="U273" s="161" t="s">
        <v>146</v>
      </c>
      <c r="V273" s="164" t="s">
        <v>2031</v>
      </c>
      <c r="W273" s="71" t="s">
        <v>2032</v>
      </c>
      <c r="X273" s="83"/>
      <c r="Y273" s="83" t="s">
        <v>1490</v>
      </c>
      <c r="Z273" s="83"/>
      <c r="AA273" s="159" t="str">
        <f t="shared" si="21"/>
        <v>803VUChiều6</v>
      </c>
      <c r="AB273" s="83" t="s">
        <v>146</v>
      </c>
      <c r="AC273" s="83" t="s">
        <v>146</v>
      </c>
      <c r="AD273" s="265" t="e">
        <f>VLOOKUP(E273,'[2]TKB26-11-2018 (lan 1)'!$E:$K,2,0)</f>
        <v>#REF!</v>
      </c>
      <c r="AE273" s="265">
        <f t="shared" si="22"/>
        <v>-11</v>
      </c>
      <c r="AF273" s="72"/>
      <c r="AG273" s="72"/>
      <c r="AH273" s="72"/>
      <c r="AI273" s="72"/>
      <c r="AJ273" s="72"/>
      <c r="AK273" s="72"/>
      <c r="AL273" s="72"/>
      <c r="AM273" s="72"/>
      <c r="AN273" s="72"/>
      <c r="AO273" s="72"/>
      <c r="AP273" s="72"/>
      <c r="AQ273" s="72"/>
      <c r="AR273" s="72"/>
      <c r="AS273" s="72"/>
      <c r="AT273" s="72"/>
      <c r="AU273" s="72"/>
      <c r="AV273" s="72"/>
      <c r="AW273" s="72"/>
      <c r="AX273" s="72"/>
      <c r="AY273" s="72"/>
      <c r="AZ273" s="72"/>
      <c r="BA273" s="72"/>
      <c r="BB273" s="72"/>
      <c r="BC273" s="72"/>
      <c r="BD273" s="72"/>
      <c r="BE273" s="72"/>
      <c r="BF273" s="72"/>
      <c r="BG273" s="72"/>
      <c r="BH273" s="72"/>
      <c r="BI273" s="72"/>
      <c r="BJ273" s="72"/>
      <c r="BK273" s="72"/>
      <c r="BL273" s="72"/>
      <c r="BM273" s="72"/>
      <c r="BN273" s="72"/>
      <c r="BO273" s="72"/>
      <c r="BP273" s="72"/>
      <c r="BQ273" s="72"/>
      <c r="BR273" s="72"/>
      <c r="BS273" s="72"/>
      <c r="BT273" s="72"/>
      <c r="BU273" s="72"/>
      <c r="BV273" s="72"/>
      <c r="BW273" s="72"/>
      <c r="BX273" s="72"/>
      <c r="BY273" s="72"/>
      <c r="BZ273" s="72"/>
      <c r="CA273" s="72"/>
      <c r="CB273" s="72"/>
      <c r="CC273" s="72"/>
      <c r="CD273" s="72"/>
      <c r="CE273" s="72"/>
      <c r="CF273" s="72"/>
      <c r="CG273" s="72"/>
      <c r="CH273" s="72"/>
      <c r="CI273" s="72"/>
      <c r="CJ273" s="72"/>
      <c r="CK273" s="72"/>
      <c r="CL273" s="72"/>
      <c r="CM273" s="72"/>
      <c r="CN273" s="72"/>
      <c r="CO273" s="72"/>
      <c r="CP273" s="72"/>
      <c r="CQ273" s="72"/>
      <c r="CR273" s="72"/>
      <c r="CS273" s="72"/>
      <c r="CT273" s="72"/>
      <c r="CU273" s="72"/>
      <c r="CV273" s="72"/>
      <c r="CW273" s="72"/>
      <c r="CX273" s="72"/>
      <c r="CY273" s="72"/>
      <c r="CZ273" s="72"/>
      <c r="DA273" s="72"/>
      <c r="DB273" s="72"/>
      <c r="DC273" s="72"/>
      <c r="DD273" s="72"/>
      <c r="DE273" s="72"/>
      <c r="DF273" s="72"/>
      <c r="DG273" s="72"/>
      <c r="DH273" s="72"/>
      <c r="DI273" s="72"/>
      <c r="DJ273" s="72"/>
      <c r="DK273" s="72"/>
      <c r="DL273" s="72"/>
      <c r="DM273" s="72"/>
      <c r="DN273" s="72"/>
      <c r="DO273" s="72"/>
      <c r="DP273" s="72"/>
      <c r="DQ273" s="72"/>
      <c r="DR273" s="72"/>
      <c r="DS273" s="72"/>
      <c r="DT273" s="72"/>
      <c r="DU273" s="72"/>
      <c r="DV273" s="72"/>
      <c r="DW273" s="72"/>
      <c r="DX273" s="72"/>
      <c r="DY273" s="72"/>
      <c r="DZ273" s="72"/>
      <c r="EA273" s="72"/>
      <c r="EB273" s="72"/>
      <c r="EC273" s="72"/>
      <c r="ED273" s="72"/>
      <c r="EE273" s="72"/>
      <c r="EF273" s="72"/>
      <c r="EG273" s="72"/>
      <c r="EH273" s="72"/>
      <c r="EI273" s="72"/>
      <c r="EJ273" s="72"/>
      <c r="EK273" s="72"/>
      <c r="EL273" s="72"/>
      <c r="EM273" s="72"/>
      <c r="EN273" s="72"/>
      <c r="EO273" s="72"/>
      <c r="EP273" s="72"/>
      <c r="EQ273" s="72"/>
      <c r="ER273" s="72"/>
      <c r="ES273" s="72"/>
      <c r="ET273" s="72"/>
      <c r="EU273" s="72"/>
      <c r="EV273" s="72"/>
      <c r="EW273" s="72"/>
      <c r="EX273" s="72"/>
      <c r="EY273" s="72"/>
      <c r="EZ273" s="72"/>
      <c r="FA273" s="72"/>
      <c r="FB273" s="72"/>
      <c r="FC273" s="72"/>
      <c r="FD273" s="72"/>
      <c r="FE273" s="72"/>
      <c r="FF273" s="72"/>
      <c r="FG273" s="72"/>
      <c r="FH273" s="72"/>
      <c r="FI273" s="72"/>
      <c r="FJ273" s="72"/>
      <c r="FK273" s="72"/>
      <c r="FL273" s="72"/>
      <c r="FM273" s="72"/>
      <c r="FN273" s="72"/>
      <c r="FO273" s="72"/>
      <c r="FP273" s="72"/>
      <c r="FQ273" s="72"/>
      <c r="FR273" s="72"/>
      <c r="FS273" s="72"/>
      <c r="FT273" s="72"/>
      <c r="FU273" s="72"/>
      <c r="FV273" s="72"/>
      <c r="FW273" s="72"/>
      <c r="FX273" s="72"/>
      <c r="FY273" s="72"/>
      <c r="FZ273" s="72"/>
      <c r="GA273" s="72"/>
      <c r="GB273" s="72"/>
      <c r="GC273" s="72"/>
      <c r="GD273" s="72"/>
      <c r="GE273" s="72"/>
      <c r="GF273" s="72"/>
      <c r="GG273" s="72"/>
      <c r="GH273" s="72"/>
      <c r="GI273" s="72"/>
      <c r="GJ273" s="72"/>
      <c r="GK273" s="72"/>
      <c r="GL273" s="72"/>
      <c r="GM273" s="72"/>
      <c r="GN273" s="72"/>
      <c r="GO273" s="72"/>
      <c r="GP273" s="72"/>
      <c r="GQ273" s="72"/>
      <c r="GR273" s="72"/>
      <c r="GS273" s="72"/>
      <c r="GT273" s="72"/>
      <c r="GU273" s="72"/>
      <c r="GV273" s="72"/>
      <c r="GW273" s="72"/>
      <c r="GX273" s="72"/>
      <c r="GY273" s="72"/>
    </row>
    <row r="274" spans="1:207" ht="29.25" customHeight="1" x14ac:dyDescent="0.2">
      <c r="A274" s="74">
        <v>265</v>
      </c>
      <c r="B274" s="83" t="s">
        <v>1547</v>
      </c>
      <c r="C274" s="83" t="s">
        <v>40</v>
      </c>
      <c r="D274" s="83" t="s">
        <v>89</v>
      </c>
      <c r="E274" s="83" t="s">
        <v>1897</v>
      </c>
      <c r="F274" s="83">
        <v>3</v>
      </c>
      <c r="G274" s="83" t="s">
        <v>262</v>
      </c>
      <c r="H274" s="83" t="s">
        <v>2277</v>
      </c>
      <c r="I274" s="83">
        <v>40</v>
      </c>
      <c r="J274" s="161">
        <v>4</v>
      </c>
      <c r="K274" s="161" t="s">
        <v>296</v>
      </c>
      <c r="L274" s="161" t="s">
        <v>1955</v>
      </c>
      <c r="M274" s="162" t="s">
        <v>298</v>
      </c>
      <c r="N274" s="161" t="s">
        <v>313</v>
      </c>
      <c r="O274" s="167">
        <f>VLOOKUP(N274,'Giang duong'!A:H,3,0)</f>
        <v>60</v>
      </c>
      <c r="P274" s="183">
        <f>VLOOKUP(E274,'[1]DSLHP_3-12-2018'!$B:$K,6,0)</f>
        <v>37</v>
      </c>
      <c r="Q274" s="161" t="str">
        <f t="shared" si="23"/>
        <v>Trường ĐHKHTN</v>
      </c>
      <c r="R274" s="161" t="str">
        <f t="shared" si="24"/>
        <v>Trường ĐHKHTN</v>
      </c>
      <c r="S274" s="161"/>
      <c r="T274" s="161"/>
      <c r="U274" s="161" t="s">
        <v>146</v>
      </c>
      <c r="V274" s="164" t="s">
        <v>2031</v>
      </c>
      <c r="W274" s="71" t="s">
        <v>2032</v>
      </c>
      <c r="X274" s="83"/>
      <c r="Y274" s="83" t="s">
        <v>1490</v>
      </c>
      <c r="Z274" s="83"/>
      <c r="AA274" s="159" t="str">
        <f t="shared" si="21"/>
        <v>804VUChiều6</v>
      </c>
      <c r="AB274" s="83" t="s">
        <v>146</v>
      </c>
      <c r="AC274" s="83" t="s">
        <v>146</v>
      </c>
      <c r="AD274" s="265" t="e">
        <f>VLOOKUP(E274,'[2]TKB26-11-2018 (lan 1)'!$E:$K,2,0)</f>
        <v>#REF!</v>
      </c>
      <c r="AE274" s="265">
        <f t="shared" si="22"/>
        <v>3</v>
      </c>
      <c r="AF274" s="72"/>
      <c r="AG274" s="72"/>
      <c r="AH274" s="72"/>
      <c r="AI274" s="72"/>
      <c r="AJ274" s="72"/>
      <c r="AK274" s="72"/>
      <c r="AL274" s="72"/>
      <c r="AM274" s="72"/>
      <c r="AN274" s="72"/>
      <c r="AO274" s="72"/>
      <c r="AP274" s="72"/>
      <c r="AQ274" s="72"/>
      <c r="AR274" s="72"/>
      <c r="AS274" s="72"/>
      <c r="AT274" s="72"/>
      <c r="AU274" s="72"/>
      <c r="AV274" s="72"/>
      <c r="AW274" s="72"/>
      <c r="AX274" s="72"/>
      <c r="AY274" s="72"/>
      <c r="AZ274" s="72"/>
      <c r="BA274" s="72"/>
      <c r="BB274" s="72"/>
      <c r="BC274" s="72"/>
      <c r="BD274" s="72"/>
      <c r="BE274" s="72"/>
      <c r="BF274" s="72"/>
      <c r="BG274" s="72"/>
      <c r="BH274" s="72"/>
      <c r="BI274" s="72"/>
      <c r="BJ274" s="72"/>
      <c r="BK274" s="72"/>
      <c r="BL274" s="72"/>
      <c r="BM274" s="72"/>
      <c r="BN274" s="72"/>
      <c r="BO274" s="72"/>
      <c r="BP274" s="72"/>
      <c r="BQ274" s="72"/>
      <c r="BR274" s="72"/>
      <c r="BS274" s="72"/>
      <c r="BT274" s="72"/>
      <c r="BU274" s="72"/>
      <c r="BV274" s="72"/>
      <c r="BW274" s="72"/>
      <c r="BX274" s="72"/>
      <c r="BY274" s="72"/>
      <c r="BZ274" s="72"/>
      <c r="CA274" s="72"/>
      <c r="CB274" s="72"/>
      <c r="CC274" s="72"/>
      <c r="CD274" s="72"/>
      <c r="CE274" s="72"/>
      <c r="CF274" s="72"/>
      <c r="CG274" s="72"/>
      <c r="CH274" s="72"/>
      <c r="CI274" s="72"/>
      <c r="CJ274" s="72"/>
      <c r="CK274" s="72"/>
      <c r="CL274" s="72"/>
      <c r="CM274" s="72"/>
      <c r="CN274" s="72"/>
      <c r="CO274" s="72"/>
      <c r="CP274" s="72"/>
      <c r="CQ274" s="72"/>
      <c r="CR274" s="72"/>
      <c r="CS274" s="72"/>
      <c r="CT274" s="72"/>
      <c r="CU274" s="72"/>
      <c r="CV274" s="72"/>
      <c r="CW274" s="72"/>
      <c r="CX274" s="72"/>
      <c r="CY274" s="72"/>
      <c r="CZ274" s="72"/>
      <c r="DA274" s="72"/>
      <c r="DB274" s="72"/>
      <c r="DC274" s="72"/>
      <c r="DD274" s="72"/>
      <c r="DE274" s="72"/>
      <c r="DF274" s="72"/>
      <c r="DG274" s="72"/>
      <c r="DH274" s="72"/>
      <c r="DI274" s="72"/>
      <c r="DJ274" s="72"/>
      <c r="DK274" s="72"/>
      <c r="DL274" s="72"/>
      <c r="DM274" s="72"/>
      <c r="DN274" s="72"/>
      <c r="DO274" s="72"/>
      <c r="DP274" s="72"/>
      <c r="DQ274" s="72"/>
      <c r="DR274" s="72"/>
      <c r="DS274" s="72"/>
      <c r="DT274" s="72"/>
      <c r="DU274" s="72"/>
      <c r="DV274" s="72"/>
      <c r="DW274" s="72"/>
      <c r="DX274" s="72"/>
      <c r="DY274" s="72"/>
      <c r="DZ274" s="72"/>
      <c r="EA274" s="72"/>
      <c r="EB274" s="72"/>
      <c r="EC274" s="72"/>
      <c r="ED274" s="72"/>
      <c r="EE274" s="72"/>
      <c r="EF274" s="72"/>
      <c r="EG274" s="72"/>
      <c r="EH274" s="72"/>
      <c r="EI274" s="72"/>
      <c r="EJ274" s="72"/>
      <c r="EK274" s="72"/>
      <c r="EL274" s="72"/>
      <c r="EM274" s="72"/>
      <c r="EN274" s="72"/>
      <c r="EO274" s="72"/>
      <c r="EP274" s="72"/>
      <c r="EQ274" s="72"/>
      <c r="ER274" s="72"/>
      <c r="ES274" s="72"/>
      <c r="ET274" s="72"/>
      <c r="EU274" s="72"/>
      <c r="EV274" s="72"/>
      <c r="EW274" s="72"/>
      <c r="EX274" s="72"/>
      <c r="EY274" s="72"/>
      <c r="EZ274" s="72"/>
      <c r="FA274" s="72"/>
      <c r="FB274" s="72"/>
      <c r="FC274" s="72"/>
      <c r="FD274" s="72"/>
      <c r="FE274" s="72"/>
      <c r="FF274" s="72"/>
      <c r="FG274" s="72"/>
      <c r="FH274" s="72"/>
      <c r="FI274" s="72"/>
      <c r="FJ274" s="72"/>
      <c r="FK274" s="72"/>
      <c r="FL274" s="72"/>
      <c r="FM274" s="72"/>
      <c r="FN274" s="72"/>
      <c r="FO274" s="72"/>
      <c r="FP274" s="72"/>
      <c r="FQ274" s="72"/>
      <c r="FR274" s="72"/>
      <c r="FS274" s="72"/>
      <c r="FT274" s="72"/>
      <c r="FU274" s="72"/>
      <c r="FV274" s="72"/>
      <c r="FW274" s="72"/>
      <c r="FX274" s="72"/>
      <c r="FY274" s="72"/>
      <c r="FZ274" s="72"/>
      <c r="GA274" s="72"/>
      <c r="GB274" s="72"/>
      <c r="GC274" s="72"/>
      <c r="GD274" s="72"/>
      <c r="GE274" s="72"/>
      <c r="GF274" s="72"/>
      <c r="GG274" s="72"/>
      <c r="GH274" s="72"/>
      <c r="GI274" s="72"/>
      <c r="GJ274" s="72"/>
      <c r="GK274" s="72"/>
      <c r="GL274" s="72"/>
      <c r="GM274" s="72"/>
      <c r="GN274" s="72"/>
      <c r="GO274" s="72"/>
      <c r="GP274" s="72"/>
      <c r="GQ274" s="72"/>
      <c r="GR274" s="72"/>
      <c r="GS274" s="72"/>
      <c r="GT274" s="72"/>
      <c r="GU274" s="72"/>
      <c r="GV274" s="72"/>
      <c r="GW274" s="72"/>
      <c r="GX274" s="72"/>
      <c r="GY274" s="72"/>
    </row>
    <row r="275" spans="1:207" ht="29.25" customHeight="1" x14ac:dyDescent="0.2">
      <c r="A275" s="74">
        <v>266</v>
      </c>
      <c r="B275" s="83" t="s">
        <v>1547</v>
      </c>
      <c r="C275" s="83" t="s">
        <v>40</v>
      </c>
      <c r="D275" s="83" t="s">
        <v>89</v>
      </c>
      <c r="E275" s="83" t="s">
        <v>1898</v>
      </c>
      <c r="F275" s="83">
        <v>3</v>
      </c>
      <c r="G275" s="83" t="s">
        <v>262</v>
      </c>
      <c r="H275" s="83" t="s">
        <v>2278</v>
      </c>
      <c r="I275" s="83">
        <v>38</v>
      </c>
      <c r="J275" s="161">
        <v>3</v>
      </c>
      <c r="K275" s="161" t="s">
        <v>296</v>
      </c>
      <c r="L275" s="161" t="s">
        <v>1955</v>
      </c>
      <c r="M275" s="162" t="s">
        <v>297</v>
      </c>
      <c r="N275" s="161" t="s">
        <v>332</v>
      </c>
      <c r="O275" s="167">
        <f>VLOOKUP(N275,'Giang duong'!A:H,3,0)</f>
        <v>60</v>
      </c>
      <c r="P275" s="183">
        <f>VLOOKUP(E275,'[1]DSLHP_3-12-2018'!$B:$K,6,0)</f>
        <v>37</v>
      </c>
      <c r="Q275" s="161" t="str">
        <f t="shared" si="23"/>
        <v>Trường ĐHKHTN</v>
      </c>
      <c r="R275" s="161" t="str">
        <f t="shared" si="24"/>
        <v>Trường ĐHKHTN</v>
      </c>
      <c r="S275" s="161"/>
      <c r="T275" s="161"/>
      <c r="U275" s="161" t="s">
        <v>146</v>
      </c>
      <c r="V275" s="164" t="s">
        <v>2031</v>
      </c>
      <c r="W275" s="71" t="s">
        <v>2032</v>
      </c>
      <c r="X275" s="83"/>
      <c r="Y275" s="83" t="s">
        <v>1490</v>
      </c>
      <c r="Z275" s="83"/>
      <c r="AA275" s="159" t="str">
        <f t="shared" si="21"/>
        <v>807VUChiều6</v>
      </c>
      <c r="AB275" s="83" t="s">
        <v>146</v>
      </c>
      <c r="AC275" s="83" t="s">
        <v>146</v>
      </c>
      <c r="AD275" s="265" t="e">
        <f>VLOOKUP(E275,'[2]TKB26-11-2018 (lan 1)'!$E:$K,2,0)</f>
        <v>#REF!</v>
      </c>
      <c r="AE275" s="265">
        <f t="shared" si="22"/>
        <v>1</v>
      </c>
      <c r="AF275" s="72"/>
      <c r="AG275" s="72"/>
      <c r="AH275" s="72"/>
      <c r="AI275" s="72"/>
      <c r="AJ275" s="72"/>
      <c r="AK275" s="72"/>
      <c r="AL275" s="72"/>
      <c r="AM275" s="72"/>
      <c r="AN275" s="72"/>
      <c r="AO275" s="72"/>
      <c r="AP275" s="72"/>
      <c r="AQ275" s="72"/>
      <c r="AR275" s="72"/>
      <c r="AS275" s="72"/>
      <c r="AT275" s="72"/>
      <c r="AU275" s="72"/>
      <c r="AV275" s="72"/>
      <c r="AW275" s="72"/>
      <c r="AX275" s="72"/>
      <c r="AY275" s="72"/>
      <c r="AZ275" s="72"/>
      <c r="BA275" s="72"/>
      <c r="BB275" s="72"/>
      <c r="BC275" s="72"/>
      <c r="BD275" s="72"/>
      <c r="BE275" s="72"/>
      <c r="BF275" s="72"/>
      <c r="BG275" s="72"/>
      <c r="BH275" s="72"/>
      <c r="BI275" s="72"/>
      <c r="BJ275" s="72"/>
      <c r="BK275" s="72"/>
      <c r="BL275" s="72"/>
      <c r="BM275" s="72"/>
      <c r="BN275" s="72"/>
      <c r="BO275" s="72"/>
      <c r="BP275" s="72"/>
      <c r="BQ275" s="72"/>
      <c r="BR275" s="72"/>
      <c r="BS275" s="72"/>
      <c r="BT275" s="72"/>
      <c r="BU275" s="72"/>
      <c r="BV275" s="72"/>
      <c r="BW275" s="72"/>
      <c r="BX275" s="72"/>
      <c r="BY275" s="72"/>
      <c r="BZ275" s="72"/>
      <c r="CA275" s="72"/>
      <c r="CB275" s="72"/>
      <c r="CC275" s="72"/>
      <c r="CD275" s="72"/>
      <c r="CE275" s="72"/>
      <c r="CF275" s="72"/>
      <c r="CG275" s="72"/>
      <c r="CH275" s="72"/>
      <c r="CI275" s="72"/>
      <c r="CJ275" s="72"/>
      <c r="CK275" s="72"/>
      <c r="CL275" s="72"/>
      <c r="CM275" s="72"/>
      <c r="CN275" s="72"/>
      <c r="CO275" s="72"/>
      <c r="CP275" s="72"/>
      <c r="CQ275" s="72"/>
      <c r="CR275" s="72"/>
      <c r="CS275" s="72"/>
      <c r="CT275" s="72"/>
      <c r="CU275" s="72"/>
      <c r="CV275" s="72"/>
      <c r="CW275" s="72"/>
      <c r="CX275" s="72"/>
      <c r="CY275" s="72"/>
      <c r="CZ275" s="72"/>
      <c r="DA275" s="72"/>
      <c r="DB275" s="72"/>
      <c r="DC275" s="72"/>
      <c r="DD275" s="72"/>
      <c r="DE275" s="72"/>
      <c r="DF275" s="72"/>
      <c r="DG275" s="72"/>
      <c r="DH275" s="72"/>
      <c r="DI275" s="72"/>
      <c r="DJ275" s="72"/>
      <c r="DK275" s="72"/>
      <c r="DL275" s="72"/>
      <c r="DM275" s="72"/>
      <c r="DN275" s="72"/>
      <c r="DO275" s="72"/>
      <c r="DP275" s="72"/>
      <c r="DQ275" s="72"/>
      <c r="DR275" s="72"/>
      <c r="DS275" s="72"/>
      <c r="DT275" s="72"/>
      <c r="DU275" s="72"/>
      <c r="DV275" s="72"/>
      <c r="DW275" s="72"/>
      <c r="DX275" s="72"/>
      <c r="DY275" s="72"/>
      <c r="DZ275" s="72"/>
      <c r="EA275" s="72"/>
      <c r="EB275" s="72"/>
      <c r="EC275" s="72"/>
      <c r="ED275" s="72"/>
      <c r="EE275" s="72"/>
      <c r="EF275" s="72"/>
      <c r="EG275" s="72"/>
      <c r="EH275" s="72"/>
      <c r="EI275" s="72"/>
      <c r="EJ275" s="72"/>
      <c r="EK275" s="72"/>
      <c r="EL275" s="72"/>
      <c r="EM275" s="72"/>
      <c r="EN275" s="72"/>
      <c r="EO275" s="72"/>
      <c r="EP275" s="72"/>
      <c r="EQ275" s="72"/>
      <c r="ER275" s="72"/>
      <c r="ES275" s="72"/>
      <c r="ET275" s="72"/>
      <c r="EU275" s="72"/>
      <c r="EV275" s="72"/>
      <c r="EW275" s="72"/>
      <c r="EX275" s="72"/>
      <c r="EY275" s="72"/>
      <c r="EZ275" s="72"/>
      <c r="FA275" s="72"/>
      <c r="FB275" s="72"/>
      <c r="FC275" s="72"/>
      <c r="FD275" s="72"/>
      <c r="FE275" s="72"/>
      <c r="FF275" s="72"/>
      <c r="FG275" s="72"/>
      <c r="FH275" s="72"/>
      <c r="FI275" s="72"/>
      <c r="FJ275" s="72"/>
      <c r="FK275" s="72"/>
      <c r="FL275" s="72"/>
      <c r="FM275" s="72"/>
      <c r="FN275" s="72"/>
      <c r="FO275" s="72"/>
      <c r="FP275" s="72"/>
      <c r="FQ275" s="72"/>
      <c r="FR275" s="72"/>
      <c r="FS275" s="72"/>
      <c r="FT275" s="72"/>
      <c r="FU275" s="72"/>
      <c r="FV275" s="72"/>
      <c r="FW275" s="72"/>
      <c r="FX275" s="72"/>
      <c r="FY275" s="72"/>
      <c r="FZ275" s="72"/>
      <c r="GA275" s="72"/>
      <c r="GB275" s="72"/>
      <c r="GC275" s="72"/>
      <c r="GD275" s="72"/>
      <c r="GE275" s="72"/>
      <c r="GF275" s="72"/>
      <c r="GG275" s="72"/>
      <c r="GH275" s="72"/>
      <c r="GI275" s="72"/>
      <c r="GJ275" s="72"/>
      <c r="GK275" s="72"/>
      <c r="GL275" s="72"/>
      <c r="GM275" s="72"/>
      <c r="GN275" s="72"/>
      <c r="GO275" s="72"/>
      <c r="GP275" s="72"/>
      <c r="GQ275" s="72"/>
      <c r="GR275" s="72"/>
      <c r="GS275" s="72"/>
      <c r="GT275" s="72"/>
      <c r="GU275" s="72"/>
      <c r="GV275" s="72"/>
      <c r="GW275" s="72"/>
      <c r="GX275" s="72"/>
      <c r="GY275" s="72"/>
    </row>
    <row r="276" spans="1:207" ht="29.25" customHeight="1" x14ac:dyDescent="0.2">
      <c r="A276" s="74">
        <v>267</v>
      </c>
      <c r="B276" s="83" t="s">
        <v>1547</v>
      </c>
      <c r="C276" s="83" t="s">
        <v>40</v>
      </c>
      <c r="D276" s="83" t="s">
        <v>89</v>
      </c>
      <c r="E276" s="83" t="s">
        <v>1899</v>
      </c>
      <c r="F276" s="83">
        <v>3</v>
      </c>
      <c r="G276" s="83" t="s">
        <v>262</v>
      </c>
      <c r="H276" s="83" t="s">
        <v>2279</v>
      </c>
      <c r="I276" s="83">
        <v>38</v>
      </c>
      <c r="J276" s="161">
        <v>3</v>
      </c>
      <c r="K276" s="161" t="s">
        <v>296</v>
      </c>
      <c r="L276" s="161" t="s">
        <v>1955</v>
      </c>
      <c r="M276" s="162" t="s">
        <v>298</v>
      </c>
      <c r="N276" s="161" t="s">
        <v>332</v>
      </c>
      <c r="O276" s="167">
        <f>VLOOKUP(N276,'Giang duong'!A:H,3,0)</f>
        <v>60</v>
      </c>
      <c r="P276" s="183">
        <f>VLOOKUP(E276,'[1]DSLHP_3-12-2018'!$B:$K,6,0)</f>
        <v>39</v>
      </c>
      <c r="Q276" s="161" t="str">
        <f t="shared" si="23"/>
        <v>Trường ĐHKHTN</v>
      </c>
      <c r="R276" s="161" t="str">
        <f t="shared" si="24"/>
        <v>Trường ĐHKHTN</v>
      </c>
      <c r="S276" s="161"/>
      <c r="T276" s="161"/>
      <c r="U276" s="161" t="s">
        <v>146</v>
      </c>
      <c r="V276" s="164" t="s">
        <v>2031</v>
      </c>
      <c r="W276" s="71" t="s">
        <v>2032</v>
      </c>
      <c r="X276" s="83"/>
      <c r="Y276" s="83" t="s">
        <v>1490</v>
      </c>
      <c r="Z276" s="83"/>
      <c r="AA276" s="159" t="str">
        <f t="shared" si="21"/>
        <v>807VUChiều6</v>
      </c>
      <c r="AB276" s="83" t="s">
        <v>146</v>
      </c>
      <c r="AC276" s="83" t="s">
        <v>146</v>
      </c>
      <c r="AD276" s="265" t="e">
        <f>VLOOKUP(E276,'[2]TKB26-11-2018 (lan 1)'!$E:$K,2,0)</f>
        <v>#REF!</v>
      </c>
      <c r="AE276" s="265">
        <f t="shared" si="22"/>
        <v>-1</v>
      </c>
      <c r="AF276" s="72"/>
      <c r="AG276" s="72"/>
      <c r="AH276" s="72"/>
      <c r="AI276" s="72"/>
      <c r="AJ276" s="72"/>
      <c r="AK276" s="72"/>
      <c r="AL276" s="72"/>
      <c r="AM276" s="72"/>
      <c r="AN276" s="72"/>
      <c r="AO276" s="72"/>
      <c r="AP276" s="72"/>
      <c r="AQ276" s="72"/>
      <c r="AR276" s="72"/>
      <c r="AS276" s="72"/>
      <c r="AT276" s="72"/>
      <c r="AU276" s="72"/>
      <c r="AV276" s="72"/>
      <c r="AW276" s="72"/>
      <c r="AX276" s="72"/>
      <c r="AY276" s="72"/>
      <c r="AZ276" s="72"/>
      <c r="BA276" s="72"/>
      <c r="BB276" s="72"/>
      <c r="BC276" s="72"/>
      <c r="BD276" s="72"/>
      <c r="BE276" s="72"/>
      <c r="BF276" s="72"/>
      <c r="BG276" s="72"/>
      <c r="BH276" s="72"/>
      <c r="BI276" s="72"/>
      <c r="BJ276" s="72"/>
      <c r="BK276" s="72"/>
      <c r="BL276" s="72"/>
      <c r="BM276" s="72"/>
      <c r="BN276" s="72"/>
      <c r="BO276" s="72"/>
      <c r="BP276" s="72"/>
      <c r="BQ276" s="72"/>
      <c r="BR276" s="72"/>
      <c r="BS276" s="72"/>
      <c r="BT276" s="72"/>
      <c r="BU276" s="72"/>
      <c r="BV276" s="72"/>
      <c r="BW276" s="72"/>
      <c r="BX276" s="72"/>
      <c r="BY276" s="72"/>
      <c r="BZ276" s="72"/>
      <c r="CA276" s="72"/>
      <c r="CB276" s="72"/>
      <c r="CC276" s="72"/>
      <c r="CD276" s="72"/>
      <c r="CE276" s="72"/>
      <c r="CF276" s="72"/>
      <c r="CG276" s="72"/>
      <c r="CH276" s="72"/>
      <c r="CI276" s="72"/>
      <c r="CJ276" s="72"/>
      <c r="CK276" s="72"/>
      <c r="CL276" s="72"/>
      <c r="CM276" s="72"/>
      <c r="CN276" s="72"/>
      <c r="CO276" s="72"/>
      <c r="CP276" s="72"/>
      <c r="CQ276" s="72"/>
      <c r="CR276" s="72"/>
      <c r="CS276" s="72"/>
      <c r="CT276" s="72"/>
      <c r="CU276" s="72"/>
      <c r="CV276" s="72"/>
      <c r="CW276" s="72"/>
      <c r="CX276" s="72"/>
      <c r="CY276" s="72"/>
      <c r="CZ276" s="72"/>
      <c r="DA276" s="72"/>
      <c r="DB276" s="72"/>
      <c r="DC276" s="72"/>
      <c r="DD276" s="72"/>
      <c r="DE276" s="72"/>
      <c r="DF276" s="72"/>
      <c r="DG276" s="72"/>
      <c r="DH276" s="72"/>
      <c r="DI276" s="72"/>
      <c r="DJ276" s="72"/>
      <c r="DK276" s="72"/>
      <c r="DL276" s="72"/>
      <c r="DM276" s="72"/>
      <c r="DN276" s="72"/>
      <c r="DO276" s="72"/>
      <c r="DP276" s="72"/>
      <c r="DQ276" s="72"/>
      <c r="DR276" s="72"/>
      <c r="DS276" s="72"/>
      <c r="DT276" s="72"/>
      <c r="DU276" s="72"/>
      <c r="DV276" s="72"/>
      <c r="DW276" s="72"/>
      <c r="DX276" s="72"/>
      <c r="DY276" s="72"/>
      <c r="DZ276" s="72"/>
      <c r="EA276" s="72"/>
      <c r="EB276" s="72"/>
      <c r="EC276" s="72"/>
      <c r="ED276" s="72"/>
      <c r="EE276" s="72"/>
      <c r="EF276" s="72"/>
      <c r="EG276" s="72"/>
      <c r="EH276" s="72"/>
      <c r="EI276" s="72"/>
      <c r="EJ276" s="72"/>
      <c r="EK276" s="72"/>
      <c r="EL276" s="72"/>
      <c r="EM276" s="72"/>
      <c r="EN276" s="72"/>
      <c r="EO276" s="72"/>
      <c r="EP276" s="72"/>
      <c r="EQ276" s="72"/>
      <c r="ER276" s="72"/>
      <c r="ES276" s="72"/>
      <c r="ET276" s="72"/>
      <c r="EU276" s="72"/>
      <c r="EV276" s="72"/>
      <c r="EW276" s="72"/>
      <c r="EX276" s="72"/>
      <c r="EY276" s="72"/>
      <c r="EZ276" s="72"/>
      <c r="FA276" s="72"/>
      <c r="FB276" s="72"/>
      <c r="FC276" s="72"/>
      <c r="FD276" s="72"/>
      <c r="FE276" s="72"/>
      <c r="FF276" s="72"/>
      <c r="FG276" s="72"/>
      <c r="FH276" s="72"/>
      <c r="FI276" s="72"/>
      <c r="FJ276" s="72"/>
      <c r="FK276" s="72"/>
      <c r="FL276" s="72"/>
      <c r="FM276" s="72"/>
      <c r="FN276" s="72"/>
      <c r="FO276" s="72"/>
      <c r="FP276" s="72"/>
      <c r="FQ276" s="72"/>
      <c r="FR276" s="72"/>
      <c r="FS276" s="72"/>
      <c r="FT276" s="72"/>
      <c r="FU276" s="72"/>
      <c r="FV276" s="72"/>
      <c r="FW276" s="72"/>
      <c r="FX276" s="72"/>
      <c r="FY276" s="72"/>
      <c r="FZ276" s="72"/>
      <c r="GA276" s="72"/>
      <c r="GB276" s="72"/>
      <c r="GC276" s="72"/>
      <c r="GD276" s="72"/>
      <c r="GE276" s="72"/>
      <c r="GF276" s="72"/>
      <c r="GG276" s="72"/>
      <c r="GH276" s="72"/>
      <c r="GI276" s="72"/>
      <c r="GJ276" s="72"/>
      <c r="GK276" s="72"/>
      <c r="GL276" s="72"/>
      <c r="GM276" s="72"/>
      <c r="GN276" s="72"/>
      <c r="GO276" s="72"/>
      <c r="GP276" s="72"/>
      <c r="GQ276" s="72"/>
      <c r="GR276" s="72"/>
      <c r="GS276" s="72"/>
      <c r="GT276" s="72"/>
      <c r="GU276" s="72"/>
      <c r="GV276" s="72"/>
      <c r="GW276" s="72"/>
      <c r="GX276" s="72"/>
      <c r="GY276" s="72"/>
    </row>
    <row r="277" spans="1:207" ht="29.25" customHeight="1" x14ac:dyDescent="0.2">
      <c r="A277" s="74">
        <v>268</v>
      </c>
      <c r="B277" s="83" t="s">
        <v>1547</v>
      </c>
      <c r="C277" s="83" t="s">
        <v>40</v>
      </c>
      <c r="D277" s="83" t="s">
        <v>89</v>
      </c>
      <c r="E277" s="83" t="s">
        <v>1900</v>
      </c>
      <c r="F277" s="83">
        <v>3</v>
      </c>
      <c r="G277" s="83" t="s">
        <v>262</v>
      </c>
      <c r="H277" s="83" t="s">
        <v>2280</v>
      </c>
      <c r="I277" s="83">
        <v>38</v>
      </c>
      <c r="J277" s="161">
        <v>3</v>
      </c>
      <c r="K277" s="161" t="s">
        <v>186</v>
      </c>
      <c r="L277" s="161" t="s">
        <v>1956</v>
      </c>
      <c r="M277" s="162" t="s">
        <v>301</v>
      </c>
      <c r="N277" s="161" t="s">
        <v>333</v>
      </c>
      <c r="O277" s="167">
        <f>VLOOKUP(N277,'Giang duong'!A:H,3,0)</f>
        <v>60</v>
      </c>
      <c r="P277" s="183">
        <f>VLOOKUP(E277,'[1]DSLHP_3-12-2018'!$B:$K,6,0)</f>
        <v>44</v>
      </c>
      <c r="Q277" s="161" t="str">
        <f t="shared" si="23"/>
        <v>Trường ĐHKHTN</v>
      </c>
      <c r="R277" s="161" t="str">
        <f t="shared" si="24"/>
        <v>Trường ĐHKHTN</v>
      </c>
      <c r="S277" s="161"/>
      <c r="T277" s="161"/>
      <c r="U277" s="161" t="s">
        <v>146</v>
      </c>
      <c r="V277" s="164" t="s">
        <v>2031</v>
      </c>
      <c r="W277" s="71" t="s">
        <v>2032</v>
      </c>
      <c r="X277" s="83"/>
      <c r="Y277" s="83" t="s">
        <v>1490</v>
      </c>
      <c r="Z277" s="83"/>
      <c r="AA277" s="159" t="str">
        <f t="shared" si="21"/>
        <v>808VUSáng5</v>
      </c>
      <c r="AB277" s="83" t="s">
        <v>146</v>
      </c>
      <c r="AC277" s="83" t="s">
        <v>146</v>
      </c>
      <c r="AD277" s="265" t="e">
        <f>VLOOKUP(E277,'[2]TKB26-11-2018 (lan 1)'!$E:$K,2,0)</f>
        <v>#REF!</v>
      </c>
      <c r="AE277" s="265">
        <f t="shared" si="22"/>
        <v>-6</v>
      </c>
      <c r="AF277" s="72"/>
      <c r="AG277" s="72"/>
      <c r="AH277" s="72"/>
      <c r="AI277" s="72"/>
      <c r="AJ277" s="72"/>
      <c r="AK277" s="72"/>
      <c r="AL277" s="72"/>
      <c r="AM277" s="72"/>
      <c r="AN277" s="72"/>
      <c r="AO277" s="72"/>
      <c r="AP277" s="72"/>
      <c r="AQ277" s="72"/>
      <c r="AR277" s="72"/>
      <c r="AS277" s="72"/>
      <c r="AT277" s="72"/>
      <c r="AU277" s="72"/>
      <c r="AV277" s="72"/>
      <c r="AW277" s="72"/>
      <c r="AX277" s="72"/>
      <c r="AY277" s="72"/>
      <c r="AZ277" s="72"/>
      <c r="BA277" s="72"/>
      <c r="BB277" s="72"/>
      <c r="BC277" s="72"/>
      <c r="BD277" s="72"/>
      <c r="BE277" s="72"/>
      <c r="BF277" s="72"/>
      <c r="BG277" s="72"/>
      <c r="BH277" s="72"/>
      <c r="BI277" s="72"/>
      <c r="BJ277" s="72"/>
      <c r="BK277" s="72"/>
      <c r="BL277" s="72"/>
      <c r="BM277" s="72"/>
      <c r="BN277" s="72"/>
      <c r="BO277" s="72"/>
      <c r="BP277" s="72"/>
      <c r="BQ277" s="72"/>
      <c r="BR277" s="72"/>
      <c r="BS277" s="72"/>
      <c r="BT277" s="72"/>
      <c r="BU277" s="72"/>
      <c r="BV277" s="72"/>
      <c r="BW277" s="72"/>
      <c r="BX277" s="72"/>
      <c r="BY277" s="72"/>
      <c r="BZ277" s="72"/>
      <c r="CA277" s="72"/>
      <c r="CB277" s="72"/>
      <c r="CC277" s="72"/>
      <c r="CD277" s="72"/>
      <c r="CE277" s="72"/>
      <c r="CF277" s="72"/>
      <c r="CG277" s="72"/>
      <c r="CH277" s="72"/>
      <c r="CI277" s="72"/>
      <c r="CJ277" s="72"/>
      <c r="CK277" s="72"/>
      <c r="CL277" s="72"/>
      <c r="CM277" s="72"/>
      <c r="CN277" s="72"/>
      <c r="CO277" s="72"/>
      <c r="CP277" s="72"/>
      <c r="CQ277" s="72"/>
      <c r="CR277" s="72"/>
      <c r="CS277" s="72"/>
      <c r="CT277" s="72"/>
      <c r="CU277" s="72"/>
      <c r="CV277" s="72"/>
      <c r="CW277" s="72"/>
      <c r="CX277" s="72"/>
      <c r="CY277" s="72"/>
      <c r="CZ277" s="72"/>
      <c r="DA277" s="72"/>
      <c r="DB277" s="72"/>
      <c r="DC277" s="72"/>
      <c r="DD277" s="72"/>
      <c r="DE277" s="72"/>
      <c r="DF277" s="72"/>
      <c r="DG277" s="72"/>
      <c r="DH277" s="72"/>
      <c r="DI277" s="72"/>
      <c r="DJ277" s="72"/>
      <c r="DK277" s="72"/>
      <c r="DL277" s="72"/>
      <c r="DM277" s="72"/>
      <c r="DN277" s="72"/>
      <c r="DO277" s="72"/>
      <c r="DP277" s="72"/>
      <c r="DQ277" s="72"/>
      <c r="DR277" s="72"/>
      <c r="DS277" s="72"/>
      <c r="DT277" s="72"/>
      <c r="DU277" s="72"/>
      <c r="DV277" s="72"/>
      <c r="DW277" s="72"/>
      <c r="DX277" s="72"/>
      <c r="DY277" s="72"/>
      <c r="DZ277" s="72"/>
      <c r="EA277" s="72"/>
      <c r="EB277" s="72"/>
      <c r="EC277" s="72"/>
      <c r="ED277" s="72"/>
      <c r="EE277" s="72"/>
      <c r="EF277" s="72"/>
      <c r="EG277" s="72"/>
      <c r="EH277" s="72"/>
      <c r="EI277" s="72"/>
      <c r="EJ277" s="72"/>
      <c r="EK277" s="72"/>
      <c r="EL277" s="72"/>
      <c r="EM277" s="72"/>
      <c r="EN277" s="72"/>
      <c r="EO277" s="72"/>
      <c r="EP277" s="72"/>
      <c r="EQ277" s="72"/>
      <c r="ER277" s="72"/>
      <c r="ES277" s="72"/>
      <c r="ET277" s="72"/>
      <c r="EU277" s="72"/>
      <c r="EV277" s="72"/>
      <c r="EW277" s="72"/>
      <c r="EX277" s="72"/>
      <c r="EY277" s="72"/>
      <c r="EZ277" s="72"/>
      <c r="FA277" s="72"/>
      <c r="FB277" s="72"/>
      <c r="FC277" s="72"/>
      <c r="FD277" s="72"/>
      <c r="FE277" s="72"/>
      <c r="FF277" s="72"/>
      <c r="FG277" s="72"/>
      <c r="FH277" s="72"/>
      <c r="FI277" s="72"/>
      <c r="FJ277" s="72"/>
      <c r="FK277" s="72"/>
      <c r="FL277" s="72"/>
      <c r="FM277" s="72"/>
      <c r="FN277" s="72"/>
      <c r="FO277" s="72"/>
      <c r="FP277" s="72"/>
      <c r="FQ277" s="72"/>
      <c r="FR277" s="72"/>
      <c r="FS277" s="72"/>
      <c r="FT277" s="72"/>
      <c r="FU277" s="72"/>
      <c r="FV277" s="72"/>
      <c r="FW277" s="72"/>
      <c r="FX277" s="72"/>
      <c r="FY277" s="72"/>
      <c r="FZ277" s="72"/>
      <c r="GA277" s="72"/>
      <c r="GB277" s="72"/>
      <c r="GC277" s="72"/>
      <c r="GD277" s="72"/>
      <c r="GE277" s="72"/>
      <c r="GF277" s="72"/>
      <c r="GG277" s="72"/>
      <c r="GH277" s="72"/>
      <c r="GI277" s="72"/>
      <c r="GJ277" s="72"/>
      <c r="GK277" s="72"/>
      <c r="GL277" s="72"/>
      <c r="GM277" s="72"/>
      <c r="GN277" s="72"/>
      <c r="GO277" s="72"/>
      <c r="GP277" s="72"/>
      <c r="GQ277" s="72"/>
      <c r="GR277" s="72"/>
      <c r="GS277" s="72"/>
      <c r="GT277" s="72"/>
      <c r="GU277" s="72"/>
      <c r="GV277" s="72"/>
      <c r="GW277" s="72"/>
      <c r="GX277" s="72"/>
      <c r="GY277" s="72"/>
    </row>
    <row r="278" spans="1:207" ht="29.25" customHeight="1" x14ac:dyDescent="0.2">
      <c r="A278" s="74">
        <v>269</v>
      </c>
      <c r="B278" s="83" t="s">
        <v>1547</v>
      </c>
      <c r="C278" s="83" t="s">
        <v>40</v>
      </c>
      <c r="D278" s="83" t="s">
        <v>89</v>
      </c>
      <c r="E278" s="83" t="s">
        <v>1901</v>
      </c>
      <c r="F278" s="83">
        <v>3</v>
      </c>
      <c r="G278" s="83" t="s">
        <v>262</v>
      </c>
      <c r="H278" s="83" t="s">
        <v>2265</v>
      </c>
      <c r="I278" s="83">
        <v>38</v>
      </c>
      <c r="J278" s="161">
        <v>3</v>
      </c>
      <c r="K278" s="161" t="s">
        <v>186</v>
      </c>
      <c r="L278" s="161" t="s">
        <v>1956</v>
      </c>
      <c r="M278" s="162" t="s">
        <v>336</v>
      </c>
      <c r="N278" s="160" t="s">
        <v>314</v>
      </c>
      <c r="O278" s="167">
        <f>VLOOKUP(N278,'Giang duong'!A:H,3,0)</f>
        <v>60</v>
      </c>
      <c r="P278" s="183">
        <f>VLOOKUP(E278,'[1]DSLHP_3-12-2018'!$B:$K,6,0)</f>
        <v>42</v>
      </c>
      <c r="Q278" s="161" t="str">
        <f t="shared" si="23"/>
        <v>Trường ĐHKHTN</v>
      </c>
      <c r="R278" s="161" t="str">
        <f t="shared" si="24"/>
        <v>Trường ĐHKHTN</v>
      </c>
      <c r="S278" s="161"/>
      <c r="T278" s="161"/>
      <c r="U278" s="161" t="s">
        <v>146</v>
      </c>
      <c r="V278" s="164" t="s">
        <v>2031</v>
      </c>
      <c r="W278" s="71" t="s">
        <v>2032</v>
      </c>
      <c r="X278" s="83"/>
      <c r="Y278" s="83" t="s">
        <v>1490</v>
      </c>
      <c r="Z278" s="83"/>
      <c r="AA278" s="159" t="str">
        <f t="shared" si="21"/>
        <v>805VUSáng5</v>
      </c>
      <c r="AB278" s="83" t="s">
        <v>146</v>
      </c>
      <c r="AC278" s="83" t="s">
        <v>146</v>
      </c>
      <c r="AD278" s="265" t="e">
        <f>VLOOKUP(E278,'[2]TKB26-11-2018 (lan 1)'!$E:$K,2,0)</f>
        <v>#REF!</v>
      </c>
      <c r="AE278" s="265">
        <f t="shared" si="22"/>
        <v>-4</v>
      </c>
      <c r="AF278" s="72"/>
      <c r="AG278" s="72"/>
      <c r="AH278" s="72"/>
      <c r="AI278" s="72"/>
      <c r="AJ278" s="72"/>
      <c r="AK278" s="72"/>
      <c r="AL278" s="72"/>
      <c r="AM278" s="72"/>
      <c r="AN278" s="72"/>
      <c r="AO278" s="72"/>
      <c r="AP278" s="72"/>
      <c r="AQ278" s="72"/>
      <c r="AR278" s="72"/>
      <c r="AS278" s="72"/>
      <c r="AT278" s="72"/>
      <c r="AU278" s="72"/>
      <c r="AV278" s="72"/>
      <c r="AW278" s="72"/>
      <c r="AX278" s="72"/>
      <c r="AY278" s="72"/>
      <c r="AZ278" s="72"/>
      <c r="BA278" s="72"/>
      <c r="BB278" s="72"/>
      <c r="BC278" s="72"/>
      <c r="BD278" s="72"/>
      <c r="BE278" s="72"/>
      <c r="BF278" s="72"/>
      <c r="BG278" s="72"/>
      <c r="BH278" s="72"/>
      <c r="BI278" s="72"/>
      <c r="BJ278" s="72"/>
      <c r="BK278" s="72"/>
      <c r="BL278" s="72"/>
      <c r="BM278" s="72"/>
      <c r="BN278" s="72"/>
      <c r="BO278" s="72"/>
      <c r="BP278" s="72"/>
      <c r="BQ278" s="72"/>
      <c r="BR278" s="72"/>
      <c r="BS278" s="72"/>
      <c r="BT278" s="72"/>
      <c r="BU278" s="72"/>
      <c r="BV278" s="72"/>
      <c r="BW278" s="72"/>
      <c r="BX278" s="72"/>
      <c r="BY278" s="72"/>
      <c r="BZ278" s="72"/>
      <c r="CA278" s="72"/>
      <c r="CB278" s="72"/>
      <c r="CC278" s="72"/>
      <c r="CD278" s="72"/>
      <c r="CE278" s="72"/>
      <c r="CF278" s="72"/>
      <c r="CG278" s="72"/>
      <c r="CH278" s="72"/>
      <c r="CI278" s="72"/>
      <c r="CJ278" s="72"/>
      <c r="CK278" s="72"/>
      <c r="CL278" s="72"/>
      <c r="CM278" s="72"/>
      <c r="CN278" s="72"/>
      <c r="CO278" s="72"/>
      <c r="CP278" s="72"/>
      <c r="CQ278" s="72"/>
      <c r="CR278" s="72"/>
      <c r="CS278" s="72"/>
      <c r="CT278" s="72"/>
      <c r="CU278" s="72"/>
      <c r="CV278" s="72"/>
      <c r="CW278" s="72"/>
      <c r="CX278" s="72"/>
      <c r="CY278" s="72"/>
      <c r="CZ278" s="72"/>
      <c r="DA278" s="72"/>
      <c r="DB278" s="72"/>
      <c r="DC278" s="72"/>
      <c r="DD278" s="72"/>
      <c r="DE278" s="72"/>
      <c r="DF278" s="72"/>
      <c r="DG278" s="72"/>
      <c r="DH278" s="72"/>
      <c r="DI278" s="72"/>
      <c r="DJ278" s="72"/>
      <c r="DK278" s="72"/>
      <c r="DL278" s="72"/>
      <c r="DM278" s="72"/>
      <c r="DN278" s="72"/>
      <c r="DO278" s="72"/>
      <c r="DP278" s="72"/>
      <c r="DQ278" s="72"/>
      <c r="DR278" s="72"/>
      <c r="DS278" s="72"/>
      <c r="DT278" s="72"/>
      <c r="DU278" s="72"/>
      <c r="DV278" s="72"/>
      <c r="DW278" s="72"/>
      <c r="DX278" s="72"/>
      <c r="DY278" s="72"/>
      <c r="DZ278" s="72"/>
      <c r="EA278" s="72"/>
      <c r="EB278" s="72"/>
      <c r="EC278" s="72"/>
      <c r="ED278" s="72"/>
      <c r="EE278" s="72"/>
      <c r="EF278" s="72"/>
      <c r="EG278" s="72"/>
      <c r="EH278" s="72"/>
      <c r="EI278" s="72"/>
      <c r="EJ278" s="72"/>
      <c r="EK278" s="72"/>
      <c r="EL278" s="72"/>
      <c r="EM278" s="72"/>
      <c r="EN278" s="72"/>
      <c r="EO278" s="72"/>
      <c r="EP278" s="72"/>
      <c r="EQ278" s="72"/>
      <c r="ER278" s="72"/>
      <c r="ES278" s="72"/>
      <c r="ET278" s="72"/>
      <c r="EU278" s="72"/>
      <c r="EV278" s="72"/>
      <c r="EW278" s="72"/>
      <c r="EX278" s="72"/>
      <c r="EY278" s="72"/>
      <c r="EZ278" s="72"/>
      <c r="FA278" s="72"/>
      <c r="FB278" s="72"/>
      <c r="FC278" s="72"/>
      <c r="FD278" s="72"/>
      <c r="FE278" s="72"/>
      <c r="FF278" s="72"/>
      <c r="FG278" s="72"/>
      <c r="FH278" s="72"/>
      <c r="FI278" s="72"/>
      <c r="FJ278" s="72"/>
      <c r="FK278" s="72"/>
      <c r="FL278" s="72"/>
      <c r="FM278" s="72"/>
      <c r="FN278" s="72"/>
      <c r="FO278" s="72"/>
      <c r="FP278" s="72"/>
      <c r="FQ278" s="72"/>
      <c r="FR278" s="72"/>
      <c r="FS278" s="72"/>
      <c r="FT278" s="72"/>
      <c r="FU278" s="72"/>
      <c r="FV278" s="72"/>
      <c r="FW278" s="72"/>
      <c r="FX278" s="72"/>
      <c r="FY278" s="72"/>
      <c r="FZ278" s="72"/>
      <c r="GA278" s="72"/>
      <c r="GB278" s="72"/>
      <c r="GC278" s="72"/>
      <c r="GD278" s="72"/>
      <c r="GE278" s="72"/>
      <c r="GF278" s="72"/>
      <c r="GG278" s="72"/>
      <c r="GH278" s="72"/>
      <c r="GI278" s="72"/>
      <c r="GJ278" s="72"/>
      <c r="GK278" s="72"/>
      <c r="GL278" s="72"/>
      <c r="GM278" s="72"/>
      <c r="GN278" s="72"/>
      <c r="GO278" s="72"/>
      <c r="GP278" s="72"/>
      <c r="GQ278" s="72"/>
      <c r="GR278" s="72"/>
      <c r="GS278" s="72"/>
      <c r="GT278" s="72"/>
      <c r="GU278" s="72"/>
      <c r="GV278" s="72"/>
      <c r="GW278" s="72"/>
      <c r="GX278" s="72"/>
      <c r="GY278" s="72"/>
    </row>
    <row r="279" spans="1:207" ht="29.25" customHeight="1" x14ac:dyDescent="0.2">
      <c r="A279" s="74">
        <v>270</v>
      </c>
      <c r="B279" s="83" t="s">
        <v>1547</v>
      </c>
      <c r="C279" s="83" t="s">
        <v>40</v>
      </c>
      <c r="D279" s="83" t="s">
        <v>89</v>
      </c>
      <c r="E279" s="83" t="s">
        <v>1902</v>
      </c>
      <c r="F279" s="83">
        <v>3</v>
      </c>
      <c r="G279" s="83" t="s">
        <v>262</v>
      </c>
      <c r="H279" s="83" t="s">
        <v>2266</v>
      </c>
      <c r="I279" s="83">
        <v>38</v>
      </c>
      <c r="J279" s="161">
        <v>3</v>
      </c>
      <c r="K279" s="160" t="s">
        <v>296</v>
      </c>
      <c r="L279" s="160" t="s">
        <v>1920</v>
      </c>
      <c r="M279" s="168" t="s">
        <v>297</v>
      </c>
      <c r="N279" s="160" t="s">
        <v>315</v>
      </c>
      <c r="O279" s="167">
        <f>VLOOKUP(N279,'Giang duong'!A:H,3,0)</f>
        <v>60</v>
      </c>
      <c r="P279" s="183">
        <f>VLOOKUP(E279,'[1]DSLHP_3-12-2018'!$B:$K,6,0)</f>
        <v>48</v>
      </c>
      <c r="Q279" s="161" t="str">
        <f t="shared" si="23"/>
        <v>Trường ĐHKHTN</v>
      </c>
      <c r="R279" s="161" t="str">
        <f t="shared" si="24"/>
        <v>Trường ĐHKHTN</v>
      </c>
      <c r="S279" s="161"/>
      <c r="T279" s="161"/>
      <c r="U279" s="161" t="s">
        <v>146</v>
      </c>
      <c r="V279" s="164" t="s">
        <v>2031</v>
      </c>
      <c r="W279" s="71" t="s">
        <v>2032</v>
      </c>
      <c r="X279" s="83"/>
      <c r="Y279" s="83" t="s">
        <v>1490</v>
      </c>
      <c r="Z279" s="83"/>
      <c r="AA279" s="159" t="str">
        <f t="shared" si="21"/>
        <v>806VUChiều4</v>
      </c>
      <c r="AB279" s="83" t="s">
        <v>146</v>
      </c>
      <c r="AC279" s="83" t="s">
        <v>146</v>
      </c>
      <c r="AD279" s="265" t="e">
        <f>VLOOKUP(E279,'[2]TKB26-11-2018 (lan 1)'!$E:$K,2,0)</f>
        <v>#REF!</v>
      </c>
      <c r="AE279" s="265">
        <f t="shared" si="22"/>
        <v>-10</v>
      </c>
      <c r="AF279" s="72"/>
      <c r="AG279" s="72"/>
      <c r="AH279" s="72"/>
      <c r="AI279" s="72"/>
      <c r="AJ279" s="72"/>
      <c r="AK279" s="72"/>
      <c r="AL279" s="72"/>
      <c r="AM279" s="72"/>
      <c r="AN279" s="72"/>
      <c r="AO279" s="72"/>
      <c r="AP279" s="72"/>
      <c r="AQ279" s="72"/>
      <c r="AR279" s="72"/>
      <c r="AS279" s="72"/>
      <c r="AT279" s="72"/>
      <c r="AU279" s="72"/>
      <c r="AV279" s="72"/>
      <c r="AW279" s="72"/>
      <c r="AX279" s="72"/>
      <c r="AY279" s="72"/>
      <c r="AZ279" s="72"/>
      <c r="BA279" s="72"/>
      <c r="BB279" s="72"/>
      <c r="BC279" s="72"/>
      <c r="BD279" s="72"/>
      <c r="BE279" s="72"/>
      <c r="BF279" s="72"/>
      <c r="BG279" s="72"/>
      <c r="BH279" s="72"/>
      <c r="BI279" s="72"/>
      <c r="BJ279" s="72"/>
      <c r="BK279" s="72"/>
      <c r="BL279" s="72"/>
      <c r="BM279" s="72"/>
      <c r="BN279" s="72"/>
      <c r="BO279" s="72"/>
      <c r="BP279" s="72"/>
      <c r="BQ279" s="72"/>
      <c r="BR279" s="72"/>
      <c r="BS279" s="72"/>
      <c r="BT279" s="72"/>
      <c r="BU279" s="72"/>
      <c r="BV279" s="72"/>
      <c r="BW279" s="72"/>
      <c r="BX279" s="72"/>
      <c r="BY279" s="72"/>
      <c r="BZ279" s="72"/>
      <c r="CA279" s="72"/>
      <c r="CB279" s="72"/>
      <c r="CC279" s="72"/>
      <c r="CD279" s="72"/>
      <c r="CE279" s="72"/>
      <c r="CF279" s="72"/>
      <c r="CG279" s="72"/>
      <c r="CH279" s="72"/>
      <c r="CI279" s="72"/>
      <c r="CJ279" s="72"/>
      <c r="CK279" s="72"/>
      <c r="CL279" s="72"/>
      <c r="CM279" s="72"/>
      <c r="CN279" s="72"/>
      <c r="CO279" s="72"/>
      <c r="CP279" s="72"/>
      <c r="CQ279" s="72"/>
      <c r="CR279" s="72"/>
      <c r="CS279" s="72"/>
      <c r="CT279" s="72"/>
      <c r="CU279" s="72"/>
      <c r="CV279" s="72"/>
      <c r="CW279" s="72"/>
      <c r="CX279" s="72"/>
      <c r="CY279" s="72"/>
      <c r="CZ279" s="72"/>
      <c r="DA279" s="72"/>
      <c r="DB279" s="72"/>
      <c r="DC279" s="72"/>
      <c r="DD279" s="72"/>
      <c r="DE279" s="72"/>
      <c r="DF279" s="72"/>
      <c r="DG279" s="72"/>
      <c r="DH279" s="72"/>
      <c r="DI279" s="72"/>
      <c r="DJ279" s="72"/>
      <c r="DK279" s="72"/>
      <c r="DL279" s="72"/>
      <c r="DM279" s="72"/>
      <c r="DN279" s="72"/>
      <c r="DO279" s="72"/>
      <c r="DP279" s="72"/>
      <c r="DQ279" s="72"/>
      <c r="DR279" s="72"/>
      <c r="DS279" s="72"/>
      <c r="DT279" s="72"/>
      <c r="DU279" s="72"/>
      <c r="DV279" s="72"/>
      <c r="DW279" s="72"/>
      <c r="DX279" s="72"/>
      <c r="DY279" s="72"/>
      <c r="DZ279" s="72"/>
      <c r="EA279" s="72"/>
      <c r="EB279" s="72"/>
      <c r="EC279" s="72"/>
      <c r="ED279" s="72"/>
      <c r="EE279" s="72"/>
      <c r="EF279" s="72"/>
      <c r="EG279" s="72"/>
      <c r="EH279" s="72"/>
      <c r="EI279" s="72"/>
      <c r="EJ279" s="72"/>
      <c r="EK279" s="72"/>
      <c r="EL279" s="72"/>
      <c r="EM279" s="72"/>
      <c r="EN279" s="72"/>
      <c r="EO279" s="72"/>
      <c r="EP279" s="72"/>
      <c r="EQ279" s="72"/>
      <c r="ER279" s="72"/>
      <c r="ES279" s="72"/>
      <c r="ET279" s="72"/>
      <c r="EU279" s="72"/>
      <c r="EV279" s="72"/>
      <c r="EW279" s="72"/>
      <c r="EX279" s="72"/>
      <c r="EY279" s="72"/>
      <c r="EZ279" s="72"/>
      <c r="FA279" s="72"/>
      <c r="FB279" s="72"/>
      <c r="FC279" s="72"/>
      <c r="FD279" s="72"/>
      <c r="FE279" s="72"/>
      <c r="FF279" s="72"/>
      <c r="FG279" s="72"/>
      <c r="FH279" s="72"/>
      <c r="FI279" s="72"/>
      <c r="FJ279" s="72"/>
      <c r="FK279" s="72"/>
      <c r="FL279" s="72"/>
      <c r="FM279" s="72"/>
      <c r="FN279" s="72"/>
      <c r="FO279" s="72"/>
      <c r="FP279" s="72"/>
      <c r="FQ279" s="72"/>
      <c r="FR279" s="72"/>
      <c r="FS279" s="72"/>
      <c r="FT279" s="72"/>
      <c r="FU279" s="72"/>
      <c r="FV279" s="72"/>
      <c r="FW279" s="72"/>
      <c r="FX279" s="72"/>
      <c r="FY279" s="72"/>
      <c r="FZ279" s="72"/>
      <c r="GA279" s="72"/>
      <c r="GB279" s="72"/>
      <c r="GC279" s="72"/>
      <c r="GD279" s="72"/>
      <c r="GE279" s="72"/>
      <c r="GF279" s="72"/>
      <c r="GG279" s="72"/>
      <c r="GH279" s="72"/>
      <c r="GI279" s="72"/>
      <c r="GJ279" s="72"/>
      <c r="GK279" s="72"/>
      <c r="GL279" s="72"/>
      <c r="GM279" s="72"/>
      <c r="GN279" s="72"/>
      <c r="GO279" s="72"/>
      <c r="GP279" s="72"/>
      <c r="GQ279" s="72"/>
      <c r="GR279" s="72"/>
      <c r="GS279" s="72"/>
      <c r="GT279" s="72"/>
      <c r="GU279" s="72"/>
      <c r="GV279" s="72"/>
      <c r="GW279" s="72"/>
      <c r="GX279" s="72"/>
      <c r="GY279" s="72"/>
    </row>
    <row r="280" spans="1:207" ht="29.25" customHeight="1" x14ac:dyDescent="0.2">
      <c r="A280" s="74">
        <v>271</v>
      </c>
      <c r="B280" s="83" t="s">
        <v>1547</v>
      </c>
      <c r="C280" s="83" t="s">
        <v>40</v>
      </c>
      <c r="D280" s="83" t="s">
        <v>89</v>
      </c>
      <c r="E280" s="83" t="s">
        <v>1903</v>
      </c>
      <c r="F280" s="83">
        <v>3</v>
      </c>
      <c r="G280" s="83" t="s">
        <v>262</v>
      </c>
      <c r="H280" s="83" t="s">
        <v>2267</v>
      </c>
      <c r="I280" s="83">
        <v>38</v>
      </c>
      <c r="J280" s="161">
        <v>3</v>
      </c>
      <c r="K280" s="160" t="s">
        <v>296</v>
      </c>
      <c r="L280" s="160" t="s">
        <v>1920</v>
      </c>
      <c r="M280" s="162" t="s">
        <v>298</v>
      </c>
      <c r="N280" s="160" t="s">
        <v>315</v>
      </c>
      <c r="O280" s="167">
        <f>VLOOKUP(N280,'Giang duong'!A:H,3,0)</f>
        <v>60</v>
      </c>
      <c r="P280" s="183">
        <f>VLOOKUP(E280,'[1]DSLHP_3-12-2018'!$B:$K,6,0)</f>
        <v>38</v>
      </c>
      <c r="Q280" s="161" t="str">
        <f t="shared" si="23"/>
        <v>Trường ĐHKHTN</v>
      </c>
      <c r="R280" s="161" t="str">
        <f t="shared" si="24"/>
        <v>Trường ĐHKHTN</v>
      </c>
      <c r="S280" s="161"/>
      <c r="T280" s="161"/>
      <c r="U280" s="161" t="s">
        <v>146</v>
      </c>
      <c r="V280" s="164" t="s">
        <v>2031</v>
      </c>
      <c r="W280" s="71" t="s">
        <v>2032</v>
      </c>
      <c r="X280" s="83"/>
      <c r="Y280" s="83" t="s">
        <v>1490</v>
      </c>
      <c r="Z280" s="83"/>
      <c r="AA280" s="159" t="str">
        <f t="shared" si="21"/>
        <v>806VUChiều4</v>
      </c>
      <c r="AB280" s="83" t="s">
        <v>146</v>
      </c>
      <c r="AC280" s="83" t="s">
        <v>146</v>
      </c>
      <c r="AD280" s="265" t="e">
        <f>VLOOKUP(E280,'[2]TKB26-11-2018 (lan 1)'!$E:$K,2,0)</f>
        <v>#REF!</v>
      </c>
      <c r="AE280" s="265">
        <f t="shared" si="22"/>
        <v>0</v>
      </c>
      <c r="AF280" s="72"/>
      <c r="AG280" s="72"/>
      <c r="AH280" s="72"/>
      <c r="AI280" s="72"/>
      <c r="AJ280" s="72"/>
      <c r="AK280" s="72"/>
      <c r="AL280" s="72"/>
      <c r="AM280" s="72"/>
      <c r="AN280" s="72"/>
      <c r="AO280" s="72"/>
      <c r="AP280" s="72"/>
      <c r="AQ280" s="72"/>
      <c r="AR280" s="72"/>
      <c r="AS280" s="72"/>
      <c r="AT280" s="72"/>
      <c r="AU280" s="72"/>
      <c r="AV280" s="72"/>
      <c r="AW280" s="72"/>
      <c r="AX280" s="72"/>
      <c r="AY280" s="72"/>
      <c r="AZ280" s="72"/>
      <c r="BA280" s="72"/>
      <c r="BB280" s="72"/>
      <c r="BC280" s="72"/>
      <c r="BD280" s="72"/>
      <c r="BE280" s="72"/>
      <c r="BF280" s="72"/>
      <c r="BG280" s="72"/>
      <c r="BH280" s="72"/>
      <c r="BI280" s="72"/>
      <c r="BJ280" s="72"/>
      <c r="BK280" s="72"/>
      <c r="BL280" s="72"/>
      <c r="BM280" s="72"/>
      <c r="BN280" s="72"/>
      <c r="BO280" s="72"/>
      <c r="BP280" s="72"/>
      <c r="BQ280" s="72"/>
      <c r="BR280" s="72"/>
      <c r="BS280" s="72"/>
      <c r="BT280" s="72"/>
      <c r="BU280" s="72"/>
      <c r="BV280" s="72"/>
      <c r="BW280" s="72"/>
      <c r="BX280" s="72"/>
      <c r="BY280" s="72"/>
      <c r="BZ280" s="72"/>
      <c r="CA280" s="72"/>
      <c r="CB280" s="72"/>
      <c r="CC280" s="72"/>
      <c r="CD280" s="72"/>
      <c r="CE280" s="72"/>
      <c r="CF280" s="72"/>
      <c r="CG280" s="72"/>
      <c r="CH280" s="72"/>
      <c r="CI280" s="72"/>
      <c r="CJ280" s="72"/>
      <c r="CK280" s="72"/>
      <c r="CL280" s="72"/>
      <c r="CM280" s="72"/>
      <c r="CN280" s="72"/>
      <c r="CO280" s="72"/>
      <c r="CP280" s="72"/>
      <c r="CQ280" s="72"/>
      <c r="CR280" s="72"/>
      <c r="CS280" s="72"/>
      <c r="CT280" s="72"/>
      <c r="CU280" s="72"/>
      <c r="CV280" s="72"/>
      <c r="CW280" s="72"/>
      <c r="CX280" s="72"/>
      <c r="CY280" s="72"/>
      <c r="CZ280" s="72"/>
      <c r="DA280" s="72"/>
      <c r="DB280" s="72"/>
      <c r="DC280" s="72"/>
      <c r="DD280" s="72"/>
      <c r="DE280" s="72"/>
      <c r="DF280" s="72"/>
      <c r="DG280" s="72"/>
      <c r="DH280" s="72"/>
      <c r="DI280" s="72"/>
      <c r="DJ280" s="72"/>
      <c r="DK280" s="72"/>
      <c r="DL280" s="72"/>
      <c r="DM280" s="72"/>
      <c r="DN280" s="72"/>
      <c r="DO280" s="72"/>
      <c r="DP280" s="72"/>
      <c r="DQ280" s="72"/>
      <c r="DR280" s="72"/>
      <c r="DS280" s="72"/>
      <c r="DT280" s="72"/>
      <c r="DU280" s="72"/>
      <c r="DV280" s="72"/>
      <c r="DW280" s="72"/>
      <c r="DX280" s="72"/>
      <c r="DY280" s="72"/>
      <c r="DZ280" s="72"/>
      <c r="EA280" s="72"/>
      <c r="EB280" s="72"/>
      <c r="EC280" s="72"/>
      <c r="ED280" s="72"/>
      <c r="EE280" s="72"/>
      <c r="EF280" s="72"/>
      <c r="EG280" s="72"/>
      <c r="EH280" s="72"/>
      <c r="EI280" s="72"/>
      <c r="EJ280" s="72"/>
      <c r="EK280" s="72"/>
      <c r="EL280" s="72"/>
      <c r="EM280" s="72"/>
      <c r="EN280" s="72"/>
      <c r="EO280" s="72"/>
      <c r="EP280" s="72"/>
      <c r="EQ280" s="72"/>
      <c r="ER280" s="72"/>
      <c r="ES280" s="72"/>
      <c r="ET280" s="72"/>
      <c r="EU280" s="72"/>
      <c r="EV280" s="72"/>
      <c r="EW280" s="72"/>
      <c r="EX280" s="72"/>
      <c r="EY280" s="72"/>
      <c r="EZ280" s="72"/>
      <c r="FA280" s="72"/>
      <c r="FB280" s="72"/>
      <c r="FC280" s="72"/>
      <c r="FD280" s="72"/>
      <c r="FE280" s="72"/>
      <c r="FF280" s="72"/>
      <c r="FG280" s="72"/>
      <c r="FH280" s="72"/>
      <c r="FI280" s="72"/>
      <c r="FJ280" s="72"/>
      <c r="FK280" s="72"/>
      <c r="FL280" s="72"/>
      <c r="FM280" s="72"/>
      <c r="FN280" s="72"/>
      <c r="FO280" s="72"/>
      <c r="FP280" s="72"/>
      <c r="FQ280" s="72"/>
      <c r="FR280" s="72"/>
      <c r="FS280" s="72"/>
      <c r="FT280" s="72"/>
      <c r="FU280" s="72"/>
      <c r="FV280" s="72"/>
      <c r="FW280" s="72"/>
      <c r="FX280" s="72"/>
      <c r="FY280" s="72"/>
      <c r="FZ280" s="72"/>
      <c r="GA280" s="72"/>
      <c r="GB280" s="72"/>
      <c r="GC280" s="72"/>
      <c r="GD280" s="72"/>
      <c r="GE280" s="72"/>
      <c r="GF280" s="72"/>
      <c r="GG280" s="72"/>
      <c r="GH280" s="72"/>
      <c r="GI280" s="72"/>
      <c r="GJ280" s="72"/>
      <c r="GK280" s="72"/>
      <c r="GL280" s="72"/>
      <c r="GM280" s="72"/>
      <c r="GN280" s="72"/>
      <c r="GO280" s="72"/>
      <c r="GP280" s="72"/>
      <c r="GQ280" s="72"/>
      <c r="GR280" s="72"/>
      <c r="GS280" s="72"/>
      <c r="GT280" s="72"/>
      <c r="GU280" s="72"/>
      <c r="GV280" s="72"/>
      <c r="GW280" s="72"/>
      <c r="GX280" s="72"/>
      <c r="GY280" s="72"/>
    </row>
    <row r="281" spans="1:207" ht="33" customHeight="1" x14ac:dyDescent="0.2">
      <c r="A281" s="74">
        <v>272</v>
      </c>
      <c r="B281" s="83" t="s">
        <v>2005</v>
      </c>
      <c r="C281" s="83" t="s">
        <v>2023</v>
      </c>
      <c r="D281" s="83"/>
      <c r="E281" s="83" t="s">
        <v>2009</v>
      </c>
      <c r="F281" s="83"/>
      <c r="G281" s="83"/>
      <c r="H281" s="83"/>
      <c r="I281" s="83"/>
      <c r="J281" s="161"/>
      <c r="K281" s="161" t="s">
        <v>186</v>
      </c>
      <c r="L281" s="161" t="s">
        <v>1956</v>
      </c>
      <c r="M281" s="161" t="s">
        <v>2025</v>
      </c>
      <c r="N281" s="161" t="s">
        <v>2487</v>
      </c>
      <c r="O281" s="161" t="s">
        <v>2569</v>
      </c>
      <c r="P281" s="183">
        <f>VLOOKUP(E281,'[1]DSLHP_3-12-2018'!$B:$K,6,0)</f>
        <v>45</v>
      </c>
      <c r="Q281" s="161" t="str">
        <f t="shared" si="23"/>
        <v>TTGDTC-ĐHQGHN</v>
      </c>
      <c r="R281" s="161" t="str">
        <f t="shared" si="24"/>
        <v>TTGDTC-ĐHQGHN</v>
      </c>
      <c r="S281" s="161"/>
      <c r="T281" s="161"/>
      <c r="U281" s="161" t="s">
        <v>2030</v>
      </c>
      <c r="V281" s="182"/>
      <c r="W281" s="71" t="s">
        <v>2003</v>
      </c>
      <c r="X281" s="83"/>
      <c r="Y281" s="83" t="s">
        <v>1706</v>
      </c>
      <c r="Z281" s="83"/>
      <c r="AA281" s="159" t="str">
        <f t="shared" si="21"/>
        <v>Khu GDTC - ĐHNNSáng5</v>
      </c>
      <c r="AB281" s="83" t="s">
        <v>2030</v>
      </c>
      <c r="AC281" s="83" t="s">
        <v>2030</v>
      </c>
      <c r="AD281" s="265" t="e">
        <f>VLOOKUP(E281,'[2]TKB26-11-2018 (lan 1)'!$E:$K,2,0)</f>
        <v>#REF!</v>
      </c>
      <c r="AE281" s="265">
        <f t="shared" si="22"/>
        <v>-45</v>
      </c>
    </row>
    <row r="282" spans="1:207" ht="33" customHeight="1" x14ac:dyDescent="0.2">
      <c r="A282" s="74">
        <v>273</v>
      </c>
      <c r="B282" s="83" t="s">
        <v>2005</v>
      </c>
      <c r="C282" s="83" t="s">
        <v>2023</v>
      </c>
      <c r="D282" s="83"/>
      <c r="E282" s="83" t="s">
        <v>2010</v>
      </c>
      <c r="F282" s="83"/>
      <c r="G282" s="83"/>
      <c r="H282" s="83"/>
      <c r="I282" s="83"/>
      <c r="J282" s="161"/>
      <c r="K282" s="161" t="s">
        <v>186</v>
      </c>
      <c r="L282" s="161" t="s">
        <v>1956</v>
      </c>
      <c r="M282" s="161" t="s">
        <v>2026</v>
      </c>
      <c r="N282" s="161" t="s">
        <v>2487</v>
      </c>
      <c r="O282" s="161" t="s">
        <v>2569</v>
      </c>
      <c r="P282" s="183">
        <f>VLOOKUP(E282,'[1]DSLHP_3-12-2018'!$B:$K,6,0)</f>
        <v>100</v>
      </c>
      <c r="Q282" s="161" t="str">
        <f t="shared" si="23"/>
        <v>TTGDTC-ĐHQGHN</v>
      </c>
      <c r="R282" s="161" t="str">
        <f t="shared" si="24"/>
        <v>TTGDTC-ĐHQGHN</v>
      </c>
      <c r="S282" s="161"/>
      <c r="T282" s="161"/>
      <c r="U282" s="161" t="s">
        <v>2030</v>
      </c>
      <c r="V282" s="182"/>
      <c r="W282" s="71" t="s">
        <v>2003</v>
      </c>
      <c r="X282" s="83"/>
      <c r="Y282" s="83" t="s">
        <v>1706</v>
      </c>
      <c r="Z282" s="83"/>
      <c r="AA282" s="159" t="str">
        <f t="shared" si="21"/>
        <v>Khu GDTC - ĐHNNSáng5</v>
      </c>
      <c r="AB282" s="83" t="s">
        <v>2030</v>
      </c>
      <c r="AC282" s="83" t="s">
        <v>2030</v>
      </c>
      <c r="AD282" s="265" t="e">
        <f>VLOOKUP(E282,'[2]TKB26-11-2018 (lan 1)'!$E:$K,2,0)</f>
        <v>#REF!</v>
      </c>
      <c r="AE282" s="265">
        <f t="shared" si="22"/>
        <v>-100</v>
      </c>
    </row>
    <row r="283" spans="1:207" ht="33" customHeight="1" x14ac:dyDescent="0.2">
      <c r="A283" s="74">
        <v>274</v>
      </c>
      <c r="B283" s="83" t="s">
        <v>2006</v>
      </c>
      <c r="C283" s="83" t="s">
        <v>1998</v>
      </c>
      <c r="D283" s="83"/>
      <c r="E283" s="83" t="s">
        <v>2011</v>
      </c>
      <c r="F283" s="83"/>
      <c r="G283" s="83"/>
      <c r="H283" s="83"/>
      <c r="I283" s="83"/>
      <c r="J283" s="161"/>
      <c r="K283" s="161" t="s">
        <v>296</v>
      </c>
      <c r="L283" s="161" t="s">
        <v>1918</v>
      </c>
      <c r="M283" s="161" t="s">
        <v>2027</v>
      </c>
      <c r="N283" s="161" t="s">
        <v>2487</v>
      </c>
      <c r="O283" s="161" t="s">
        <v>2569</v>
      </c>
      <c r="P283" s="183">
        <f>VLOOKUP(E283,'[1]DSLHP_3-12-2018'!$B:$K,6,0)</f>
        <v>45</v>
      </c>
      <c r="Q283" s="161" t="str">
        <f t="shared" si="23"/>
        <v>TTGDTC-ĐHQGHN</v>
      </c>
      <c r="R283" s="161" t="str">
        <f t="shared" si="24"/>
        <v>TTGDTC-ĐHQGHN</v>
      </c>
      <c r="S283" s="161"/>
      <c r="T283" s="161"/>
      <c r="U283" s="161" t="s">
        <v>2030</v>
      </c>
      <c r="V283" s="182"/>
      <c r="W283" s="71" t="s">
        <v>2003</v>
      </c>
      <c r="X283" s="83"/>
      <c r="Y283" s="83" t="s">
        <v>1706</v>
      </c>
      <c r="Z283" s="83"/>
      <c r="AA283" s="159" t="str">
        <f t="shared" si="21"/>
        <v>Khu GDTC - ĐHNNChiều2</v>
      </c>
      <c r="AB283" s="83" t="s">
        <v>2030</v>
      </c>
      <c r="AC283" s="83" t="s">
        <v>2030</v>
      </c>
      <c r="AD283" s="265" t="e">
        <f>VLOOKUP(E283,'[2]TKB26-11-2018 (lan 1)'!$E:$K,2,0)</f>
        <v>#REF!</v>
      </c>
      <c r="AE283" s="265">
        <f t="shared" si="22"/>
        <v>-45</v>
      </c>
    </row>
    <row r="284" spans="1:207" ht="33" customHeight="1" x14ac:dyDescent="0.2">
      <c r="A284" s="74">
        <v>275</v>
      </c>
      <c r="B284" s="83" t="s">
        <v>2006</v>
      </c>
      <c r="C284" s="83" t="s">
        <v>1998</v>
      </c>
      <c r="D284" s="83"/>
      <c r="E284" s="83" t="s">
        <v>2012</v>
      </c>
      <c r="F284" s="83"/>
      <c r="G284" s="83"/>
      <c r="H284" s="83"/>
      <c r="I284" s="83"/>
      <c r="J284" s="161"/>
      <c r="K284" s="161" t="s">
        <v>296</v>
      </c>
      <c r="L284" s="161" t="s">
        <v>1918</v>
      </c>
      <c r="M284" s="161" t="s">
        <v>2028</v>
      </c>
      <c r="N284" s="161" t="s">
        <v>2487</v>
      </c>
      <c r="O284" s="161" t="s">
        <v>2569</v>
      </c>
      <c r="P284" s="183">
        <f>VLOOKUP(E284,'[1]DSLHP_3-12-2018'!$B:$K,6,0)</f>
        <v>45</v>
      </c>
      <c r="Q284" s="161" t="str">
        <f t="shared" si="23"/>
        <v>TTGDTC-ĐHQGHN</v>
      </c>
      <c r="R284" s="161" t="str">
        <f t="shared" si="24"/>
        <v>TTGDTC-ĐHQGHN</v>
      </c>
      <c r="S284" s="161"/>
      <c r="T284" s="161"/>
      <c r="U284" s="161" t="s">
        <v>2030</v>
      </c>
      <c r="V284" s="182"/>
      <c r="W284" s="71" t="s">
        <v>2003</v>
      </c>
      <c r="X284" s="83"/>
      <c r="Y284" s="83" t="s">
        <v>1706</v>
      </c>
      <c r="Z284" s="83"/>
      <c r="AA284" s="159" t="str">
        <f t="shared" si="21"/>
        <v>Khu GDTC - ĐHNNChiều2</v>
      </c>
      <c r="AB284" s="83" t="s">
        <v>2030</v>
      </c>
      <c r="AC284" s="83" t="s">
        <v>2030</v>
      </c>
      <c r="AD284" s="265" t="e">
        <f>VLOOKUP(E284,'[2]TKB26-11-2018 (lan 1)'!$E:$K,2,0)</f>
        <v>#REF!</v>
      </c>
      <c r="AE284" s="265">
        <f t="shared" si="22"/>
        <v>-45</v>
      </c>
    </row>
    <row r="285" spans="1:207" ht="33" customHeight="1" x14ac:dyDescent="0.2">
      <c r="A285" s="74">
        <v>276</v>
      </c>
      <c r="B285" s="83" t="s">
        <v>2006</v>
      </c>
      <c r="C285" s="83" t="s">
        <v>1998</v>
      </c>
      <c r="D285" s="83"/>
      <c r="E285" s="83" t="s">
        <v>1990</v>
      </c>
      <c r="F285" s="83"/>
      <c r="G285" s="83"/>
      <c r="H285" s="83"/>
      <c r="I285" s="83"/>
      <c r="J285" s="161"/>
      <c r="K285" s="161" t="s">
        <v>296</v>
      </c>
      <c r="L285" s="161" t="s">
        <v>1955</v>
      </c>
      <c r="M285" s="161" t="s">
        <v>2027</v>
      </c>
      <c r="N285" s="161" t="s">
        <v>2487</v>
      </c>
      <c r="O285" s="161" t="s">
        <v>2569</v>
      </c>
      <c r="P285" s="183">
        <f>VLOOKUP(E285,'[1]DSLHP_3-12-2018'!$B:$K,6,0)</f>
        <v>45</v>
      </c>
      <c r="Q285" s="161" t="str">
        <f t="shared" si="23"/>
        <v>TTGDTC-ĐHQGHN</v>
      </c>
      <c r="R285" s="161" t="str">
        <f t="shared" si="24"/>
        <v>TTGDTC-ĐHQGHN</v>
      </c>
      <c r="S285" s="161"/>
      <c r="T285" s="161"/>
      <c r="U285" s="161" t="s">
        <v>2030</v>
      </c>
      <c r="V285" s="182"/>
      <c r="W285" s="71" t="s">
        <v>2003</v>
      </c>
      <c r="X285" s="83"/>
      <c r="Y285" s="83" t="s">
        <v>1706</v>
      </c>
      <c r="Z285" s="83"/>
      <c r="AA285" s="159" t="str">
        <f t="shared" si="21"/>
        <v>Khu GDTC - ĐHNNChiều6</v>
      </c>
      <c r="AB285" s="83" t="s">
        <v>2030</v>
      </c>
      <c r="AC285" s="83" t="s">
        <v>2030</v>
      </c>
      <c r="AD285" s="265" t="e">
        <f>VLOOKUP(E285,'[2]TKB26-11-2018 (lan 1)'!$E:$K,2,0)</f>
        <v>#REF!</v>
      </c>
      <c r="AE285" s="265">
        <f t="shared" si="22"/>
        <v>-45</v>
      </c>
    </row>
    <row r="286" spans="1:207" ht="33" customHeight="1" x14ac:dyDescent="0.2">
      <c r="A286" s="74">
        <v>277</v>
      </c>
      <c r="B286" s="83" t="s">
        <v>2006</v>
      </c>
      <c r="C286" s="83" t="s">
        <v>1998</v>
      </c>
      <c r="D286" s="83"/>
      <c r="E286" s="83" t="s">
        <v>1991</v>
      </c>
      <c r="F286" s="83"/>
      <c r="G286" s="83"/>
      <c r="H286" s="83"/>
      <c r="I286" s="83"/>
      <c r="J286" s="161"/>
      <c r="K286" s="161" t="s">
        <v>296</v>
      </c>
      <c r="L286" s="161" t="s">
        <v>1955</v>
      </c>
      <c r="M286" s="161" t="s">
        <v>2028</v>
      </c>
      <c r="N286" s="161" t="s">
        <v>2487</v>
      </c>
      <c r="O286" s="161" t="s">
        <v>2569</v>
      </c>
      <c r="P286" s="183">
        <f>VLOOKUP(E286,'[1]DSLHP_3-12-2018'!$B:$K,6,0)</f>
        <v>45</v>
      </c>
      <c r="Q286" s="161" t="str">
        <f t="shared" si="23"/>
        <v>TTGDTC-ĐHQGHN</v>
      </c>
      <c r="R286" s="161" t="str">
        <f t="shared" si="24"/>
        <v>TTGDTC-ĐHQGHN</v>
      </c>
      <c r="S286" s="161"/>
      <c r="T286" s="161"/>
      <c r="U286" s="161" t="s">
        <v>2030</v>
      </c>
      <c r="V286" s="182"/>
      <c r="W286" s="71" t="s">
        <v>2003</v>
      </c>
      <c r="X286" s="83"/>
      <c r="Y286" s="83" t="s">
        <v>1706</v>
      </c>
      <c r="Z286" s="83"/>
      <c r="AA286" s="159" t="str">
        <f t="shared" si="21"/>
        <v>Khu GDTC - ĐHNNChiều6</v>
      </c>
      <c r="AB286" s="83" t="s">
        <v>2030</v>
      </c>
      <c r="AC286" s="83" t="s">
        <v>2030</v>
      </c>
      <c r="AD286" s="265" t="e">
        <f>VLOOKUP(E286,'[2]TKB26-11-2018 (lan 1)'!$E:$K,2,0)</f>
        <v>#REF!</v>
      </c>
      <c r="AE286" s="265">
        <f t="shared" si="22"/>
        <v>-45</v>
      </c>
    </row>
    <row r="287" spans="1:207" ht="33" customHeight="1" x14ac:dyDescent="0.2">
      <c r="A287" s="74">
        <v>278</v>
      </c>
      <c r="B287" s="83" t="s">
        <v>2007</v>
      </c>
      <c r="C287" s="83" t="s">
        <v>2024</v>
      </c>
      <c r="D287" s="83"/>
      <c r="E287" s="83" t="s">
        <v>2013</v>
      </c>
      <c r="F287" s="83"/>
      <c r="G287" s="83"/>
      <c r="H287" s="83"/>
      <c r="I287" s="83"/>
      <c r="J287" s="161"/>
      <c r="K287" s="161" t="s">
        <v>296</v>
      </c>
      <c r="L287" s="161" t="s">
        <v>1919</v>
      </c>
      <c r="M287" s="161" t="s">
        <v>2027</v>
      </c>
      <c r="N287" s="161" t="s">
        <v>2487</v>
      </c>
      <c r="O287" s="161" t="s">
        <v>2569</v>
      </c>
      <c r="P287" s="183">
        <f>VLOOKUP(E287,'[1]DSLHP_3-12-2018'!$B:$K,6,0)</f>
        <v>44</v>
      </c>
      <c r="Q287" s="161" t="str">
        <f t="shared" si="23"/>
        <v>TTGDTC-ĐHQGHN</v>
      </c>
      <c r="R287" s="161" t="str">
        <f t="shared" si="24"/>
        <v>TTGDTC-ĐHQGHN</v>
      </c>
      <c r="S287" s="161"/>
      <c r="T287" s="161"/>
      <c r="U287" s="161" t="s">
        <v>2030</v>
      </c>
      <c r="V287" s="182"/>
      <c r="W287" s="71" t="s">
        <v>2003</v>
      </c>
      <c r="X287" s="83"/>
      <c r="Y287" s="83" t="s">
        <v>1706</v>
      </c>
      <c r="Z287" s="83"/>
      <c r="AA287" s="159" t="str">
        <f t="shared" si="21"/>
        <v>Khu GDTC - ĐHNNChiều3</v>
      </c>
      <c r="AB287" s="83" t="s">
        <v>2030</v>
      </c>
      <c r="AC287" s="83" t="s">
        <v>2030</v>
      </c>
      <c r="AD287" s="265" t="e">
        <f>VLOOKUP(E287,'[2]TKB26-11-2018 (lan 1)'!$E:$K,2,0)</f>
        <v>#REF!</v>
      </c>
      <c r="AE287" s="265">
        <f t="shared" si="22"/>
        <v>-44</v>
      </c>
    </row>
    <row r="288" spans="1:207" ht="33" customHeight="1" x14ac:dyDescent="0.2">
      <c r="A288" s="74">
        <v>279</v>
      </c>
      <c r="B288" s="83" t="s">
        <v>2007</v>
      </c>
      <c r="C288" s="83" t="s">
        <v>2024</v>
      </c>
      <c r="D288" s="83"/>
      <c r="E288" s="83" t="s">
        <v>2014</v>
      </c>
      <c r="F288" s="83"/>
      <c r="G288" s="83"/>
      <c r="H288" s="83"/>
      <c r="I288" s="83"/>
      <c r="J288" s="161"/>
      <c r="K288" s="161" t="s">
        <v>296</v>
      </c>
      <c r="L288" s="161" t="s">
        <v>1919</v>
      </c>
      <c r="M288" s="161" t="s">
        <v>2028</v>
      </c>
      <c r="N288" s="161" t="s">
        <v>2487</v>
      </c>
      <c r="O288" s="161" t="s">
        <v>2569</v>
      </c>
      <c r="P288" s="183">
        <f>VLOOKUP(E288,'[1]DSLHP_3-12-2018'!$B:$K,6,0)</f>
        <v>44</v>
      </c>
      <c r="Q288" s="161" t="str">
        <f t="shared" si="23"/>
        <v>TTGDTC-ĐHQGHN</v>
      </c>
      <c r="R288" s="161" t="str">
        <f t="shared" si="24"/>
        <v>TTGDTC-ĐHQGHN</v>
      </c>
      <c r="S288" s="161"/>
      <c r="T288" s="161"/>
      <c r="U288" s="161" t="s">
        <v>2030</v>
      </c>
      <c r="V288" s="182"/>
      <c r="W288" s="71" t="s">
        <v>2003</v>
      </c>
      <c r="X288" s="83"/>
      <c r="Y288" s="83" t="s">
        <v>1706</v>
      </c>
      <c r="Z288" s="83"/>
      <c r="AA288" s="159" t="str">
        <f t="shared" si="21"/>
        <v>Khu GDTC - ĐHNNChiều3</v>
      </c>
      <c r="AB288" s="83" t="s">
        <v>2030</v>
      </c>
      <c r="AC288" s="83" t="s">
        <v>2030</v>
      </c>
      <c r="AD288" s="265" t="e">
        <f>VLOOKUP(E288,'[2]TKB26-11-2018 (lan 1)'!$E:$K,2,0)</f>
        <v>#REF!</v>
      </c>
      <c r="AE288" s="265">
        <f t="shared" si="22"/>
        <v>-44</v>
      </c>
    </row>
    <row r="289" spans="1:31" ht="33" customHeight="1" x14ac:dyDescent="0.2">
      <c r="A289" s="74">
        <v>280</v>
      </c>
      <c r="B289" s="83" t="s">
        <v>2008</v>
      </c>
      <c r="C289" s="83" t="s">
        <v>1999</v>
      </c>
      <c r="D289" s="83"/>
      <c r="E289" s="83" t="s">
        <v>2015</v>
      </c>
      <c r="F289" s="83"/>
      <c r="G289" s="83"/>
      <c r="H289" s="83"/>
      <c r="I289" s="83"/>
      <c r="J289" s="161"/>
      <c r="K289" s="161" t="s">
        <v>186</v>
      </c>
      <c r="L289" s="161" t="s">
        <v>1919</v>
      </c>
      <c r="M289" s="161" t="s">
        <v>2025</v>
      </c>
      <c r="N289" s="161" t="s">
        <v>2487</v>
      </c>
      <c r="O289" s="161" t="s">
        <v>2569</v>
      </c>
      <c r="P289" s="183">
        <f>VLOOKUP(E289,'[1]DSLHP_3-12-2018'!$B:$K,6,0)</f>
        <v>45</v>
      </c>
      <c r="Q289" s="161" t="str">
        <f t="shared" si="23"/>
        <v>TTGDTC-ĐHQGHN</v>
      </c>
      <c r="R289" s="161" t="str">
        <f t="shared" si="24"/>
        <v>TTGDTC-ĐHQGHN</v>
      </c>
      <c r="S289" s="161"/>
      <c r="T289" s="161"/>
      <c r="U289" s="161" t="s">
        <v>2030</v>
      </c>
      <c r="V289" s="182"/>
      <c r="W289" s="71" t="s">
        <v>2003</v>
      </c>
      <c r="X289" s="83"/>
      <c r="Y289" s="83" t="s">
        <v>1706</v>
      </c>
      <c r="Z289" s="83"/>
      <c r="AA289" s="159" t="str">
        <f t="shared" si="21"/>
        <v>Khu GDTC - ĐHNNSáng3</v>
      </c>
      <c r="AB289" s="83" t="s">
        <v>2030</v>
      </c>
      <c r="AC289" s="83" t="s">
        <v>2030</v>
      </c>
      <c r="AD289" s="265" t="e">
        <f>VLOOKUP(E289,'[2]TKB26-11-2018 (lan 1)'!$E:$K,2,0)</f>
        <v>#REF!</v>
      </c>
      <c r="AE289" s="265">
        <f t="shared" si="22"/>
        <v>-45</v>
      </c>
    </row>
    <row r="290" spans="1:31" ht="33" customHeight="1" x14ac:dyDescent="0.2">
      <c r="A290" s="74">
        <v>281</v>
      </c>
      <c r="B290" s="83" t="s">
        <v>2008</v>
      </c>
      <c r="C290" s="83" t="s">
        <v>1999</v>
      </c>
      <c r="D290" s="83"/>
      <c r="E290" s="83" t="s">
        <v>2016</v>
      </c>
      <c r="F290" s="83"/>
      <c r="G290" s="83"/>
      <c r="H290" s="83"/>
      <c r="I290" s="83"/>
      <c r="J290" s="161"/>
      <c r="K290" s="161" t="s">
        <v>186</v>
      </c>
      <c r="L290" s="161" t="s">
        <v>1919</v>
      </c>
      <c r="M290" s="161" t="s">
        <v>2026</v>
      </c>
      <c r="N290" s="161" t="s">
        <v>2487</v>
      </c>
      <c r="O290" s="161" t="s">
        <v>2569</v>
      </c>
      <c r="P290" s="183">
        <f>VLOOKUP(E290,'[1]DSLHP_3-12-2018'!$B:$K,6,0)</f>
        <v>45</v>
      </c>
      <c r="Q290" s="161" t="str">
        <f t="shared" si="23"/>
        <v>TTGDTC-ĐHQGHN</v>
      </c>
      <c r="R290" s="161" t="str">
        <f t="shared" si="24"/>
        <v>TTGDTC-ĐHQGHN</v>
      </c>
      <c r="S290" s="161"/>
      <c r="T290" s="161"/>
      <c r="U290" s="161" t="s">
        <v>2030</v>
      </c>
      <c r="V290" s="182"/>
      <c r="W290" s="71" t="s">
        <v>2003</v>
      </c>
      <c r="X290" s="83"/>
      <c r="Y290" s="83" t="s">
        <v>1706</v>
      </c>
      <c r="Z290" s="83"/>
      <c r="AA290" s="159" t="str">
        <f t="shared" si="21"/>
        <v>Khu GDTC - ĐHNNSáng3</v>
      </c>
      <c r="AB290" s="83" t="s">
        <v>2030</v>
      </c>
      <c r="AC290" s="83" t="s">
        <v>2030</v>
      </c>
      <c r="AD290" s="265" t="e">
        <f>VLOOKUP(E290,'[2]TKB26-11-2018 (lan 1)'!$E:$K,2,0)</f>
        <v>#REF!</v>
      </c>
      <c r="AE290" s="265">
        <f t="shared" si="22"/>
        <v>-45</v>
      </c>
    </row>
    <row r="291" spans="1:31" ht="33" customHeight="1" x14ac:dyDescent="0.2">
      <c r="A291" s="74">
        <v>282</v>
      </c>
      <c r="B291" s="83" t="s">
        <v>2008</v>
      </c>
      <c r="C291" s="83" t="s">
        <v>1999</v>
      </c>
      <c r="D291" s="83"/>
      <c r="E291" s="83" t="s">
        <v>1992</v>
      </c>
      <c r="F291" s="83"/>
      <c r="G291" s="83"/>
      <c r="H291" s="83"/>
      <c r="I291" s="83"/>
      <c r="J291" s="161"/>
      <c r="K291" s="161" t="s">
        <v>186</v>
      </c>
      <c r="L291" s="161" t="s">
        <v>1955</v>
      </c>
      <c r="M291" s="161" t="s">
        <v>2025</v>
      </c>
      <c r="N291" s="161" t="s">
        <v>2487</v>
      </c>
      <c r="O291" s="161" t="s">
        <v>2569</v>
      </c>
      <c r="P291" s="183">
        <f>VLOOKUP(E291,'[1]DSLHP_3-12-2018'!$B:$K,6,0)</f>
        <v>45</v>
      </c>
      <c r="Q291" s="161" t="str">
        <f t="shared" si="23"/>
        <v>TTGDTC-ĐHQGHN</v>
      </c>
      <c r="R291" s="161" t="str">
        <f t="shared" si="24"/>
        <v>TTGDTC-ĐHQGHN</v>
      </c>
      <c r="S291" s="161"/>
      <c r="T291" s="161"/>
      <c r="U291" s="161" t="s">
        <v>2030</v>
      </c>
      <c r="V291" s="182"/>
      <c r="W291" s="71" t="s">
        <v>2003</v>
      </c>
      <c r="X291" s="83"/>
      <c r="Y291" s="83" t="s">
        <v>1706</v>
      </c>
      <c r="Z291" s="83"/>
      <c r="AA291" s="159" t="str">
        <f t="shared" si="21"/>
        <v>Khu GDTC - ĐHNNSáng6</v>
      </c>
      <c r="AB291" s="83" t="s">
        <v>2030</v>
      </c>
      <c r="AC291" s="83" t="s">
        <v>2030</v>
      </c>
      <c r="AD291" s="265" t="e">
        <f>VLOOKUP(E291,'[2]TKB26-11-2018 (lan 1)'!$E:$K,2,0)</f>
        <v>#REF!</v>
      </c>
      <c r="AE291" s="265">
        <f t="shared" si="22"/>
        <v>-45</v>
      </c>
    </row>
    <row r="292" spans="1:31" ht="33" customHeight="1" x14ac:dyDescent="0.2">
      <c r="A292" s="74">
        <v>283</v>
      </c>
      <c r="B292" s="83" t="s">
        <v>2008</v>
      </c>
      <c r="C292" s="83" t="s">
        <v>1999</v>
      </c>
      <c r="D292" s="83"/>
      <c r="E292" s="83" t="s">
        <v>1993</v>
      </c>
      <c r="F292" s="83"/>
      <c r="G292" s="83"/>
      <c r="H292" s="83"/>
      <c r="I292" s="83"/>
      <c r="J292" s="161"/>
      <c r="K292" s="161" t="s">
        <v>186</v>
      </c>
      <c r="L292" s="161" t="s">
        <v>1955</v>
      </c>
      <c r="M292" s="161" t="s">
        <v>2026</v>
      </c>
      <c r="N292" s="161" t="s">
        <v>2487</v>
      </c>
      <c r="O292" s="161" t="s">
        <v>2569</v>
      </c>
      <c r="P292" s="183">
        <f>VLOOKUP(E292,'[1]DSLHP_3-12-2018'!$B:$K,6,0)</f>
        <v>45</v>
      </c>
      <c r="Q292" s="161" t="str">
        <f t="shared" si="23"/>
        <v>TTGDTC-ĐHQGHN</v>
      </c>
      <c r="R292" s="161" t="str">
        <f t="shared" si="24"/>
        <v>TTGDTC-ĐHQGHN</v>
      </c>
      <c r="S292" s="161"/>
      <c r="T292" s="161"/>
      <c r="U292" s="161" t="s">
        <v>2030</v>
      </c>
      <c r="V292" s="182"/>
      <c r="W292" s="71" t="s">
        <v>2003</v>
      </c>
      <c r="X292" s="83"/>
      <c r="Y292" s="83" t="s">
        <v>1706</v>
      </c>
      <c r="Z292" s="83"/>
      <c r="AA292" s="159" t="str">
        <f t="shared" si="21"/>
        <v>Khu GDTC - ĐHNNSáng6</v>
      </c>
      <c r="AB292" s="83" t="s">
        <v>2030</v>
      </c>
      <c r="AC292" s="83" t="s">
        <v>2030</v>
      </c>
      <c r="AD292" s="265" t="e">
        <f>VLOOKUP(E292,'[2]TKB26-11-2018 (lan 1)'!$E:$K,2,0)</f>
        <v>#REF!</v>
      </c>
      <c r="AE292" s="265">
        <f t="shared" si="22"/>
        <v>-45</v>
      </c>
    </row>
    <row r="293" spans="1:31" ht="33" customHeight="1" x14ac:dyDescent="0.2">
      <c r="A293" s="74">
        <v>284</v>
      </c>
      <c r="B293" s="83" t="s">
        <v>780</v>
      </c>
      <c r="C293" s="83" t="s">
        <v>2000</v>
      </c>
      <c r="D293" s="83"/>
      <c r="E293" s="83" t="s">
        <v>1994</v>
      </c>
      <c r="F293" s="83"/>
      <c r="G293" s="83"/>
      <c r="H293" s="83"/>
      <c r="I293" s="83"/>
      <c r="J293" s="161"/>
      <c r="K293" s="161" t="s">
        <v>186</v>
      </c>
      <c r="L293" s="161" t="s">
        <v>1920</v>
      </c>
      <c r="M293" s="161" t="s">
        <v>2025</v>
      </c>
      <c r="N293" s="161" t="s">
        <v>2487</v>
      </c>
      <c r="O293" s="161" t="s">
        <v>2569</v>
      </c>
      <c r="P293" s="183">
        <f>VLOOKUP(E293,'[1]DSLHP_3-12-2018'!$B:$K,6,0)</f>
        <v>45</v>
      </c>
      <c r="Q293" s="161" t="str">
        <f t="shared" si="23"/>
        <v>TTGDTC-ĐHQGHN</v>
      </c>
      <c r="R293" s="161" t="str">
        <f t="shared" si="24"/>
        <v>TTGDTC-ĐHQGHN</v>
      </c>
      <c r="S293" s="161"/>
      <c r="T293" s="161"/>
      <c r="U293" s="161" t="s">
        <v>2030</v>
      </c>
      <c r="V293" s="182"/>
      <c r="W293" s="71" t="s">
        <v>2003</v>
      </c>
      <c r="X293" s="83"/>
      <c r="Y293" s="83" t="s">
        <v>1706</v>
      </c>
      <c r="Z293" s="83"/>
      <c r="AA293" s="159" t="str">
        <f t="shared" si="21"/>
        <v>Khu GDTC - ĐHNNSáng4</v>
      </c>
      <c r="AB293" s="83" t="s">
        <v>2030</v>
      </c>
      <c r="AC293" s="83" t="s">
        <v>2030</v>
      </c>
      <c r="AD293" s="265" t="e">
        <f>VLOOKUP(E293,'[2]TKB26-11-2018 (lan 1)'!$E:$K,2,0)</f>
        <v>#REF!</v>
      </c>
      <c r="AE293" s="265">
        <f t="shared" si="22"/>
        <v>-45</v>
      </c>
    </row>
    <row r="294" spans="1:31" ht="33" customHeight="1" x14ac:dyDescent="0.2">
      <c r="A294" s="74">
        <v>285</v>
      </c>
      <c r="B294" s="83" t="s">
        <v>780</v>
      </c>
      <c r="C294" s="83" t="s">
        <v>2000</v>
      </c>
      <c r="D294" s="83"/>
      <c r="E294" s="83" t="s">
        <v>1995</v>
      </c>
      <c r="F294" s="83"/>
      <c r="G294" s="83"/>
      <c r="H294" s="83"/>
      <c r="I294" s="83"/>
      <c r="J294" s="161"/>
      <c r="K294" s="161" t="s">
        <v>186</v>
      </c>
      <c r="L294" s="161" t="s">
        <v>1920</v>
      </c>
      <c r="M294" s="161" t="s">
        <v>2026</v>
      </c>
      <c r="N294" s="161" t="s">
        <v>2487</v>
      </c>
      <c r="O294" s="161" t="s">
        <v>2569</v>
      </c>
      <c r="P294" s="183">
        <f>VLOOKUP(E294,'[1]DSLHP_3-12-2018'!$B:$K,6,0)</f>
        <v>45</v>
      </c>
      <c r="Q294" s="161" t="str">
        <f t="shared" si="23"/>
        <v>TTGDTC-ĐHQGHN</v>
      </c>
      <c r="R294" s="161" t="str">
        <f t="shared" si="24"/>
        <v>TTGDTC-ĐHQGHN</v>
      </c>
      <c r="S294" s="161"/>
      <c r="T294" s="161"/>
      <c r="U294" s="161" t="s">
        <v>2030</v>
      </c>
      <c r="V294" s="182"/>
      <c r="W294" s="71" t="s">
        <v>2003</v>
      </c>
      <c r="X294" s="83"/>
      <c r="Y294" s="83" t="s">
        <v>1706</v>
      </c>
      <c r="Z294" s="83"/>
      <c r="AA294" s="159" t="str">
        <f t="shared" si="21"/>
        <v>Khu GDTC - ĐHNNSáng4</v>
      </c>
      <c r="AB294" s="83" t="s">
        <v>2030</v>
      </c>
      <c r="AC294" s="83" t="s">
        <v>2030</v>
      </c>
      <c r="AD294" s="265" t="e">
        <f>VLOOKUP(E294,'[2]TKB26-11-2018 (lan 1)'!$E:$K,2,0)</f>
        <v>#REF!</v>
      </c>
      <c r="AE294" s="265">
        <f t="shared" si="22"/>
        <v>-45</v>
      </c>
    </row>
    <row r="295" spans="1:31" ht="33" customHeight="1" x14ac:dyDescent="0.2">
      <c r="A295" s="74">
        <v>286</v>
      </c>
      <c r="B295" s="83" t="s">
        <v>780</v>
      </c>
      <c r="C295" s="83" t="s">
        <v>2000</v>
      </c>
      <c r="D295" s="83"/>
      <c r="E295" s="83" t="s">
        <v>2017</v>
      </c>
      <c r="F295" s="83"/>
      <c r="G295" s="83"/>
      <c r="H295" s="83"/>
      <c r="I295" s="83"/>
      <c r="J295" s="161"/>
      <c r="K295" s="161" t="s">
        <v>296</v>
      </c>
      <c r="L295" s="161" t="s">
        <v>1920</v>
      </c>
      <c r="M295" s="161" t="s">
        <v>2027</v>
      </c>
      <c r="N295" s="161" t="s">
        <v>2487</v>
      </c>
      <c r="O295" s="161" t="s">
        <v>2569</v>
      </c>
      <c r="P295" s="183">
        <f>VLOOKUP(E295,'[1]DSLHP_3-12-2018'!$B:$K,6,0)</f>
        <v>45</v>
      </c>
      <c r="Q295" s="161" t="str">
        <f t="shared" si="23"/>
        <v>TTGDTC-ĐHQGHN</v>
      </c>
      <c r="R295" s="161" t="str">
        <f t="shared" si="24"/>
        <v>TTGDTC-ĐHQGHN</v>
      </c>
      <c r="S295" s="161"/>
      <c r="T295" s="161"/>
      <c r="U295" s="161" t="s">
        <v>2030</v>
      </c>
      <c r="V295" s="182"/>
      <c r="W295" s="71" t="s">
        <v>2003</v>
      </c>
      <c r="X295" s="83"/>
      <c r="Y295" s="83" t="s">
        <v>1706</v>
      </c>
      <c r="Z295" s="83"/>
      <c r="AA295" s="159" t="str">
        <f t="shared" si="21"/>
        <v>Khu GDTC - ĐHNNChiều4</v>
      </c>
      <c r="AB295" s="83" t="s">
        <v>2030</v>
      </c>
      <c r="AC295" s="83" t="s">
        <v>2030</v>
      </c>
      <c r="AD295" s="265" t="e">
        <f>VLOOKUP(E295,'[2]TKB26-11-2018 (lan 1)'!$E:$K,2,0)</f>
        <v>#REF!</v>
      </c>
      <c r="AE295" s="265">
        <f t="shared" si="22"/>
        <v>-45</v>
      </c>
    </row>
    <row r="296" spans="1:31" ht="33" customHeight="1" x14ac:dyDescent="0.2">
      <c r="A296" s="74">
        <v>287</v>
      </c>
      <c r="B296" s="83" t="s">
        <v>780</v>
      </c>
      <c r="C296" s="83" t="s">
        <v>2000</v>
      </c>
      <c r="D296" s="83"/>
      <c r="E296" s="83" t="s">
        <v>2018</v>
      </c>
      <c r="F296" s="83"/>
      <c r="G296" s="83"/>
      <c r="H296" s="83"/>
      <c r="I296" s="83"/>
      <c r="J296" s="161"/>
      <c r="K296" s="161" t="s">
        <v>296</v>
      </c>
      <c r="L296" s="161" t="s">
        <v>1920</v>
      </c>
      <c r="M296" s="161" t="s">
        <v>2028</v>
      </c>
      <c r="N296" s="161" t="s">
        <v>2487</v>
      </c>
      <c r="O296" s="161" t="s">
        <v>2569</v>
      </c>
      <c r="P296" s="183">
        <f>VLOOKUP(E296,'[1]DSLHP_3-12-2018'!$B:$K,6,0)</f>
        <v>45</v>
      </c>
      <c r="Q296" s="161" t="str">
        <f t="shared" si="23"/>
        <v>TTGDTC-ĐHQGHN</v>
      </c>
      <c r="R296" s="161" t="str">
        <f t="shared" si="24"/>
        <v>TTGDTC-ĐHQGHN</v>
      </c>
      <c r="S296" s="161"/>
      <c r="T296" s="161"/>
      <c r="U296" s="161" t="s">
        <v>2030</v>
      </c>
      <c r="V296" s="182"/>
      <c r="W296" s="71" t="s">
        <v>2003</v>
      </c>
      <c r="X296" s="83"/>
      <c r="Y296" s="83" t="s">
        <v>1706</v>
      </c>
      <c r="Z296" s="83"/>
      <c r="AA296" s="159" t="str">
        <f t="shared" si="21"/>
        <v>Khu GDTC - ĐHNNChiều4</v>
      </c>
      <c r="AB296" s="83" t="s">
        <v>2030</v>
      </c>
      <c r="AC296" s="83" t="s">
        <v>2030</v>
      </c>
      <c r="AD296" s="265" t="e">
        <f>VLOOKUP(E296,'[2]TKB26-11-2018 (lan 1)'!$E:$K,2,0)</f>
        <v>#REF!</v>
      </c>
      <c r="AE296" s="265">
        <f t="shared" si="22"/>
        <v>-45</v>
      </c>
    </row>
    <row r="297" spans="1:31" ht="33" customHeight="1" x14ac:dyDescent="0.2">
      <c r="A297" s="74">
        <v>288</v>
      </c>
      <c r="B297" s="83" t="s">
        <v>785</v>
      </c>
      <c r="C297" s="83" t="s">
        <v>2001</v>
      </c>
      <c r="D297" s="83"/>
      <c r="E297" s="83" t="s">
        <v>786</v>
      </c>
      <c r="F297" s="83"/>
      <c r="G297" s="83"/>
      <c r="H297" s="83"/>
      <c r="I297" s="83"/>
      <c r="J297" s="161"/>
      <c r="K297" s="161" t="s">
        <v>296</v>
      </c>
      <c r="L297" s="161" t="s">
        <v>1956</v>
      </c>
      <c r="M297" s="161" t="s">
        <v>2027</v>
      </c>
      <c r="N297" s="161" t="s">
        <v>2487</v>
      </c>
      <c r="O297" s="161" t="s">
        <v>2569</v>
      </c>
      <c r="P297" s="183">
        <f>VLOOKUP(E297,'[1]DSLHP_3-12-2018'!$B:$K,6,0)</f>
        <v>45</v>
      </c>
      <c r="Q297" s="161" t="str">
        <f t="shared" si="23"/>
        <v>TTGDTC-ĐHQGHN</v>
      </c>
      <c r="R297" s="161" t="str">
        <f t="shared" si="24"/>
        <v>TTGDTC-ĐHQGHN</v>
      </c>
      <c r="S297" s="161"/>
      <c r="T297" s="161"/>
      <c r="U297" s="161" t="s">
        <v>2030</v>
      </c>
      <c r="V297" s="182"/>
      <c r="W297" s="71" t="s">
        <v>2003</v>
      </c>
      <c r="X297" s="83"/>
      <c r="Y297" s="83" t="s">
        <v>1706</v>
      </c>
      <c r="Z297" s="83"/>
      <c r="AA297" s="159" t="str">
        <f t="shared" si="21"/>
        <v>Khu GDTC - ĐHNNChiều5</v>
      </c>
      <c r="AB297" s="83" t="s">
        <v>2030</v>
      </c>
      <c r="AC297" s="83" t="s">
        <v>2030</v>
      </c>
      <c r="AD297" s="265" t="e">
        <f>VLOOKUP(E297,'[2]TKB26-11-2018 (lan 1)'!$E:$K,2,0)</f>
        <v>#REF!</v>
      </c>
      <c r="AE297" s="265">
        <f t="shared" si="22"/>
        <v>-45</v>
      </c>
    </row>
    <row r="298" spans="1:31" ht="33" customHeight="1" x14ac:dyDescent="0.2">
      <c r="A298" s="74">
        <v>289</v>
      </c>
      <c r="B298" s="83" t="s">
        <v>785</v>
      </c>
      <c r="C298" s="83" t="s">
        <v>2001</v>
      </c>
      <c r="D298" s="83"/>
      <c r="E298" s="83" t="s">
        <v>787</v>
      </c>
      <c r="F298" s="83"/>
      <c r="G298" s="83"/>
      <c r="H298" s="83"/>
      <c r="I298" s="83"/>
      <c r="J298" s="161"/>
      <c r="K298" s="161" t="s">
        <v>296</v>
      </c>
      <c r="L298" s="161" t="s">
        <v>1956</v>
      </c>
      <c r="M298" s="161" t="s">
        <v>2028</v>
      </c>
      <c r="N298" s="161" t="s">
        <v>2487</v>
      </c>
      <c r="O298" s="161" t="s">
        <v>2569</v>
      </c>
      <c r="P298" s="183">
        <f>VLOOKUP(E298,'[1]DSLHP_3-12-2018'!$B:$K,6,0)</f>
        <v>45</v>
      </c>
      <c r="Q298" s="161" t="str">
        <f t="shared" si="23"/>
        <v>TTGDTC-ĐHQGHN</v>
      </c>
      <c r="R298" s="161" t="str">
        <f t="shared" si="24"/>
        <v>TTGDTC-ĐHQGHN</v>
      </c>
      <c r="S298" s="161"/>
      <c r="T298" s="161"/>
      <c r="U298" s="161" t="s">
        <v>2030</v>
      </c>
      <c r="V298" s="182"/>
      <c r="W298" s="71" t="s">
        <v>2003</v>
      </c>
      <c r="X298" s="83"/>
      <c r="Y298" s="83" t="s">
        <v>1706</v>
      </c>
      <c r="Z298" s="83"/>
      <c r="AA298" s="159" t="str">
        <f t="shared" si="21"/>
        <v>Khu GDTC - ĐHNNChiều5</v>
      </c>
      <c r="AB298" s="83" t="s">
        <v>2030</v>
      </c>
      <c r="AC298" s="83" t="s">
        <v>2030</v>
      </c>
      <c r="AD298" s="265" t="e">
        <f>VLOOKUP(E298,'[2]TKB26-11-2018 (lan 1)'!$E:$K,2,0)</f>
        <v>#REF!</v>
      </c>
      <c r="AE298" s="265">
        <f t="shared" si="22"/>
        <v>-45</v>
      </c>
    </row>
    <row r="299" spans="1:31" ht="33" customHeight="1" x14ac:dyDescent="0.2">
      <c r="A299" s="74">
        <v>290</v>
      </c>
      <c r="B299" s="83" t="s">
        <v>785</v>
      </c>
      <c r="C299" s="83" t="s">
        <v>2001</v>
      </c>
      <c r="D299" s="83"/>
      <c r="E299" s="83" t="s">
        <v>2019</v>
      </c>
      <c r="F299" s="83"/>
      <c r="G299" s="83"/>
      <c r="H299" s="83"/>
      <c r="I299" s="83"/>
      <c r="J299" s="161"/>
      <c r="K299" s="161" t="s">
        <v>296</v>
      </c>
      <c r="L299" s="161" t="s">
        <v>1955</v>
      </c>
      <c r="M299" s="161" t="s">
        <v>2027</v>
      </c>
      <c r="N299" s="161" t="s">
        <v>2487</v>
      </c>
      <c r="O299" s="161" t="s">
        <v>2569</v>
      </c>
      <c r="P299" s="183">
        <f>VLOOKUP(E299,'[1]DSLHP_3-12-2018'!$B:$K,6,0)</f>
        <v>45</v>
      </c>
      <c r="Q299" s="161" t="str">
        <f t="shared" si="23"/>
        <v>TTGDTC-ĐHQGHN</v>
      </c>
      <c r="R299" s="161" t="str">
        <f t="shared" si="24"/>
        <v>TTGDTC-ĐHQGHN</v>
      </c>
      <c r="S299" s="161"/>
      <c r="T299" s="161"/>
      <c r="U299" s="161" t="s">
        <v>2030</v>
      </c>
      <c r="V299" s="182"/>
      <c r="W299" s="71" t="s">
        <v>2003</v>
      </c>
      <c r="X299" s="83"/>
      <c r="Y299" s="83" t="s">
        <v>1706</v>
      </c>
      <c r="Z299" s="83"/>
      <c r="AA299" s="159" t="str">
        <f t="shared" si="21"/>
        <v>Khu GDTC - ĐHNNChiều6</v>
      </c>
      <c r="AB299" s="83" t="s">
        <v>2030</v>
      </c>
      <c r="AC299" s="83" t="s">
        <v>2030</v>
      </c>
      <c r="AD299" s="265" t="e">
        <f>VLOOKUP(E299,'[2]TKB26-11-2018 (lan 1)'!$E:$K,2,0)</f>
        <v>#REF!</v>
      </c>
      <c r="AE299" s="265">
        <f t="shared" si="22"/>
        <v>-45</v>
      </c>
    </row>
    <row r="300" spans="1:31" ht="33" customHeight="1" x14ac:dyDescent="0.2">
      <c r="A300" s="74">
        <v>291</v>
      </c>
      <c r="B300" s="83" t="s">
        <v>785</v>
      </c>
      <c r="C300" s="83" t="s">
        <v>2001</v>
      </c>
      <c r="D300" s="83"/>
      <c r="E300" s="83" t="s">
        <v>2020</v>
      </c>
      <c r="F300" s="83"/>
      <c r="G300" s="83"/>
      <c r="H300" s="83"/>
      <c r="I300" s="83"/>
      <c r="J300" s="161"/>
      <c r="K300" s="161" t="s">
        <v>296</v>
      </c>
      <c r="L300" s="161" t="s">
        <v>1955</v>
      </c>
      <c r="M300" s="161" t="s">
        <v>2028</v>
      </c>
      <c r="N300" s="161" t="s">
        <v>2487</v>
      </c>
      <c r="O300" s="161" t="s">
        <v>2569</v>
      </c>
      <c r="P300" s="183">
        <f>VLOOKUP(E300,'[1]DSLHP_3-12-2018'!$B:$K,6,0)</f>
        <v>45</v>
      </c>
      <c r="Q300" s="161" t="str">
        <f t="shared" si="23"/>
        <v>TTGDTC-ĐHQGHN</v>
      </c>
      <c r="R300" s="161" t="str">
        <f t="shared" si="24"/>
        <v>TTGDTC-ĐHQGHN</v>
      </c>
      <c r="S300" s="161"/>
      <c r="T300" s="161"/>
      <c r="U300" s="161" t="s">
        <v>2030</v>
      </c>
      <c r="V300" s="182"/>
      <c r="W300" s="71" t="s">
        <v>2003</v>
      </c>
      <c r="X300" s="83"/>
      <c r="Y300" s="83" t="s">
        <v>1706</v>
      </c>
      <c r="Z300" s="83"/>
      <c r="AA300" s="159" t="str">
        <f t="shared" si="21"/>
        <v>Khu GDTC - ĐHNNChiều6</v>
      </c>
      <c r="AB300" s="83" t="s">
        <v>2030</v>
      </c>
      <c r="AC300" s="83" t="s">
        <v>2030</v>
      </c>
      <c r="AD300" s="265" t="e">
        <f>VLOOKUP(E300,'[2]TKB26-11-2018 (lan 1)'!$E:$K,2,0)</f>
        <v>#REF!</v>
      </c>
      <c r="AE300" s="265">
        <f t="shared" si="22"/>
        <v>-45</v>
      </c>
    </row>
    <row r="301" spans="1:31" ht="33" customHeight="1" x14ac:dyDescent="0.2">
      <c r="A301" s="74">
        <v>292</v>
      </c>
      <c r="B301" s="83" t="s">
        <v>788</v>
      </c>
      <c r="C301" s="83" t="s">
        <v>2002</v>
      </c>
      <c r="D301" s="83"/>
      <c r="E301" s="83" t="s">
        <v>2021</v>
      </c>
      <c r="F301" s="83"/>
      <c r="G301" s="83"/>
      <c r="H301" s="83"/>
      <c r="I301" s="83"/>
      <c r="J301" s="161"/>
      <c r="K301" s="161" t="s">
        <v>296</v>
      </c>
      <c r="L301" s="161" t="s">
        <v>1919</v>
      </c>
      <c r="M301" s="161" t="s">
        <v>2027</v>
      </c>
      <c r="N301" s="161" t="s">
        <v>2487</v>
      </c>
      <c r="O301" s="161" t="s">
        <v>2569</v>
      </c>
      <c r="P301" s="183">
        <f>VLOOKUP(E301,'[1]DSLHP_3-12-2018'!$B:$K,6,0)</f>
        <v>45</v>
      </c>
      <c r="Q301" s="161" t="str">
        <f t="shared" si="23"/>
        <v>TTGDTC-ĐHQGHN</v>
      </c>
      <c r="R301" s="161" t="str">
        <f t="shared" si="24"/>
        <v>TTGDTC-ĐHQGHN</v>
      </c>
      <c r="S301" s="161"/>
      <c r="T301" s="161"/>
      <c r="U301" s="161" t="s">
        <v>2030</v>
      </c>
      <c r="V301" s="182"/>
      <c r="W301" s="71" t="s">
        <v>2003</v>
      </c>
      <c r="X301" s="83"/>
      <c r="Y301" s="83" t="s">
        <v>1706</v>
      </c>
      <c r="Z301" s="83"/>
      <c r="AA301" s="159" t="str">
        <f t="shared" si="21"/>
        <v>Khu GDTC - ĐHNNChiều3</v>
      </c>
      <c r="AB301" s="83" t="s">
        <v>2030</v>
      </c>
      <c r="AC301" s="83" t="s">
        <v>2030</v>
      </c>
      <c r="AD301" s="265" t="e">
        <f>VLOOKUP(E301,'[2]TKB26-11-2018 (lan 1)'!$E:$K,2,0)</f>
        <v>#REF!</v>
      </c>
      <c r="AE301" s="265">
        <f t="shared" si="22"/>
        <v>-45</v>
      </c>
    </row>
    <row r="302" spans="1:31" ht="33" customHeight="1" x14ac:dyDescent="0.2">
      <c r="A302" s="74">
        <v>293</v>
      </c>
      <c r="B302" s="83" t="s">
        <v>788</v>
      </c>
      <c r="C302" s="83" t="s">
        <v>2002</v>
      </c>
      <c r="D302" s="83"/>
      <c r="E302" s="83" t="s">
        <v>2022</v>
      </c>
      <c r="F302" s="83"/>
      <c r="G302" s="83"/>
      <c r="H302" s="83"/>
      <c r="I302" s="83"/>
      <c r="J302" s="161"/>
      <c r="K302" s="161" t="s">
        <v>296</v>
      </c>
      <c r="L302" s="161" t="s">
        <v>1919</v>
      </c>
      <c r="M302" s="161" t="s">
        <v>2028</v>
      </c>
      <c r="N302" s="161" t="s">
        <v>2487</v>
      </c>
      <c r="O302" s="161" t="s">
        <v>2569</v>
      </c>
      <c r="P302" s="183">
        <f>VLOOKUP(E302,'[1]DSLHP_3-12-2018'!$B:$K,6,0)</f>
        <v>45</v>
      </c>
      <c r="Q302" s="161" t="str">
        <f t="shared" si="23"/>
        <v>TTGDTC-ĐHQGHN</v>
      </c>
      <c r="R302" s="161" t="str">
        <f t="shared" si="24"/>
        <v>TTGDTC-ĐHQGHN</v>
      </c>
      <c r="S302" s="161"/>
      <c r="T302" s="161"/>
      <c r="U302" s="161" t="s">
        <v>2030</v>
      </c>
      <c r="V302" s="182"/>
      <c r="W302" s="71" t="s">
        <v>2003</v>
      </c>
      <c r="X302" s="83"/>
      <c r="Y302" s="83" t="s">
        <v>1706</v>
      </c>
      <c r="Z302" s="83"/>
      <c r="AA302" s="159" t="str">
        <f t="shared" si="21"/>
        <v>Khu GDTC - ĐHNNChiều3</v>
      </c>
      <c r="AB302" s="83" t="s">
        <v>2030</v>
      </c>
      <c r="AC302" s="83" t="s">
        <v>2030</v>
      </c>
      <c r="AD302" s="265" t="e">
        <f>VLOOKUP(E302,'[2]TKB26-11-2018 (lan 1)'!$E:$K,2,0)</f>
        <v>#REF!</v>
      </c>
      <c r="AE302" s="265">
        <f t="shared" si="22"/>
        <v>-45</v>
      </c>
    </row>
    <row r="303" spans="1:31" ht="33" customHeight="1" x14ac:dyDescent="0.2">
      <c r="A303" s="74">
        <v>294</v>
      </c>
      <c r="B303" s="83" t="s">
        <v>788</v>
      </c>
      <c r="C303" s="83" t="s">
        <v>2002</v>
      </c>
      <c r="D303" s="83"/>
      <c r="E303" s="83" t="s">
        <v>1996</v>
      </c>
      <c r="F303" s="83"/>
      <c r="G303" s="83"/>
      <c r="H303" s="83"/>
      <c r="I303" s="83"/>
      <c r="J303" s="161"/>
      <c r="K303" s="161" t="s">
        <v>296</v>
      </c>
      <c r="L303" s="161" t="s">
        <v>1956</v>
      </c>
      <c r="M303" s="161" t="s">
        <v>2027</v>
      </c>
      <c r="N303" s="161" t="s">
        <v>2487</v>
      </c>
      <c r="O303" s="161" t="s">
        <v>2569</v>
      </c>
      <c r="P303" s="183">
        <f>VLOOKUP(E303,'[1]DSLHP_3-12-2018'!$B:$K,6,0)</f>
        <v>45</v>
      </c>
      <c r="Q303" s="161" t="str">
        <f t="shared" si="23"/>
        <v>TTGDTC-ĐHQGHN</v>
      </c>
      <c r="R303" s="161" t="str">
        <f t="shared" si="24"/>
        <v>TTGDTC-ĐHQGHN</v>
      </c>
      <c r="S303" s="161"/>
      <c r="T303" s="161"/>
      <c r="U303" s="161" t="s">
        <v>2030</v>
      </c>
      <c r="V303" s="182"/>
      <c r="W303" s="71" t="s">
        <v>2003</v>
      </c>
      <c r="X303" s="83"/>
      <c r="Y303" s="83" t="s">
        <v>1706</v>
      </c>
      <c r="Z303" s="83"/>
      <c r="AA303" s="159" t="str">
        <f t="shared" si="21"/>
        <v>Khu GDTC - ĐHNNChiều5</v>
      </c>
      <c r="AB303" s="83" t="s">
        <v>2030</v>
      </c>
      <c r="AC303" s="83" t="s">
        <v>2030</v>
      </c>
      <c r="AD303" s="265" t="e">
        <f>VLOOKUP(E303,'[2]TKB26-11-2018 (lan 1)'!$E:$K,2,0)</f>
        <v>#REF!</v>
      </c>
      <c r="AE303" s="265">
        <f t="shared" si="22"/>
        <v>-45</v>
      </c>
    </row>
    <row r="304" spans="1:31" ht="33" customHeight="1" x14ac:dyDescent="0.2">
      <c r="A304" s="74">
        <v>295</v>
      </c>
      <c r="B304" s="83" t="s">
        <v>788</v>
      </c>
      <c r="C304" s="83" t="s">
        <v>2002</v>
      </c>
      <c r="D304" s="83"/>
      <c r="E304" s="83" t="s">
        <v>1997</v>
      </c>
      <c r="F304" s="83"/>
      <c r="G304" s="83"/>
      <c r="H304" s="83"/>
      <c r="I304" s="83"/>
      <c r="J304" s="161"/>
      <c r="K304" s="161" t="s">
        <v>296</v>
      </c>
      <c r="L304" s="161" t="s">
        <v>1956</v>
      </c>
      <c r="M304" s="161" t="s">
        <v>2028</v>
      </c>
      <c r="N304" s="161" t="s">
        <v>2487</v>
      </c>
      <c r="O304" s="161" t="s">
        <v>2569</v>
      </c>
      <c r="P304" s="183">
        <f>VLOOKUP(E304,'[1]DSLHP_3-12-2018'!$B:$K,6,0)</f>
        <v>45</v>
      </c>
      <c r="Q304" s="161" t="str">
        <f t="shared" si="23"/>
        <v>TTGDTC-ĐHQGHN</v>
      </c>
      <c r="R304" s="161" t="str">
        <f t="shared" si="24"/>
        <v>TTGDTC-ĐHQGHN</v>
      </c>
      <c r="S304" s="161"/>
      <c r="T304" s="161"/>
      <c r="U304" s="161" t="s">
        <v>2030</v>
      </c>
      <c r="V304" s="182"/>
      <c r="W304" s="71" t="s">
        <v>2003</v>
      </c>
      <c r="X304" s="83"/>
      <c r="Y304" s="83" t="s">
        <v>1706</v>
      </c>
      <c r="Z304" s="83"/>
      <c r="AA304" s="159" t="str">
        <f t="shared" si="21"/>
        <v>Khu GDTC - ĐHNNChiều5</v>
      </c>
      <c r="AB304" s="83" t="s">
        <v>2030</v>
      </c>
      <c r="AC304" s="83" t="s">
        <v>2030</v>
      </c>
      <c r="AD304" s="265" t="e">
        <f>VLOOKUP(E304,'[2]TKB26-11-2018 (lan 1)'!$E:$K,2,0)</f>
        <v>#REF!</v>
      </c>
      <c r="AE304" s="265">
        <f t="shared" si="22"/>
        <v>-45</v>
      </c>
    </row>
    <row r="305" spans="1:30" x14ac:dyDescent="0.2">
      <c r="J305" s="157"/>
      <c r="P305" s="157"/>
      <c r="Q305" s="157"/>
      <c r="R305" s="157"/>
      <c r="S305" s="157"/>
      <c r="T305" s="157"/>
      <c r="U305" s="157"/>
      <c r="V305" s="157"/>
    </row>
    <row r="306" spans="1:30" ht="24.75" customHeight="1" x14ac:dyDescent="0.2">
      <c r="B306" s="184" t="s">
        <v>2568</v>
      </c>
      <c r="J306" s="157"/>
      <c r="P306" s="157"/>
      <c r="Q306" s="157"/>
      <c r="R306" s="157"/>
      <c r="S306" s="157"/>
      <c r="T306" s="157"/>
      <c r="U306" s="157"/>
      <c r="V306" s="157"/>
    </row>
    <row r="307" spans="1:30" ht="16.5" customHeight="1" x14ac:dyDescent="0.2"/>
    <row r="308" spans="1:30" ht="16.5" customHeight="1" x14ac:dyDescent="0.2">
      <c r="K308" s="265"/>
      <c r="L308" s="265"/>
      <c r="M308" s="265"/>
      <c r="N308" s="265"/>
      <c r="O308" s="265"/>
    </row>
    <row r="310" spans="1:30" ht="16.5" customHeight="1" x14ac:dyDescent="0.2"/>
    <row r="311" spans="1:30" ht="16.5" customHeight="1" x14ac:dyDescent="0.2"/>
    <row r="313" spans="1:30" ht="16.5" customHeight="1" x14ac:dyDescent="0.2"/>
    <row r="314" spans="1:30" ht="16.5" customHeight="1" x14ac:dyDescent="0.2"/>
    <row r="316" spans="1:30" ht="50.25" customHeight="1" x14ac:dyDescent="0.2">
      <c r="A316" s="74">
        <v>264</v>
      </c>
      <c r="B316" s="83" t="s">
        <v>1613</v>
      </c>
      <c r="C316" s="83" t="s">
        <v>1614</v>
      </c>
      <c r="D316" s="83"/>
      <c r="E316" s="83" t="s">
        <v>1614</v>
      </c>
      <c r="F316" s="83">
        <v>3</v>
      </c>
      <c r="G316" s="83" t="s">
        <v>192</v>
      </c>
      <c r="H316" s="83" t="s">
        <v>1610</v>
      </c>
      <c r="I316" s="83">
        <v>51</v>
      </c>
      <c r="J316" s="161">
        <v>1</v>
      </c>
      <c r="K316" s="159" t="s">
        <v>296</v>
      </c>
      <c r="L316" s="159" t="s">
        <v>1920</v>
      </c>
      <c r="M316" s="159" t="s">
        <v>298</v>
      </c>
      <c r="N316" s="159" t="s">
        <v>337</v>
      </c>
      <c r="O316" s="167">
        <f>VLOOKUP(N316,'Giang duong'!A:H,3,0)</f>
        <v>70</v>
      </c>
      <c r="P316" s="161"/>
      <c r="Q316" s="161"/>
      <c r="R316" s="161"/>
      <c r="S316" s="161"/>
      <c r="T316" s="161"/>
      <c r="U316" s="161" t="s">
        <v>216</v>
      </c>
      <c r="V316" s="166"/>
      <c r="W316" s="71" t="s">
        <v>2033</v>
      </c>
      <c r="X316" s="83" t="s">
        <v>2037</v>
      </c>
      <c r="Y316" s="71" t="s">
        <v>1915</v>
      </c>
      <c r="Z316" s="83"/>
      <c r="AA316" s="83"/>
    </row>
    <row r="317" spans="1:30" ht="50.25" customHeight="1" x14ac:dyDescent="0.2">
      <c r="A317" s="74">
        <v>13</v>
      </c>
      <c r="B317" s="83" t="s">
        <v>1716</v>
      </c>
      <c r="C317" s="83" t="s">
        <v>1722</v>
      </c>
      <c r="D317" s="83"/>
      <c r="E317" s="83" t="s">
        <v>1722</v>
      </c>
      <c r="F317" s="83">
        <v>3</v>
      </c>
      <c r="G317" s="83" t="s">
        <v>192</v>
      </c>
      <c r="H317" s="83" t="s">
        <v>1611</v>
      </c>
      <c r="I317" s="83">
        <v>114</v>
      </c>
      <c r="J317" s="161" t="s">
        <v>1957</v>
      </c>
      <c r="K317" s="161" t="s">
        <v>296</v>
      </c>
      <c r="L317" s="161" t="s">
        <v>1918</v>
      </c>
      <c r="M317" s="161" t="s">
        <v>297</v>
      </c>
      <c r="N317" s="161" t="s">
        <v>2317</v>
      </c>
      <c r="O317" s="167">
        <f>VLOOKUP(N317,'Giang duong'!A:H,3,0)</f>
        <v>80</v>
      </c>
      <c r="P317" s="161"/>
      <c r="Q317" s="161"/>
      <c r="R317" s="161"/>
      <c r="S317" s="161"/>
      <c r="T317" s="161"/>
      <c r="U317" s="161" t="s">
        <v>216</v>
      </c>
      <c r="V317" s="166"/>
      <c r="W317" s="71" t="s">
        <v>2033</v>
      </c>
      <c r="X317" s="83" t="s">
        <v>2038</v>
      </c>
      <c r="Y317" s="71" t="s">
        <v>1915</v>
      </c>
      <c r="Z317" s="83"/>
      <c r="AA317" s="83"/>
    </row>
    <row r="318" spans="1:30" s="72" customFormat="1" ht="50.25" customHeight="1" x14ac:dyDescent="0.2">
      <c r="A318" s="74">
        <v>37</v>
      </c>
      <c r="B318" s="71" t="s">
        <v>97</v>
      </c>
      <c r="C318" s="71" t="s">
        <v>96</v>
      </c>
      <c r="D318" s="71" t="s">
        <v>29</v>
      </c>
      <c r="E318" s="71" t="s">
        <v>96</v>
      </c>
      <c r="F318" s="71">
        <v>3</v>
      </c>
      <c r="G318" s="71" t="s">
        <v>199</v>
      </c>
      <c r="H318" s="71" t="s">
        <v>44</v>
      </c>
      <c r="I318" s="71">
        <v>82</v>
      </c>
      <c r="J318" s="71">
        <v>1</v>
      </c>
      <c r="K318" s="161" t="s">
        <v>186</v>
      </c>
      <c r="L318" s="159" t="s">
        <v>1956</v>
      </c>
      <c r="M318" s="161" t="s">
        <v>301</v>
      </c>
      <c r="N318" s="161" t="s">
        <v>2317</v>
      </c>
      <c r="O318" s="167">
        <f>VLOOKUP(N318,'Giang duong'!A:H,3,0)</f>
        <v>80</v>
      </c>
      <c r="P318" s="71"/>
      <c r="Q318" s="194" t="s">
        <v>2224</v>
      </c>
      <c r="R318" s="71" t="s">
        <v>2225</v>
      </c>
      <c r="S318" s="71"/>
      <c r="T318" s="71"/>
      <c r="U318" s="71" t="s">
        <v>173</v>
      </c>
      <c r="V318" s="166"/>
      <c r="W318" s="71" t="s">
        <v>2033</v>
      </c>
      <c r="X318" s="71"/>
      <c r="Y318" s="71" t="s">
        <v>1915</v>
      </c>
      <c r="Z318" s="71"/>
      <c r="AA318" s="71"/>
    </row>
    <row r="319" spans="1:30" ht="51.75" customHeight="1" x14ac:dyDescent="0.2">
      <c r="A319" s="74">
        <v>57</v>
      </c>
      <c r="B319" s="83" t="s">
        <v>61</v>
      </c>
      <c r="C319" s="71" t="s">
        <v>113</v>
      </c>
      <c r="D319" s="83"/>
      <c r="E319" s="83"/>
      <c r="F319" s="83">
        <v>3</v>
      </c>
      <c r="G319" s="83" t="s">
        <v>240</v>
      </c>
      <c r="H319" s="83" t="s">
        <v>2268</v>
      </c>
      <c r="I319" s="83">
        <v>47</v>
      </c>
      <c r="J319" s="161">
        <v>2</v>
      </c>
      <c r="K319" s="161" t="s">
        <v>186</v>
      </c>
      <c r="L319" s="161" t="s">
        <v>1918</v>
      </c>
      <c r="M319" s="161" t="s">
        <v>301</v>
      </c>
      <c r="N319" s="161" t="s">
        <v>182</v>
      </c>
      <c r="O319" s="167">
        <f>VLOOKUP(N319,'Giang duong'!A:H,3,0)</f>
        <v>50</v>
      </c>
      <c r="P319" s="161"/>
      <c r="Q319" s="195" t="s">
        <v>2293</v>
      </c>
      <c r="R319" s="195" t="s">
        <v>2187</v>
      </c>
      <c r="S319" s="161"/>
      <c r="T319" s="161"/>
      <c r="U319" s="161" t="s">
        <v>173</v>
      </c>
      <c r="V319" s="166"/>
      <c r="W319" s="71" t="s">
        <v>2033</v>
      </c>
      <c r="X319" s="83" t="s">
        <v>1734</v>
      </c>
      <c r="Y319" s="71" t="s">
        <v>2526</v>
      </c>
      <c r="Z319" s="83"/>
      <c r="AA319" s="159" t="str">
        <f>N319&amp;K319&amp;L319</f>
        <v>510E4Sáng2</v>
      </c>
      <c r="AB319" s="83" t="s">
        <v>2329</v>
      </c>
      <c r="AC319" s="83" t="s">
        <v>2329</v>
      </c>
      <c r="AD319" s="265" t="e">
        <f>VLOOKUP(E319,'[2]TKB26-11-2018 (lan 1)'!$E:$K,2,0)</f>
        <v>#N/A</v>
      </c>
    </row>
    <row r="320" spans="1:30" ht="51.75" customHeight="1" x14ac:dyDescent="0.2">
      <c r="A320" s="74">
        <v>58</v>
      </c>
      <c r="B320" s="83" t="s">
        <v>61</v>
      </c>
      <c r="C320" s="71" t="s">
        <v>113</v>
      </c>
      <c r="D320" s="83"/>
      <c r="E320" s="83"/>
      <c r="F320" s="83">
        <v>3</v>
      </c>
      <c r="G320" s="83" t="s">
        <v>240</v>
      </c>
      <c r="H320" s="83" t="s">
        <v>2269</v>
      </c>
      <c r="I320" s="83">
        <v>47</v>
      </c>
      <c r="J320" s="161">
        <v>2</v>
      </c>
      <c r="K320" s="161" t="s">
        <v>186</v>
      </c>
      <c r="L320" s="161" t="s">
        <v>1918</v>
      </c>
      <c r="M320" s="161" t="s">
        <v>301</v>
      </c>
      <c r="N320" s="161" t="s">
        <v>184</v>
      </c>
      <c r="O320" s="167">
        <f>VLOOKUP(N320,'Giang duong'!A:H,3,0)</f>
        <v>50</v>
      </c>
      <c r="P320" s="161"/>
      <c r="Q320" s="195" t="s">
        <v>2294</v>
      </c>
      <c r="R320" s="195" t="s">
        <v>2183</v>
      </c>
      <c r="S320" s="161"/>
      <c r="T320" s="161"/>
      <c r="U320" s="161" t="s">
        <v>173</v>
      </c>
      <c r="V320" s="166"/>
      <c r="W320" s="71" t="s">
        <v>2033</v>
      </c>
      <c r="X320" s="83" t="s">
        <v>1734</v>
      </c>
      <c r="Y320" s="71" t="s">
        <v>2526</v>
      </c>
      <c r="Z320" s="83"/>
      <c r="AA320" s="159" t="str">
        <f>N320&amp;K320&amp;L320</f>
        <v>511E4Sáng2</v>
      </c>
      <c r="AB320" s="83" t="s">
        <v>2330</v>
      </c>
      <c r="AC320" s="83" t="s">
        <v>2330</v>
      </c>
      <c r="AD320" s="265" t="e">
        <f>VLOOKUP(E320,'[2]TKB26-11-2018 (lan 1)'!$E:$K,2,0)</f>
        <v>#N/A</v>
      </c>
    </row>
    <row r="321" spans="1:207" s="72" customFormat="1" ht="35.25" customHeight="1" x14ac:dyDescent="0.2">
      <c r="A321" s="74">
        <v>11</v>
      </c>
      <c r="B321" s="71" t="s">
        <v>1695</v>
      </c>
      <c r="C321" s="71" t="s">
        <v>258</v>
      </c>
      <c r="D321" s="71" t="s">
        <v>205</v>
      </c>
      <c r="E321" s="71" t="s">
        <v>1741</v>
      </c>
      <c r="F321" s="71">
        <v>3</v>
      </c>
      <c r="G321" s="71" t="s">
        <v>192</v>
      </c>
      <c r="H321" s="71" t="s">
        <v>2268</v>
      </c>
      <c r="I321" s="71">
        <v>38</v>
      </c>
      <c r="J321" s="159" t="s">
        <v>1918</v>
      </c>
      <c r="K321" s="159" t="s">
        <v>186</v>
      </c>
      <c r="L321" s="159" t="s">
        <v>1918</v>
      </c>
      <c r="M321" s="159" t="s">
        <v>336</v>
      </c>
      <c r="N321" s="159" t="s">
        <v>337</v>
      </c>
      <c r="O321" s="167">
        <f>VLOOKUP(N321,'Giang duong'!A:H,3,0)</f>
        <v>70</v>
      </c>
      <c r="P321" s="183">
        <f>VLOOKUP(E321,'[1]DSLHP_3-12-2018'!$B:$K,6,0)</f>
        <v>12</v>
      </c>
      <c r="Q321" s="161" t="s">
        <v>2323</v>
      </c>
      <c r="R321" s="161" t="s">
        <v>2046</v>
      </c>
      <c r="S321" s="162" t="s">
        <v>2050</v>
      </c>
      <c r="T321" s="159" t="s">
        <v>2051</v>
      </c>
      <c r="U321" s="159" t="s">
        <v>174</v>
      </c>
      <c r="V321" s="166"/>
      <c r="W321" s="71" t="s">
        <v>2033</v>
      </c>
      <c r="X321" s="71"/>
      <c r="Y321" s="71" t="s">
        <v>1676</v>
      </c>
      <c r="Z321" s="71"/>
      <c r="AA321" s="159" t="str">
        <f>N321&amp;K321&amp;L321</f>
        <v>406E4Sáng2</v>
      </c>
      <c r="AB321" s="71" t="s">
        <v>2323</v>
      </c>
      <c r="AC321" s="71" t="s">
        <v>2323</v>
      </c>
      <c r="AD321" s="265" t="str">
        <f>VLOOKUP(E321,'[2]TKB26-11-2018 (lan 1)'!$E:$K,2,0)</f>
        <v>PGS. TS.Nguyễn Thị Kim Anh; TS.Phạm Thu Phương</v>
      </c>
      <c r="AE321" s="265">
        <f>VALUE(I321)-VALUE(P321)</f>
        <v>26</v>
      </c>
      <c r="AF321" s="265"/>
      <c r="AG321" s="265"/>
      <c r="AH321" s="265"/>
      <c r="AI321" s="265"/>
      <c r="AJ321" s="265"/>
      <c r="AK321" s="265"/>
      <c r="AL321" s="265"/>
      <c r="AM321" s="265"/>
      <c r="AN321" s="265"/>
      <c r="AO321" s="265"/>
      <c r="AP321" s="265"/>
      <c r="AQ321" s="265"/>
      <c r="AR321" s="265"/>
      <c r="AS321" s="265"/>
      <c r="AT321" s="265"/>
      <c r="AU321" s="265"/>
      <c r="AV321" s="265"/>
      <c r="AW321" s="265"/>
      <c r="AX321" s="265"/>
      <c r="AY321" s="265"/>
      <c r="AZ321" s="265"/>
      <c r="BA321" s="265"/>
      <c r="BB321" s="265"/>
      <c r="BC321" s="265"/>
      <c r="BD321" s="265"/>
      <c r="BE321" s="265"/>
      <c r="BF321" s="265"/>
      <c r="BG321" s="265"/>
      <c r="BH321" s="265"/>
      <c r="BI321" s="265"/>
      <c r="BJ321" s="265"/>
      <c r="BK321" s="265"/>
      <c r="BL321" s="265"/>
      <c r="BM321" s="265"/>
      <c r="BN321" s="265"/>
      <c r="BO321" s="265"/>
      <c r="BP321" s="265"/>
      <c r="BQ321" s="265"/>
      <c r="BR321" s="265"/>
      <c r="BS321" s="265"/>
      <c r="BT321" s="265"/>
      <c r="BU321" s="265"/>
      <c r="BV321" s="265"/>
      <c r="BW321" s="265"/>
      <c r="BX321" s="265"/>
      <c r="BY321" s="265"/>
      <c r="BZ321" s="265"/>
      <c r="CA321" s="265"/>
      <c r="CB321" s="265"/>
      <c r="CC321" s="265"/>
      <c r="CD321" s="265"/>
      <c r="CE321" s="265"/>
      <c r="CF321" s="265"/>
      <c r="CG321" s="265"/>
      <c r="CH321" s="265"/>
      <c r="CI321" s="265"/>
      <c r="CJ321" s="265"/>
      <c r="CK321" s="265"/>
      <c r="CL321" s="265"/>
      <c r="CM321" s="265"/>
      <c r="CN321" s="265"/>
      <c r="CO321" s="265"/>
      <c r="CP321" s="265"/>
      <c r="CQ321" s="265"/>
      <c r="CR321" s="265"/>
      <c r="CS321" s="265"/>
      <c r="CT321" s="265"/>
      <c r="CU321" s="265"/>
      <c r="CV321" s="265"/>
      <c r="CW321" s="265"/>
      <c r="CX321" s="265"/>
      <c r="CY321" s="265"/>
      <c r="CZ321" s="265"/>
      <c r="DA321" s="265"/>
      <c r="DB321" s="265"/>
      <c r="DC321" s="265"/>
      <c r="DD321" s="265"/>
      <c r="DE321" s="265"/>
      <c r="DF321" s="265"/>
      <c r="DG321" s="265"/>
      <c r="DH321" s="265"/>
      <c r="DI321" s="265"/>
      <c r="DJ321" s="265"/>
      <c r="DK321" s="265"/>
      <c r="DL321" s="265"/>
      <c r="DM321" s="265"/>
      <c r="DN321" s="265"/>
      <c r="DO321" s="265"/>
      <c r="DP321" s="265"/>
      <c r="DQ321" s="265"/>
      <c r="DR321" s="265"/>
      <c r="DS321" s="265"/>
      <c r="DT321" s="265"/>
      <c r="DU321" s="265"/>
      <c r="DV321" s="265"/>
      <c r="DW321" s="265"/>
      <c r="DX321" s="265"/>
      <c r="DY321" s="265"/>
      <c r="DZ321" s="265"/>
      <c r="EA321" s="265"/>
      <c r="EB321" s="265"/>
      <c r="EC321" s="265"/>
      <c r="ED321" s="265"/>
      <c r="EE321" s="265"/>
      <c r="EF321" s="265"/>
      <c r="EG321" s="265"/>
      <c r="EH321" s="265"/>
      <c r="EI321" s="265"/>
      <c r="EJ321" s="265"/>
      <c r="EK321" s="265"/>
      <c r="EL321" s="265"/>
      <c r="EM321" s="265"/>
      <c r="EN321" s="265"/>
      <c r="EO321" s="265"/>
      <c r="EP321" s="265"/>
      <c r="EQ321" s="265"/>
      <c r="ER321" s="265"/>
      <c r="ES321" s="265"/>
      <c r="ET321" s="265"/>
      <c r="EU321" s="265"/>
      <c r="EV321" s="265"/>
      <c r="EW321" s="265"/>
      <c r="EX321" s="265"/>
      <c r="EY321" s="265"/>
      <c r="EZ321" s="265"/>
      <c r="FA321" s="265"/>
      <c r="FB321" s="265"/>
      <c r="FC321" s="265"/>
      <c r="FD321" s="265"/>
      <c r="FE321" s="265"/>
      <c r="FF321" s="265"/>
      <c r="FG321" s="265"/>
      <c r="FH321" s="265"/>
      <c r="FI321" s="265"/>
      <c r="FJ321" s="265"/>
      <c r="FK321" s="265"/>
      <c r="FL321" s="265"/>
      <c r="FM321" s="265"/>
      <c r="FN321" s="265"/>
      <c r="FO321" s="265"/>
      <c r="FP321" s="265"/>
      <c r="FQ321" s="265"/>
      <c r="FR321" s="265"/>
      <c r="FS321" s="265"/>
      <c r="FT321" s="265"/>
      <c r="FU321" s="265"/>
      <c r="FV321" s="265"/>
      <c r="FW321" s="265"/>
      <c r="FX321" s="265"/>
      <c r="FY321" s="265"/>
      <c r="FZ321" s="265"/>
      <c r="GA321" s="265"/>
      <c r="GB321" s="265"/>
      <c r="GC321" s="265"/>
      <c r="GD321" s="265"/>
      <c r="GE321" s="265"/>
      <c r="GF321" s="265"/>
      <c r="GG321" s="265"/>
      <c r="GH321" s="265"/>
      <c r="GI321" s="265"/>
      <c r="GJ321" s="265"/>
      <c r="GK321" s="265"/>
      <c r="GL321" s="265"/>
      <c r="GM321" s="265"/>
      <c r="GN321" s="265"/>
      <c r="GO321" s="265"/>
      <c r="GP321" s="265"/>
      <c r="GQ321" s="265"/>
      <c r="GR321" s="265"/>
      <c r="GS321" s="265"/>
      <c r="GT321" s="265"/>
      <c r="GU321" s="265"/>
      <c r="GV321" s="265"/>
      <c r="GW321" s="265"/>
      <c r="GX321" s="265"/>
      <c r="GY321" s="265"/>
    </row>
    <row r="322" spans="1:207" ht="39.75" customHeight="1" x14ac:dyDescent="0.2">
      <c r="A322" s="74">
        <v>39</v>
      </c>
      <c r="B322" s="71" t="s">
        <v>164</v>
      </c>
      <c r="C322" s="71" t="s">
        <v>126</v>
      </c>
      <c r="D322" s="71" t="s">
        <v>30</v>
      </c>
      <c r="E322" s="71" t="s">
        <v>2306</v>
      </c>
      <c r="F322" s="71">
        <v>3</v>
      </c>
      <c r="G322" s="71" t="s">
        <v>192</v>
      </c>
      <c r="H322" s="71" t="s">
        <v>1928</v>
      </c>
      <c r="I322" s="71">
        <v>71</v>
      </c>
      <c r="J322" s="159">
        <v>2</v>
      </c>
      <c r="K322" s="159" t="s">
        <v>186</v>
      </c>
      <c r="L322" s="159" t="s">
        <v>1918</v>
      </c>
      <c r="M322" s="159" t="s">
        <v>336</v>
      </c>
      <c r="N322" s="159" t="s">
        <v>2319</v>
      </c>
      <c r="O322" s="167">
        <f>VLOOKUP(N322,'Giang duong'!A:H,3,0)</f>
        <v>60</v>
      </c>
      <c r="P322" s="183">
        <f>VLOOKUP(E322,'[1]DSLHP_3-12-2018'!$B:$K,6,0)</f>
        <v>14</v>
      </c>
      <c r="Q322" s="161" t="s">
        <v>2236</v>
      </c>
      <c r="R322" s="161" t="s">
        <v>260</v>
      </c>
      <c r="S322" s="161" t="s">
        <v>2237</v>
      </c>
      <c r="T322" s="161" t="s">
        <v>2238</v>
      </c>
      <c r="U322" s="159" t="s">
        <v>260</v>
      </c>
      <c r="V322" s="166"/>
      <c r="W322" s="71" t="s">
        <v>2033</v>
      </c>
      <c r="X322" s="71"/>
      <c r="Y322" s="71" t="s">
        <v>1510</v>
      </c>
      <c r="Z322" s="71"/>
      <c r="AA322" s="159" t="str">
        <f>N322&amp;K322&amp;L322</f>
        <v>201CSSSáng2</v>
      </c>
      <c r="AB322" s="71" t="s">
        <v>2236</v>
      </c>
      <c r="AC322" s="71" t="s">
        <v>2236</v>
      </c>
      <c r="AD322" s="265" t="str">
        <f>VLOOKUP(E322,'[2]TKB26-11-2018 (lan 1)'!$E:$K,2,0)</f>
        <v>ThS.Đỗ Quỳnh Chi; ThS.Nguyễn Hoàng Thái</v>
      </c>
      <c r="AE322" s="265">
        <f>VALUE(I322)-VALUE(P322)</f>
        <v>57</v>
      </c>
    </row>
    <row r="323" spans="1:207" ht="51.75" customHeight="1" x14ac:dyDescent="0.2">
      <c r="A323" s="74">
        <v>53</v>
      </c>
      <c r="B323" s="83" t="s">
        <v>154</v>
      </c>
      <c r="C323" s="83" t="s">
        <v>148</v>
      </c>
      <c r="D323" s="83" t="s">
        <v>155</v>
      </c>
      <c r="E323" s="83" t="s">
        <v>148</v>
      </c>
      <c r="F323" s="83">
        <v>3</v>
      </c>
      <c r="G323" s="83" t="s">
        <v>192</v>
      </c>
      <c r="H323" s="83" t="s">
        <v>57</v>
      </c>
      <c r="I323" s="83">
        <v>91</v>
      </c>
      <c r="J323" s="161">
        <v>1</v>
      </c>
      <c r="K323" s="161" t="s">
        <v>186</v>
      </c>
      <c r="L323" s="161" t="s">
        <v>1919</v>
      </c>
      <c r="M323" s="161" t="s">
        <v>301</v>
      </c>
      <c r="N323" s="161" t="s">
        <v>2320</v>
      </c>
      <c r="O323" s="167">
        <v>80</v>
      </c>
      <c r="P323" s="183">
        <v>9</v>
      </c>
      <c r="Q323" s="259" t="s">
        <v>830</v>
      </c>
      <c r="R323" s="161" t="s">
        <v>933</v>
      </c>
      <c r="S323" s="161"/>
      <c r="T323" s="161"/>
      <c r="U323" s="161" t="s">
        <v>173</v>
      </c>
      <c r="V323" s="166"/>
      <c r="W323" s="71" t="s">
        <v>2033</v>
      </c>
      <c r="X323" s="83"/>
      <c r="Y323" s="83" t="s">
        <v>1490</v>
      </c>
      <c r="Z323" s="83"/>
      <c r="AA323" s="159" t="s">
        <v>2557</v>
      </c>
      <c r="AB323" s="83" t="s">
        <v>830</v>
      </c>
      <c r="AC323" s="83" t="s">
        <v>830</v>
      </c>
      <c r="AD323" s="265" t="s">
        <v>2558</v>
      </c>
      <c r="AE323" s="265">
        <v>82</v>
      </c>
    </row>
    <row r="324" spans="1:207" ht="59.25" customHeight="1" x14ac:dyDescent="0.2">
      <c r="A324" s="74">
        <v>72</v>
      </c>
      <c r="B324" s="71" t="s">
        <v>278</v>
      </c>
      <c r="C324" s="71" t="s">
        <v>29</v>
      </c>
      <c r="D324" s="71"/>
      <c r="E324" s="71" t="s">
        <v>29</v>
      </c>
      <c r="F324" s="71">
        <v>3</v>
      </c>
      <c r="G324" s="71" t="s">
        <v>262</v>
      </c>
      <c r="H324" s="71" t="s">
        <v>1727</v>
      </c>
      <c r="I324" s="71">
        <v>50</v>
      </c>
      <c r="J324" s="159">
        <v>1</v>
      </c>
      <c r="K324" s="159" t="s">
        <v>186</v>
      </c>
      <c r="L324" s="159" t="s">
        <v>1955</v>
      </c>
      <c r="M324" s="159" t="s">
        <v>301</v>
      </c>
      <c r="N324" s="161" t="s">
        <v>2320</v>
      </c>
      <c r="O324" s="167">
        <v>80</v>
      </c>
      <c r="P324" s="183">
        <v>7</v>
      </c>
      <c r="Q324" s="219" t="s">
        <v>2489</v>
      </c>
      <c r="R324" s="83" t="s">
        <v>933</v>
      </c>
      <c r="S324" s="198" t="s">
        <v>2192</v>
      </c>
      <c r="T324" s="83" t="s">
        <v>17</v>
      </c>
      <c r="U324" s="161" t="s">
        <v>173</v>
      </c>
      <c r="V324" s="164" t="s">
        <v>2031</v>
      </c>
      <c r="W324" s="71" t="s">
        <v>2032</v>
      </c>
      <c r="X324" s="71" t="s">
        <v>1728</v>
      </c>
      <c r="Y324" s="83" t="s">
        <v>1490</v>
      </c>
      <c r="Z324" s="71"/>
      <c r="AA324" s="159" t="s">
        <v>2559</v>
      </c>
      <c r="AB324" s="71" t="s">
        <v>2191</v>
      </c>
      <c r="AC324" s="71" t="s">
        <v>2191</v>
      </c>
      <c r="AD324" s="265" t="s">
        <v>2560</v>
      </c>
      <c r="AE324" s="265">
        <v>43</v>
      </c>
      <c r="AF324" s="72"/>
      <c r="AG324" s="72"/>
      <c r="AH324" s="72"/>
      <c r="AI324" s="72"/>
      <c r="AJ324" s="72"/>
      <c r="AK324" s="72"/>
      <c r="AL324" s="72"/>
      <c r="AM324" s="72"/>
      <c r="AN324" s="72"/>
      <c r="AO324" s="72"/>
      <c r="AP324" s="72"/>
      <c r="AQ324" s="72"/>
      <c r="AR324" s="72"/>
      <c r="AS324" s="72"/>
      <c r="AT324" s="72"/>
      <c r="AU324" s="72"/>
      <c r="AV324" s="72"/>
      <c r="AW324" s="72"/>
      <c r="AX324" s="72"/>
      <c r="AY324" s="72"/>
      <c r="AZ324" s="72"/>
      <c r="BA324" s="72"/>
      <c r="BB324" s="72"/>
      <c r="BC324" s="72"/>
      <c r="BD324" s="72"/>
      <c r="BE324" s="72"/>
      <c r="BF324" s="72"/>
      <c r="BG324" s="72"/>
      <c r="BH324" s="72"/>
      <c r="BI324" s="72"/>
      <c r="BJ324" s="72"/>
      <c r="BK324" s="72"/>
      <c r="BL324" s="72"/>
      <c r="BM324" s="72"/>
      <c r="BN324" s="72"/>
      <c r="BO324" s="72"/>
      <c r="BP324" s="72"/>
      <c r="BQ324" s="72"/>
      <c r="BR324" s="72"/>
      <c r="BS324" s="72"/>
      <c r="BT324" s="72"/>
      <c r="BU324" s="72"/>
      <c r="BV324" s="72"/>
      <c r="BW324" s="72"/>
      <c r="BX324" s="72"/>
      <c r="BY324" s="72"/>
      <c r="BZ324" s="72"/>
      <c r="CA324" s="72"/>
      <c r="CB324" s="72"/>
      <c r="CC324" s="72"/>
      <c r="CD324" s="72"/>
      <c r="CE324" s="72"/>
      <c r="CF324" s="72"/>
      <c r="CG324" s="72"/>
      <c r="CH324" s="72"/>
      <c r="CI324" s="72"/>
      <c r="CJ324" s="72"/>
      <c r="CK324" s="72"/>
      <c r="CL324" s="72"/>
      <c r="CM324" s="72"/>
      <c r="CN324" s="72"/>
      <c r="CO324" s="72"/>
      <c r="CP324" s="72"/>
      <c r="CQ324" s="72"/>
      <c r="CR324" s="72"/>
      <c r="CS324" s="72"/>
      <c r="CT324" s="72"/>
      <c r="CU324" s="72"/>
      <c r="CV324" s="72"/>
      <c r="CW324" s="72"/>
      <c r="CX324" s="72"/>
      <c r="CY324" s="72"/>
      <c r="CZ324" s="72"/>
      <c r="DA324" s="72"/>
      <c r="DB324" s="72"/>
      <c r="DC324" s="72"/>
      <c r="DD324" s="72"/>
      <c r="DE324" s="72"/>
      <c r="DF324" s="72"/>
      <c r="DG324" s="72"/>
      <c r="DH324" s="72"/>
      <c r="DI324" s="72"/>
      <c r="DJ324" s="72"/>
      <c r="DK324" s="72"/>
      <c r="DL324" s="72"/>
      <c r="DM324" s="72"/>
      <c r="DN324" s="72"/>
      <c r="DO324" s="72"/>
      <c r="DP324" s="72"/>
      <c r="DQ324" s="72"/>
      <c r="DR324" s="72"/>
      <c r="DS324" s="72"/>
      <c r="DT324" s="72"/>
      <c r="DU324" s="72"/>
      <c r="DV324" s="72"/>
      <c r="DW324" s="72"/>
      <c r="DX324" s="72"/>
      <c r="DY324" s="72"/>
      <c r="DZ324" s="72"/>
      <c r="EA324" s="72"/>
      <c r="EB324" s="72"/>
      <c r="EC324" s="72"/>
      <c r="ED324" s="72"/>
      <c r="EE324" s="72"/>
      <c r="EF324" s="72"/>
      <c r="EG324" s="72"/>
      <c r="EH324" s="72"/>
      <c r="EI324" s="72"/>
      <c r="EJ324" s="72"/>
      <c r="EK324" s="72"/>
      <c r="EL324" s="72"/>
      <c r="EM324" s="72"/>
      <c r="EN324" s="72"/>
      <c r="EO324" s="72"/>
      <c r="EP324" s="72"/>
      <c r="EQ324" s="72"/>
      <c r="ER324" s="72"/>
      <c r="ES324" s="72"/>
      <c r="ET324" s="72"/>
      <c r="EU324" s="72"/>
      <c r="EV324" s="72"/>
      <c r="EW324" s="72"/>
      <c r="EX324" s="72"/>
      <c r="EY324" s="72"/>
      <c r="EZ324" s="72"/>
      <c r="FA324" s="72"/>
      <c r="FB324" s="72"/>
      <c r="FC324" s="72"/>
      <c r="FD324" s="72"/>
      <c r="FE324" s="72"/>
      <c r="FF324" s="72"/>
      <c r="FG324" s="72"/>
      <c r="FH324" s="72"/>
      <c r="FI324" s="72"/>
      <c r="FJ324" s="72"/>
      <c r="FK324" s="72"/>
      <c r="FL324" s="72"/>
      <c r="FM324" s="72"/>
      <c r="FN324" s="72"/>
      <c r="FO324" s="72"/>
      <c r="FP324" s="72"/>
      <c r="FQ324" s="72"/>
      <c r="FR324" s="72"/>
      <c r="FS324" s="72"/>
      <c r="FT324" s="72"/>
      <c r="FU324" s="72"/>
      <c r="FV324" s="72"/>
      <c r="FW324" s="72"/>
      <c r="FX324" s="72"/>
      <c r="FY324" s="72"/>
      <c r="FZ324" s="72"/>
      <c r="GA324" s="72"/>
      <c r="GB324" s="72"/>
      <c r="GC324" s="72"/>
      <c r="GD324" s="72"/>
      <c r="GE324" s="72"/>
      <c r="GF324" s="72"/>
      <c r="GG324" s="72"/>
      <c r="GH324" s="72"/>
      <c r="GI324" s="72"/>
      <c r="GJ324" s="72"/>
      <c r="GK324" s="72"/>
      <c r="GL324" s="72"/>
      <c r="GM324" s="72"/>
      <c r="GN324" s="72"/>
      <c r="GO324" s="72"/>
      <c r="GP324" s="72"/>
      <c r="GQ324" s="72"/>
      <c r="GR324" s="72"/>
      <c r="GS324" s="72"/>
      <c r="GT324" s="72"/>
      <c r="GU324" s="72"/>
      <c r="GV324" s="72"/>
      <c r="GW324" s="72"/>
      <c r="GX324" s="72"/>
      <c r="GY324" s="72"/>
    </row>
    <row r="325" spans="1:207" ht="51.75" customHeight="1" x14ac:dyDescent="0.2">
      <c r="A325" s="74">
        <v>80</v>
      </c>
      <c r="B325" s="83" t="s">
        <v>1548</v>
      </c>
      <c r="C325" s="83" t="s">
        <v>43</v>
      </c>
      <c r="D325" s="83" t="s">
        <v>29</v>
      </c>
      <c r="E325" s="83" t="s">
        <v>1778</v>
      </c>
      <c r="F325" s="83">
        <v>3</v>
      </c>
      <c r="G325" s="83" t="s">
        <v>262</v>
      </c>
      <c r="H325" s="83" t="s">
        <v>1658</v>
      </c>
      <c r="I325" s="83">
        <v>58</v>
      </c>
      <c r="J325" s="161">
        <v>1</v>
      </c>
      <c r="K325" s="161" t="s">
        <v>186</v>
      </c>
      <c r="L325" s="161" t="s">
        <v>1955</v>
      </c>
      <c r="M325" s="161" t="s">
        <v>336</v>
      </c>
      <c r="N325" s="161" t="s">
        <v>2320</v>
      </c>
      <c r="O325" s="167">
        <v>80</v>
      </c>
      <c r="P325" s="183">
        <v>6</v>
      </c>
      <c r="Q325" s="197" t="s">
        <v>2206</v>
      </c>
      <c r="R325" s="197" t="s">
        <v>2207</v>
      </c>
      <c r="S325" s="199" t="s">
        <v>2208</v>
      </c>
      <c r="T325" s="83" t="s">
        <v>1525</v>
      </c>
      <c r="U325" s="161" t="s">
        <v>173</v>
      </c>
      <c r="V325" s="164"/>
      <c r="W325" s="71" t="s">
        <v>2032</v>
      </c>
      <c r="X325" s="83"/>
      <c r="Y325" s="83" t="s">
        <v>1490</v>
      </c>
      <c r="Z325" s="83"/>
      <c r="AA325" s="159" t="s">
        <v>2559</v>
      </c>
      <c r="AB325" s="83" t="s">
        <v>2206</v>
      </c>
      <c r="AC325" s="83" t="s">
        <v>2206</v>
      </c>
      <c r="AD325" s="265" t="s">
        <v>2561</v>
      </c>
      <c r="AE325" s="265">
        <v>52</v>
      </c>
      <c r="AF325" s="72"/>
      <c r="AG325" s="72"/>
      <c r="AH325" s="72"/>
      <c r="AI325" s="72"/>
      <c r="AJ325" s="72"/>
      <c r="AK325" s="72"/>
      <c r="AL325" s="72"/>
      <c r="AM325" s="72"/>
      <c r="AN325" s="72"/>
      <c r="AO325" s="72"/>
      <c r="AP325" s="72"/>
      <c r="AQ325" s="72"/>
      <c r="AR325" s="72"/>
      <c r="AS325" s="72"/>
      <c r="AT325" s="72"/>
      <c r="AU325" s="72"/>
      <c r="AV325" s="72"/>
      <c r="AW325" s="72"/>
      <c r="AX325" s="72"/>
      <c r="AY325" s="72"/>
      <c r="AZ325" s="72"/>
      <c r="BA325" s="72"/>
      <c r="BB325" s="72"/>
      <c r="BC325" s="72"/>
      <c r="BD325" s="72"/>
      <c r="BE325" s="72"/>
      <c r="BF325" s="72"/>
      <c r="BG325" s="72"/>
      <c r="BH325" s="72"/>
      <c r="BI325" s="72"/>
      <c r="BJ325" s="72"/>
      <c r="BK325" s="72"/>
      <c r="BL325" s="72"/>
      <c r="BM325" s="72"/>
      <c r="BN325" s="72"/>
      <c r="BO325" s="72"/>
      <c r="BP325" s="72"/>
      <c r="BQ325" s="72"/>
      <c r="BR325" s="72"/>
      <c r="BS325" s="72"/>
      <c r="BT325" s="72"/>
      <c r="BU325" s="72"/>
      <c r="BV325" s="72"/>
      <c r="BW325" s="72"/>
      <c r="BX325" s="72"/>
      <c r="BY325" s="72"/>
      <c r="BZ325" s="72"/>
      <c r="CA325" s="72"/>
      <c r="CB325" s="72"/>
      <c r="CC325" s="72"/>
      <c r="CD325" s="72"/>
      <c r="CE325" s="72"/>
      <c r="CF325" s="72"/>
      <c r="CG325" s="72"/>
      <c r="CH325" s="72"/>
      <c r="CI325" s="72"/>
      <c r="CJ325" s="72"/>
      <c r="CK325" s="72"/>
      <c r="CL325" s="72"/>
      <c r="CM325" s="72"/>
      <c r="CN325" s="72"/>
      <c r="CO325" s="72"/>
      <c r="CP325" s="72"/>
      <c r="CQ325" s="72"/>
      <c r="CR325" s="72"/>
      <c r="CS325" s="72"/>
      <c r="CT325" s="72"/>
      <c r="CU325" s="72"/>
      <c r="CV325" s="72"/>
      <c r="CW325" s="72"/>
      <c r="CX325" s="72"/>
      <c r="CY325" s="72"/>
      <c r="CZ325" s="72"/>
      <c r="DA325" s="72"/>
      <c r="DB325" s="72"/>
      <c r="DC325" s="72"/>
      <c r="DD325" s="72"/>
      <c r="DE325" s="72"/>
      <c r="DF325" s="72"/>
      <c r="DG325" s="72"/>
      <c r="DH325" s="72"/>
      <c r="DI325" s="72"/>
      <c r="DJ325" s="72"/>
      <c r="DK325" s="72"/>
      <c r="DL325" s="72"/>
      <c r="DM325" s="72"/>
      <c r="DN325" s="72"/>
      <c r="DO325" s="72"/>
      <c r="DP325" s="72"/>
      <c r="DQ325" s="72"/>
      <c r="DR325" s="72"/>
      <c r="DS325" s="72"/>
      <c r="DT325" s="72"/>
      <c r="DU325" s="72"/>
      <c r="DV325" s="72"/>
      <c r="DW325" s="72"/>
      <c r="DX325" s="72"/>
      <c r="DY325" s="72"/>
      <c r="DZ325" s="72"/>
      <c r="EA325" s="72"/>
      <c r="EB325" s="72"/>
      <c r="EC325" s="72"/>
      <c r="ED325" s="72"/>
      <c r="EE325" s="72"/>
      <c r="EF325" s="72"/>
      <c r="EG325" s="72"/>
      <c r="EH325" s="72"/>
      <c r="EI325" s="72"/>
      <c r="EJ325" s="72"/>
      <c r="EK325" s="72"/>
      <c r="EL325" s="72"/>
      <c r="EM325" s="72"/>
      <c r="EN325" s="72"/>
      <c r="EO325" s="72"/>
      <c r="EP325" s="72"/>
      <c r="EQ325" s="72"/>
      <c r="ER325" s="72"/>
      <c r="ES325" s="72"/>
      <c r="ET325" s="72"/>
      <c r="EU325" s="72"/>
      <c r="EV325" s="72"/>
      <c r="EW325" s="72"/>
      <c r="EX325" s="72"/>
      <c r="EY325" s="72"/>
      <c r="EZ325" s="72"/>
      <c r="FA325" s="72"/>
      <c r="FB325" s="72"/>
      <c r="FC325" s="72"/>
      <c r="FD325" s="72"/>
      <c r="FE325" s="72"/>
      <c r="FF325" s="72"/>
      <c r="FG325" s="72"/>
      <c r="FH325" s="72"/>
      <c r="FI325" s="72"/>
      <c r="FJ325" s="72"/>
      <c r="FK325" s="72"/>
      <c r="FL325" s="72"/>
      <c r="FM325" s="72"/>
      <c r="FN325" s="72"/>
      <c r="FO325" s="72"/>
      <c r="FP325" s="72"/>
      <c r="FQ325" s="72"/>
      <c r="FR325" s="72"/>
      <c r="FS325" s="72"/>
      <c r="FT325" s="72"/>
      <c r="FU325" s="72"/>
      <c r="FV325" s="72"/>
      <c r="FW325" s="72"/>
      <c r="FX325" s="72"/>
      <c r="FY325" s="72"/>
      <c r="FZ325" s="72"/>
      <c r="GA325" s="72"/>
      <c r="GB325" s="72"/>
      <c r="GC325" s="72"/>
      <c r="GD325" s="72"/>
      <c r="GE325" s="72"/>
      <c r="GF325" s="72"/>
      <c r="GG325" s="72"/>
      <c r="GH325" s="72"/>
      <c r="GI325" s="72"/>
      <c r="GJ325" s="72"/>
      <c r="GK325" s="72"/>
      <c r="GL325" s="72"/>
      <c r="GM325" s="72"/>
      <c r="GN325" s="72"/>
      <c r="GO325" s="72"/>
      <c r="GP325" s="72"/>
      <c r="GQ325" s="72"/>
      <c r="GR325" s="72"/>
      <c r="GS325" s="72"/>
      <c r="GT325" s="72"/>
      <c r="GU325" s="72"/>
      <c r="GV325" s="72"/>
      <c r="GW325" s="72"/>
      <c r="GX325" s="72"/>
      <c r="GY325" s="72"/>
    </row>
    <row r="326" spans="1:207" ht="38.25" customHeight="1" x14ac:dyDescent="0.2">
      <c r="A326" s="74">
        <v>112</v>
      </c>
      <c r="B326" s="71" t="s">
        <v>230</v>
      </c>
      <c r="C326" s="71" t="s">
        <v>231</v>
      </c>
      <c r="D326" s="71" t="s">
        <v>205</v>
      </c>
      <c r="E326" s="71" t="s">
        <v>1798</v>
      </c>
      <c r="F326" s="71">
        <v>3</v>
      </c>
      <c r="G326" s="71" t="s">
        <v>192</v>
      </c>
      <c r="H326" s="71" t="s">
        <v>2268</v>
      </c>
      <c r="I326" s="71">
        <v>38</v>
      </c>
      <c r="J326" s="159">
        <v>2</v>
      </c>
      <c r="K326" s="159" t="s">
        <v>186</v>
      </c>
      <c r="L326" s="159" t="s">
        <v>1956</v>
      </c>
      <c r="M326" s="159" t="s">
        <v>336</v>
      </c>
      <c r="N326" s="159" t="s">
        <v>337</v>
      </c>
      <c r="O326" s="167">
        <f>VLOOKUP(N326,'Giang duong'!A:H,3,0)</f>
        <v>70</v>
      </c>
      <c r="P326" s="183">
        <f>VLOOKUP(E326,'[1]DSLHP_3-12-2018'!$B:$K,6,0)</f>
        <v>13</v>
      </c>
      <c r="Q326" s="161" t="s">
        <v>2338</v>
      </c>
      <c r="R326" s="161" t="s">
        <v>2046</v>
      </c>
      <c r="S326" s="162" t="s">
        <v>1139</v>
      </c>
      <c r="T326" s="159" t="s">
        <v>1140</v>
      </c>
      <c r="U326" s="159" t="s">
        <v>174</v>
      </c>
      <c r="V326" s="166"/>
      <c r="W326" s="71" t="s">
        <v>2033</v>
      </c>
      <c r="X326" s="71"/>
      <c r="Y326" s="71" t="s">
        <v>1676</v>
      </c>
      <c r="Z326" s="71"/>
      <c r="AA326" s="159" t="str">
        <f t="shared" ref="AA326:AA327" si="25">N326&amp;K326&amp;L326</f>
        <v>406E4Sáng5</v>
      </c>
      <c r="AB326" s="71" t="s">
        <v>2338</v>
      </c>
      <c r="AC326" s="71" t="s">
        <v>2338</v>
      </c>
      <c r="AD326" s="265" t="str">
        <f>VLOOKUP(E326,'[2]TKB26-11-2018 (lan 1)'!$E:$K,2,0)</f>
        <v>TS.Nguyễn Tiến Minh; ThS.Nguyễn Thị Phương Linh</v>
      </c>
      <c r="AE326" s="265">
        <f t="shared" ref="AE326:AE327" si="26">VALUE(I326)-VALUE(P326)</f>
        <v>25</v>
      </c>
      <c r="AF326" s="72"/>
      <c r="AG326" s="72"/>
      <c r="AH326" s="72"/>
      <c r="AI326" s="72"/>
      <c r="AJ326" s="72"/>
      <c r="AK326" s="72"/>
      <c r="AL326" s="72"/>
      <c r="AM326" s="72"/>
      <c r="AN326" s="72"/>
      <c r="AO326" s="72"/>
      <c r="AP326" s="72"/>
      <c r="AQ326" s="72"/>
      <c r="AR326" s="72"/>
      <c r="AS326" s="72"/>
      <c r="AT326" s="72"/>
      <c r="AU326" s="72"/>
      <c r="AV326" s="72"/>
      <c r="AW326" s="72"/>
      <c r="AX326" s="72"/>
      <c r="AY326" s="72"/>
      <c r="AZ326" s="72"/>
      <c r="BA326" s="72"/>
      <c r="BB326" s="72"/>
      <c r="BC326" s="72"/>
      <c r="BD326" s="72"/>
      <c r="BE326" s="72"/>
      <c r="BF326" s="72"/>
      <c r="BG326" s="72"/>
      <c r="BH326" s="72"/>
      <c r="BI326" s="72"/>
      <c r="BJ326" s="72"/>
      <c r="BK326" s="72"/>
      <c r="BL326" s="72"/>
      <c r="BM326" s="72"/>
      <c r="BN326" s="72"/>
      <c r="BO326" s="72"/>
      <c r="BP326" s="72"/>
      <c r="BQ326" s="72"/>
      <c r="BR326" s="72"/>
      <c r="BS326" s="72"/>
      <c r="BT326" s="72"/>
      <c r="BU326" s="72"/>
      <c r="BV326" s="72"/>
      <c r="BW326" s="72"/>
      <c r="BX326" s="72"/>
      <c r="BY326" s="72"/>
      <c r="BZ326" s="72"/>
      <c r="CA326" s="72"/>
      <c r="CB326" s="72"/>
      <c r="CC326" s="72"/>
      <c r="CD326" s="72"/>
      <c r="CE326" s="72"/>
      <c r="CF326" s="72"/>
      <c r="CG326" s="72"/>
      <c r="CH326" s="72"/>
      <c r="CI326" s="72"/>
      <c r="CJ326" s="72"/>
      <c r="CK326" s="72"/>
      <c r="CL326" s="72"/>
      <c r="CM326" s="72"/>
      <c r="CN326" s="72"/>
      <c r="CO326" s="72"/>
      <c r="CP326" s="72"/>
      <c r="CQ326" s="72"/>
      <c r="CR326" s="72"/>
      <c r="CS326" s="72"/>
      <c r="CT326" s="72"/>
      <c r="CU326" s="72"/>
      <c r="CV326" s="72"/>
      <c r="CW326" s="72"/>
      <c r="CX326" s="72"/>
      <c r="CY326" s="72"/>
      <c r="CZ326" s="72"/>
      <c r="DA326" s="72"/>
      <c r="DB326" s="72"/>
      <c r="DC326" s="72"/>
      <c r="DD326" s="72"/>
      <c r="DE326" s="72"/>
      <c r="DF326" s="72"/>
      <c r="DG326" s="72"/>
      <c r="DH326" s="72"/>
      <c r="DI326" s="72"/>
      <c r="DJ326" s="72"/>
      <c r="DK326" s="72"/>
      <c r="DL326" s="72"/>
      <c r="DM326" s="72"/>
      <c r="DN326" s="72"/>
      <c r="DO326" s="72"/>
      <c r="DP326" s="72"/>
      <c r="DQ326" s="72"/>
      <c r="DR326" s="72"/>
      <c r="DS326" s="72"/>
      <c r="DT326" s="72"/>
      <c r="DU326" s="72"/>
      <c r="DV326" s="72"/>
      <c r="DW326" s="72"/>
      <c r="DX326" s="72"/>
      <c r="DY326" s="72"/>
      <c r="DZ326" s="72"/>
      <c r="EA326" s="72"/>
      <c r="EB326" s="72"/>
      <c r="EC326" s="72"/>
      <c r="ED326" s="72"/>
      <c r="EE326" s="72"/>
      <c r="EF326" s="72"/>
      <c r="EG326" s="72"/>
      <c r="EH326" s="72"/>
      <c r="EI326" s="72"/>
      <c r="EJ326" s="72"/>
      <c r="EK326" s="72"/>
      <c r="EL326" s="72"/>
      <c r="EM326" s="72"/>
      <c r="EN326" s="72"/>
      <c r="EO326" s="72"/>
      <c r="EP326" s="72"/>
      <c r="EQ326" s="72"/>
      <c r="ER326" s="72"/>
      <c r="ES326" s="72"/>
      <c r="ET326" s="72"/>
      <c r="EU326" s="72"/>
      <c r="EV326" s="72"/>
      <c r="EW326" s="72"/>
      <c r="EX326" s="72"/>
      <c r="EY326" s="72"/>
      <c r="EZ326" s="72"/>
      <c r="FA326" s="72"/>
      <c r="FB326" s="72"/>
      <c r="FC326" s="72"/>
      <c r="FD326" s="72"/>
      <c r="FE326" s="72"/>
      <c r="FF326" s="72"/>
      <c r="FG326" s="72"/>
      <c r="FH326" s="72"/>
      <c r="FI326" s="72"/>
      <c r="FJ326" s="72"/>
      <c r="FK326" s="72"/>
      <c r="FL326" s="72"/>
      <c r="FM326" s="72"/>
      <c r="FN326" s="72"/>
      <c r="FO326" s="72"/>
      <c r="FP326" s="72"/>
      <c r="FQ326" s="72"/>
      <c r="FR326" s="72"/>
      <c r="FS326" s="72"/>
      <c r="FT326" s="72"/>
      <c r="FU326" s="72"/>
      <c r="FV326" s="72"/>
      <c r="FW326" s="72"/>
      <c r="FX326" s="72"/>
      <c r="FY326" s="72"/>
      <c r="FZ326" s="72"/>
      <c r="GA326" s="72"/>
      <c r="GB326" s="72"/>
      <c r="GC326" s="72"/>
      <c r="GD326" s="72"/>
      <c r="GE326" s="72"/>
      <c r="GF326" s="72"/>
      <c r="GG326" s="72"/>
      <c r="GH326" s="72"/>
      <c r="GI326" s="72"/>
      <c r="GJ326" s="72"/>
      <c r="GK326" s="72"/>
      <c r="GL326" s="72"/>
      <c r="GM326" s="72"/>
      <c r="GN326" s="72"/>
      <c r="GO326" s="72"/>
      <c r="GP326" s="72"/>
      <c r="GQ326" s="72"/>
      <c r="GR326" s="72"/>
      <c r="GS326" s="72"/>
      <c r="GT326" s="72"/>
      <c r="GU326" s="72"/>
      <c r="GV326" s="72"/>
      <c r="GW326" s="72"/>
      <c r="GX326" s="72"/>
      <c r="GY326" s="72"/>
    </row>
    <row r="327" spans="1:207" s="72" customFormat="1" ht="38.25" customHeight="1" x14ac:dyDescent="0.2">
      <c r="A327" s="74">
        <v>117</v>
      </c>
      <c r="B327" s="71" t="s">
        <v>93</v>
      </c>
      <c r="C327" s="71" t="s">
        <v>92</v>
      </c>
      <c r="D327" s="71" t="s">
        <v>48</v>
      </c>
      <c r="E327" s="71" t="s">
        <v>92</v>
      </c>
      <c r="F327" s="71">
        <v>3</v>
      </c>
      <c r="G327" s="71" t="s">
        <v>199</v>
      </c>
      <c r="H327" s="71" t="s">
        <v>44</v>
      </c>
      <c r="I327" s="71">
        <v>82</v>
      </c>
      <c r="J327" s="71">
        <v>1</v>
      </c>
      <c r="K327" s="161" t="s">
        <v>186</v>
      </c>
      <c r="L327" s="159" t="s">
        <v>1919</v>
      </c>
      <c r="M327" s="161" t="s">
        <v>336</v>
      </c>
      <c r="N327" s="161" t="s">
        <v>2317</v>
      </c>
      <c r="O327" s="167">
        <f>VLOOKUP(N327,'Giang duong'!A:H,3,0)</f>
        <v>80</v>
      </c>
      <c r="P327" s="183">
        <f>VLOOKUP(E327,'[1]DSLHP_3-12-2018'!$B:$K,6,0)</f>
        <v>18</v>
      </c>
      <c r="Q327" s="259" t="s">
        <v>830</v>
      </c>
      <c r="R327" s="161" t="s">
        <v>933</v>
      </c>
      <c r="S327" s="71"/>
      <c r="T327" s="71"/>
      <c r="U327" s="71" t="s">
        <v>173</v>
      </c>
      <c r="V327" s="166"/>
      <c r="W327" s="71" t="s">
        <v>2033</v>
      </c>
      <c r="X327" s="71"/>
      <c r="Y327" s="71"/>
      <c r="Z327" s="71"/>
      <c r="AA327" s="159" t="str">
        <f t="shared" si="25"/>
        <v>103CSSSáng3</v>
      </c>
      <c r="AB327" s="71" t="s">
        <v>830</v>
      </c>
      <c r="AC327" s="71" t="s">
        <v>830</v>
      </c>
      <c r="AD327" s="265" t="str">
        <f>VLOOKUP(E327,'[2]TKB26-11-2018 (lan 1)'!$E:$K,2,0)</f>
        <v>TS.Nguyễn Quốc Việt (KTPT)</v>
      </c>
      <c r="AE327" s="265">
        <f t="shared" si="26"/>
        <v>64</v>
      </c>
    </row>
    <row r="328" spans="1:207" ht="51.75" customHeight="1" x14ac:dyDescent="0.2">
      <c r="A328" s="74">
        <v>205</v>
      </c>
      <c r="B328" s="83" t="s">
        <v>200</v>
      </c>
      <c r="C328" s="83" t="s">
        <v>201</v>
      </c>
      <c r="D328" s="83" t="s">
        <v>191</v>
      </c>
      <c r="E328" s="83" t="s">
        <v>532</v>
      </c>
      <c r="F328" s="83">
        <v>5</v>
      </c>
      <c r="G328" s="83" t="s">
        <v>240</v>
      </c>
      <c r="H328" s="83" t="s">
        <v>132</v>
      </c>
      <c r="I328" s="83">
        <v>89</v>
      </c>
      <c r="J328" s="161">
        <v>1</v>
      </c>
      <c r="K328" s="159" t="s">
        <v>186</v>
      </c>
      <c r="L328" s="161" t="s">
        <v>1922</v>
      </c>
      <c r="M328" s="162" t="s">
        <v>669</v>
      </c>
      <c r="N328" s="159" t="s">
        <v>356</v>
      </c>
      <c r="O328" s="167">
        <v>85</v>
      </c>
      <c r="P328" s="183">
        <v>6</v>
      </c>
      <c r="Q328" s="161" t="s">
        <v>143</v>
      </c>
      <c r="R328" s="161" t="s">
        <v>143</v>
      </c>
      <c r="S328" s="161"/>
      <c r="T328" s="161"/>
      <c r="U328" s="161" t="s">
        <v>143</v>
      </c>
      <c r="V328" s="164"/>
      <c r="W328" s="71" t="s">
        <v>2033</v>
      </c>
      <c r="X328" s="83"/>
      <c r="Y328" s="83" t="s">
        <v>1490</v>
      </c>
      <c r="Z328" s="83"/>
      <c r="AA328" s="159" t="s">
        <v>2562</v>
      </c>
      <c r="AB328" s="83" t="s">
        <v>143</v>
      </c>
      <c r="AC328" s="83" t="s">
        <v>143</v>
      </c>
      <c r="AD328" s="265" t="e">
        <v>#REF!</v>
      </c>
      <c r="AE328" s="265">
        <v>83</v>
      </c>
    </row>
    <row r="329" spans="1:207" s="72" customFormat="1" ht="51.75" customHeight="1" x14ac:dyDescent="0.2">
      <c r="A329" s="74">
        <v>206</v>
      </c>
      <c r="B329" s="83" t="s">
        <v>200</v>
      </c>
      <c r="C329" s="83" t="s">
        <v>201</v>
      </c>
      <c r="D329" s="83" t="s">
        <v>191</v>
      </c>
      <c r="E329" s="83" t="s">
        <v>533</v>
      </c>
      <c r="F329" s="83">
        <v>5</v>
      </c>
      <c r="G329" s="83" t="s">
        <v>240</v>
      </c>
      <c r="H329" s="83" t="s">
        <v>57</v>
      </c>
      <c r="I329" s="83">
        <v>100</v>
      </c>
      <c r="J329" s="161">
        <v>1</v>
      </c>
      <c r="K329" s="161" t="s">
        <v>186</v>
      </c>
      <c r="L329" s="161" t="s">
        <v>1922</v>
      </c>
      <c r="M329" s="161" t="s">
        <v>669</v>
      </c>
      <c r="N329" s="161" t="s">
        <v>357</v>
      </c>
      <c r="O329" s="167">
        <v>100</v>
      </c>
      <c r="P329" s="183">
        <v>1</v>
      </c>
      <c r="Q329" s="161" t="s">
        <v>143</v>
      </c>
      <c r="R329" s="161" t="s">
        <v>143</v>
      </c>
      <c r="S329" s="161"/>
      <c r="T329" s="161"/>
      <c r="U329" s="161" t="s">
        <v>143</v>
      </c>
      <c r="V329" s="164"/>
      <c r="W329" s="71" t="s">
        <v>2033</v>
      </c>
      <c r="X329" s="83"/>
      <c r="Y329" s="83" t="s">
        <v>1490</v>
      </c>
      <c r="Z329" s="83"/>
      <c r="AA329" s="159" t="s">
        <v>2563</v>
      </c>
      <c r="AB329" s="83" t="s">
        <v>143</v>
      </c>
      <c r="AC329" s="83" t="s">
        <v>143</v>
      </c>
      <c r="AD329" s="265" t="e">
        <v>#REF!</v>
      </c>
      <c r="AE329" s="265">
        <v>99</v>
      </c>
      <c r="AF329" s="265"/>
      <c r="AG329" s="265"/>
      <c r="AH329" s="265"/>
      <c r="AI329" s="265"/>
      <c r="AJ329" s="265"/>
      <c r="AK329" s="265"/>
      <c r="AL329" s="265"/>
      <c r="AM329" s="265"/>
      <c r="AN329" s="265"/>
      <c r="AO329" s="265"/>
      <c r="AP329" s="265"/>
      <c r="AQ329" s="265"/>
      <c r="AR329" s="265"/>
      <c r="AS329" s="265"/>
      <c r="AT329" s="265"/>
      <c r="AU329" s="265"/>
      <c r="AV329" s="265"/>
      <c r="AW329" s="265"/>
      <c r="AX329" s="265"/>
      <c r="AY329" s="265"/>
      <c r="AZ329" s="265"/>
      <c r="BA329" s="265"/>
      <c r="BB329" s="265"/>
      <c r="BC329" s="265"/>
      <c r="BD329" s="265"/>
      <c r="BE329" s="265"/>
      <c r="BF329" s="265"/>
      <c r="BG329" s="265"/>
      <c r="BH329" s="265"/>
      <c r="BI329" s="265"/>
      <c r="BJ329" s="265"/>
      <c r="BK329" s="265"/>
      <c r="BL329" s="265"/>
      <c r="BM329" s="265"/>
      <c r="BN329" s="265"/>
      <c r="BO329" s="265"/>
      <c r="BP329" s="265"/>
      <c r="BQ329" s="265"/>
      <c r="BR329" s="265"/>
      <c r="BS329" s="265"/>
      <c r="BT329" s="265"/>
      <c r="BU329" s="265"/>
      <c r="BV329" s="265"/>
      <c r="BW329" s="265"/>
      <c r="BX329" s="265"/>
      <c r="BY329" s="265"/>
      <c r="BZ329" s="265"/>
      <c r="CA329" s="265"/>
      <c r="CB329" s="265"/>
      <c r="CC329" s="265"/>
      <c r="CD329" s="265"/>
      <c r="CE329" s="265"/>
      <c r="CF329" s="265"/>
      <c r="CG329" s="265"/>
      <c r="CH329" s="265"/>
      <c r="CI329" s="265"/>
      <c r="CJ329" s="265"/>
      <c r="CK329" s="265"/>
      <c r="CL329" s="265"/>
      <c r="CM329" s="265"/>
      <c r="CN329" s="265"/>
      <c r="CO329" s="265"/>
      <c r="CP329" s="265"/>
      <c r="CQ329" s="265"/>
      <c r="CR329" s="265"/>
      <c r="CS329" s="265"/>
      <c r="CT329" s="265"/>
      <c r="CU329" s="265"/>
      <c r="CV329" s="265"/>
      <c r="CW329" s="265"/>
      <c r="CX329" s="265"/>
      <c r="CY329" s="265"/>
      <c r="CZ329" s="265"/>
      <c r="DA329" s="265"/>
      <c r="DB329" s="265"/>
      <c r="DC329" s="265"/>
      <c r="DD329" s="265"/>
      <c r="DE329" s="265"/>
      <c r="DF329" s="265"/>
      <c r="DG329" s="265"/>
      <c r="DH329" s="265"/>
      <c r="DI329" s="265"/>
      <c r="DJ329" s="265"/>
      <c r="DK329" s="265"/>
      <c r="DL329" s="265"/>
      <c r="DM329" s="265"/>
      <c r="DN329" s="265"/>
      <c r="DO329" s="265"/>
      <c r="DP329" s="265"/>
      <c r="DQ329" s="265"/>
      <c r="DR329" s="265"/>
      <c r="DS329" s="265"/>
      <c r="DT329" s="265"/>
      <c r="DU329" s="265"/>
      <c r="DV329" s="265"/>
      <c r="DW329" s="265"/>
      <c r="DX329" s="265"/>
      <c r="DY329" s="265"/>
      <c r="DZ329" s="265"/>
      <c r="EA329" s="265"/>
      <c r="EB329" s="265"/>
      <c r="EC329" s="265"/>
      <c r="ED329" s="265"/>
      <c r="EE329" s="265"/>
      <c r="EF329" s="265"/>
      <c r="EG329" s="265"/>
      <c r="EH329" s="265"/>
      <c r="EI329" s="265"/>
      <c r="EJ329" s="265"/>
      <c r="EK329" s="265"/>
      <c r="EL329" s="265"/>
      <c r="EM329" s="265"/>
      <c r="EN329" s="265"/>
      <c r="EO329" s="265"/>
      <c r="EP329" s="265"/>
      <c r="EQ329" s="265"/>
      <c r="ER329" s="265"/>
      <c r="ES329" s="265"/>
      <c r="ET329" s="265"/>
      <c r="EU329" s="265"/>
      <c r="EV329" s="265"/>
      <c r="EW329" s="265"/>
      <c r="EX329" s="265"/>
      <c r="EY329" s="265"/>
      <c r="EZ329" s="265"/>
      <c r="FA329" s="265"/>
      <c r="FB329" s="265"/>
      <c r="FC329" s="265"/>
      <c r="FD329" s="265"/>
      <c r="FE329" s="265"/>
      <c r="FF329" s="265"/>
      <c r="FG329" s="265"/>
      <c r="FH329" s="265"/>
      <c r="FI329" s="265"/>
      <c r="FJ329" s="265"/>
      <c r="FK329" s="265"/>
      <c r="FL329" s="265"/>
      <c r="FM329" s="265"/>
      <c r="FN329" s="265"/>
      <c r="FO329" s="265"/>
      <c r="FP329" s="265"/>
      <c r="FQ329" s="265"/>
      <c r="FR329" s="265"/>
      <c r="FS329" s="265"/>
      <c r="FT329" s="265"/>
      <c r="FU329" s="265"/>
      <c r="FV329" s="265"/>
      <c r="FW329" s="265"/>
      <c r="FX329" s="265"/>
      <c r="FY329" s="265"/>
      <c r="FZ329" s="265"/>
      <c r="GA329" s="265"/>
      <c r="GB329" s="265"/>
      <c r="GC329" s="265"/>
      <c r="GD329" s="265"/>
      <c r="GE329" s="265"/>
      <c r="GF329" s="265"/>
      <c r="GG329" s="265"/>
      <c r="GH329" s="265"/>
      <c r="GI329" s="265"/>
      <c r="GJ329" s="265"/>
      <c r="GK329" s="265"/>
      <c r="GL329" s="265"/>
      <c r="GM329" s="265"/>
      <c r="GN329" s="265"/>
      <c r="GO329" s="265"/>
      <c r="GP329" s="265"/>
      <c r="GQ329" s="265"/>
      <c r="GR329" s="265"/>
      <c r="GS329" s="265"/>
      <c r="GT329" s="265"/>
      <c r="GU329" s="265"/>
      <c r="GV329" s="265"/>
      <c r="GW329" s="265"/>
      <c r="GX329" s="265"/>
      <c r="GY329" s="265"/>
    </row>
    <row r="330" spans="1:207" s="72" customFormat="1" ht="51.75" customHeight="1" x14ac:dyDescent="0.2">
      <c r="A330" s="74">
        <v>207</v>
      </c>
      <c r="B330" s="83" t="s">
        <v>200</v>
      </c>
      <c r="C330" s="83" t="s">
        <v>201</v>
      </c>
      <c r="D330" s="83" t="s">
        <v>191</v>
      </c>
      <c r="E330" s="83" t="s">
        <v>534</v>
      </c>
      <c r="F330" s="83">
        <v>5</v>
      </c>
      <c r="G330" s="83" t="s">
        <v>240</v>
      </c>
      <c r="H330" s="83" t="s">
        <v>44</v>
      </c>
      <c r="I330" s="83">
        <v>84</v>
      </c>
      <c r="J330" s="161">
        <v>1</v>
      </c>
      <c r="K330" s="161" t="s">
        <v>186</v>
      </c>
      <c r="L330" s="161" t="s">
        <v>1921</v>
      </c>
      <c r="M330" s="161" t="s">
        <v>669</v>
      </c>
      <c r="N330" s="161" t="s">
        <v>358</v>
      </c>
      <c r="O330" s="167">
        <v>85</v>
      </c>
      <c r="P330" s="183">
        <v>1</v>
      </c>
      <c r="Q330" s="161" t="s">
        <v>143</v>
      </c>
      <c r="R330" s="161" t="s">
        <v>143</v>
      </c>
      <c r="S330" s="161"/>
      <c r="T330" s="161"/>
      <c r="U330" s="161" t="s">
        <v>143</v>
      </c>
      <c r="V330" s="164"/>
      <c r="W330" s="71" t="s">
        <v>2033</v>
      </c>
      <c r="X330" s="83"/>
      <c r="Y330" s="83" t="s">
        <v>1490</v>
      </c>
      <c r="Z330" s="83"/>
      <c r="AA330" s="159" t="s">
        <v>2564</v>
      </c>
      <c r="AB330" s="83" t="s">
        <v>143</v>
      </c>
      <c r="AC330" s="83" t="s">
        <v>143</v>
      </c>
      <c r="AD330" s="265" t="e">
        <v>#REF!</v>
      </c>
      <c r="AE330" s="265">
        <v>83</v>
      </c>
      <c r="AF330" s="265"/>
      <c r="AG330" s="265"/>
      <c r="AH330" s="265"/>
      <c r="AI330" s="265"/>
      <c r="AJ330" s="265"/>
      <c r="AK330" s="265"/>
      <c r="AL330" s="265"/>
      <c r="AM330" s="265"/>
      <c r="AN330" s="265"/>
      <c r="AO330" s="265"/>
      <c r="AP330" s="265"/>
      <c r="AQ330" s="265"/>
      <c r="AR330" s="265"/>
      <c r="AS330" s="265"/>
      <c r="AT330" s="265"/>
      <c r="AU330" s="265"/>
      <c r="AV330" s="265"/>
      <c r="AW330" s="265"/>
      <c r="AX330" s="265"/>
      <c r="AY330" s="265"/>
      <c r="AZ330" s="265"/>
      <c r="BA330" s="265"/>
      <c r="BB330" s="265"/>
      <c r="BC330" s="265"/>
      <c r="BD330" s="265"/>
      <c r="BE330" s="265"/>
      <c r="BF330" s="265"/>
      <c r="BG330" s="265"/>
      <c r="BH330" s="265"/>
      <c r="BI330" s="265"/>
      <c r="BJ330" s="265"/>
      <c r="BK330" s="265"/>
      <c r="BL330" s="265"/>
      <c r="BM330" s="265"/>
      <c r="BN330" s="265"/>
      <c r="BO330" s="265"/>
      <c r="BP330" s="265"/>
      <c r="BQ330" s="265"/>
      <c r="BR330" s="265"/>
      <c r="BS330" s="265"/>
      <c r="BT330" s="265"/>
      <c r="BU330" s="265"/>
      <c r="BV330" s="265"/>
      <c r="BW330" s="265"/>
      <c r="BX330" s="265"/>
      <c r="BY330" s="265"/>
      <c r="BZ330" s="265"/>
      <c r="CA330" s="265"/>
      <c r="CB330" s="265"/>
      <c r="CC330" s="265"/>
      <c r="CD330" s="265"/>
      <c r="CE330" s="265"/>
      <c r="CF330" s="265"/>
      <c r="CG330" s="265"/>
      <c r="CH330" s="265"/>
      <c r="CI330" s="265"/>
      <c r="CJ330" s="265"/>
      <c r="CK330" s="265"/>
      <c r="CL330" s="265"/>
      <c r="CM330" s="265"/>
      <c r="CN330" s="265"/>
      <c r="CO330" s="265"/>
      <c r="CP330" s="265"/>
      <c r="CQ330" s="265"/>
      <c r="CR330" s="265"/>
      <c r="CS330" s="265"/>
      <c r="CT330" s="265"/>
      <c r="CU330" s="265"/>
      <c r="CV330" s="265"/>
      <c r="CW330" s="265"/>
      <c r="CX330" s="265"/>
      <c r="CY330" s="265"/>
      <c r="CZ330" s="265"/>
      <c r="DA330" s="265"/>
      <c r="DB330" s="265"/>
      <c r="DC330" s="265"/>
      <c r="DD330" s="265"/>
      <c r="DE330" s="265"/>
      <c r="DF330" s="265"/>
      <c r="DG330" s="265"/>
      <c r="DH330" s="265"/>
      <c r="DI330" s="265"/>
      <c r="DJ330" s="265"/>
      <c r="DK330" s="265"/>
      <c r="DL330" s="265"/>
      <c r="DM330" s="265"/>
      <c r="DN330" s="265"/>
      <c r="DO330" s="265"/>
      <c r="DP330" s="265"/>
      <c r="DQ330" s="265"/>
      <c r="DR330" s="265"/>
      <c r="DS330" s="265"/>
      <c r="DT330" s="265"/>
      <c r="DU330" s="265"/>
      <c r="DV330" s="265"/>
      <c r="DW330" s="265"/>
      <c r="DX330" s="265"/>
      <c r="DY330" s="265"/>
      <c r="DZ330" s="265"/>
      <c r="EA330" s="265"/>
      <c r="EB330" s="265"/>
      <c r="EC330" s="265"/>
      <c r="ED330" s="265"/>
      <c r="EE330" s="265"/>
      <c r="EF330" s="265"/>
      <c r="EG330" s="265"/>
      <c r="EH330" s="265"/>
      <c r="EI330" s="265"/>
      <c r="EJ330" s="265"/>
      <c r="EK330" s="265"/>
      <c r="EL330" s="265"/>
      <c r="EM330" s="265"/>
      <c r="EN330" s="265"/>
      <c r="EO330" s="265"/>
      <c r="EP330" s="265"/>
      <c r="EQ330" s="265"/>
      <c r="ER330" s="265"/>
      <c r="ES330" s="265"/>
      <c r="ET330" s="265"/>
      <c r="EU330" s="265"/>
      <c r="EV330" s="265"/>
      <c r="EW330" s="265"/>
      <c r="EX330" s="265"/>
      <c r="EY330" s="265"/>
      <c r="EZ330" s="265"/>
      <c r="FA330" s="265"/>
      <c r="FB330" s="265"/>
      <c r="FC330" s="265"/>
      <c r="FD330" s="265"/>
      <c r="FE330" s="265"/>
      <c r="FF330" s="265"/>
      <c r="FG330" s="265"/>
      <c r="FH330" s="265"/>
      <c r="FI330" s="265"/>
      <c r="FJ330" s="265"/>
      <c r="FK330" s="265"/>
      <c r="FL330" s="265"/>
      <c r="FM330" s="265"/>
      <c r="FN330" s="265"/>
      <c r="FO330" s="265"/>
      <c r="FP330" s="265"/>
      <c r="FQ330" s="265"/>
      <c r="FR330" s="265"/>
      <c r="FS330" s="265"/>
      <c r="FT330" s="265"/>
      <c r="FU330" s="265"/>
      <c r="FV330" s="265"/>
      <c r="FW330" s="265"/>
      <c r="FX330" s="265"/>
      <c r="FY330" s="265"/>
      <c r="FZ330" s="265"/>
      <c r="GA330" s="265"/>
      <c r="GB330" s="265"/>
      <c r="GC330" s="265"/>
      <c r="GD330" s="265"/>
      <c r="GE330" s="265"/>
      <c r="GF330" s="265"/>
      <c r="GG330" s="265"/>
      <c r="GH330" s="265"/>
      <c r="GI330" s="265"/>
      <c r="GJ330" s="265"/>
      <c r="GK330" s="265"/>
      <c r="GL330" s="265"/>
      <c r="GM330" s="265"/>
      <c r="GN330" s="265"/>
      <c r="GO330" s="265"/>
      <c r="GP330" s="265"/>
      <c r="GQ330" s="265"/>
      <c r="GR330" s="265"/>
      <c r="GS330" s="265"/>
      <c r="GT330" s="265"/>
      <c r="GU330" s="265"/>
      <c r="GV330" s="265"/>
      <c r="GW330" s="265"/>
      <c r="GX330" s="265"/>
      <c r="GY330" s="265"/>
    </row>
    <row r="331" spans="1:207" ht="51.75" customHeight="1" x14ac:dyDescent="0.2">
      <c r="A331" s="74">
        <v>208</v>
      </c>
      <c r="B331" s="83" t="s">
        <v>200</v>
      </c>
      <c r="C331" s="83" t="s">
        <v>201</v>
      </c>
      <c r="D331" s="83" t="s">
        <v>191</v>
      </c>
      <c r="E331" s="83" t="s">
        <v>535</v>
      </c>
      <c r="F331" s="83">
        <v>5</v>
      </c>
      <c r="G331" s="83" t="s">
        <v>240</v>
      </c>
      <c r="H331" s="83" t="s">
        <v>1589</v>
      </c>
      <c r="I331" s="83">
        <v>121</v>
      </c>
      <c r="J331" s="161" t="s">
        <v>1957</v>
      </c>
      <c r="K331" s="161" t="s">
        <v>296</v>
      </c>
      <c r="L331" s="161" t="s">
        <v>1922</v>
      </c>
      <c r="M331" s="161" t="s">
        <v>327</v>
      </c>
      <c r="N331" s="161" t="s">
        <v>357</v>
      </c>
      <c r="O331" s="167">
        <v>100</v>
      </c>
      <c r="P331" s="183">
        <v>5</v>
      </c>
      <c r="Q331" s="161" t="s">
        <v>143</v>
      </c>
      <c r="R331" s="161" t="s">
        <v>143</v>
      </c>
      <c r="S331" s="161"/>
      <c r="T331" s="161"/>
      <c r="U331" s="161" t="s">
        <v>143</v>
      </c>
      <c r="V331" s="164"/>
      <c r="W331" s="71" t="s">
        <v>2033</v>
      </c>
      <c r="X331" s="83"/>
      <c r="Y331" s="83" t="s">
        <v>1490</v>
      </c>
      <c r="Z331" s="83"/>
      <c r="AA331" s="159" t="s">
        <v>2565</v>
      </c>
      <c r="AB331" s="83" t="s">
        <v>143</v>
      </c>
      <c r="AC331" s="83" t="s">
        <v>143</v>
      </c>
      <c r="AD331" s="265" t="e">
        <v>#REF!</v>
      </c>
      <c r="AE331" s="265">
        <v>116</v>
      </c>
    </row>
    <row r="332" spans="1:207" ht="51.75" customHeight="1" x14ac:dyDescent="0.2">
      <c r="A332" s="74">
        <v>209</v>
      </c>
      <c r="B332" s="83" t="s">
        <v>200</v>
      </c>
      <c r="C332" s="83" t="s">
        <v>201</v>
      </c>
      <c r="D332" s="83" t="s">
        <v>191</v>
      </c>
      <c r="E332" s="83" t="s">
        <v>1837</v>
      </c>
      <c r="F332" s="83">
        <v>5</v>
      </c>
      <c r="G332" s="83" t="s">
        <v>240</v>
      </c>
      <c r="H332" s="83" t="s">
        <v>1644</v>
      </c>
      <c r="I332" s="83">
        <v>66</v>
      </c>
      <c r="J332" s="161">
        <v>1</v>
      </c>
      <c r="K332" s="161" t="s">
        <v>296</v>
      </c>
      <c r="L332" s="161" t="s">
        <v>1921</v>
      </c>
      <c r="M332" s="161" t="s">
        <v>327</v>
      </c>
      <c r="N332" s="161" t="s">
        <v>358</v>
      </c>
      <c r="O332" s="167">
        <v>85</v>
      </c>
      <c r="P332" s="183">
        <v>2</v>
      </c>
      <c r="Q332" s="161" t="s">
        <v>143</v>
      </c>
      <c r="R332" s="161" t="s">
        <v>143</v>
      </c>
      <c r="S332" s="161"/>
      <c r="T332" s="161"/>
      <c r="U332" s="161" t="s">
        <v>143</v>
      </c>
      <c r="V332" s="164"/>
      <c r="W332" s="71" t="s">
        <v>2033</v>
      </c>
      <c r="X332" s="83"/>
      <c r="Y332" s="83" t="s">
        <v>1490</v>
      </c>
      <c r="Z332" s="83"/>
      <c r="AA332" s="159" t="s">
        <v>2566</v>
      </c>
      <c r="AB332" s="83" t="s">
        <v>143</v>
      </c>
      <c r="AC332" s="83" t="s">
        <v>143</v>
      </c>
      <c r="AD332" s="265" t="e">
        <v>#REF!</v>
      </c>
      <c r="AE332" s="265">
        <v>64</v>
      </c>
    </row>
    <row r="333" spans="1:207" s="72" customFormat="1" ht="51.75" customHeight="1" x14ac:dyDescent="0.2">
      <c r="A333" s="74">
        <v>221</v>
      </c>
      <c r="B333" s="83" t="s">
        <v>209</v>
      </c>
      <c r="C333" s="83" t="s">
        <v>202</v>
      </c>
      <c r="D333" s="83" t="s">
        <v>201</v>
      </c>
      <c r="E333" s="83" t="s">
        <v>1848</v>
      </c>
      <c r="F333" s="83">
        <v>5</v>
      </c>
      <c r="G333" s="83" t="s">
        <v>240</v>
      </c>
      <c r="H333" s="83" t="s">
        <v>1611</v>
      </c>
      <c r="I333" s="83">
        <v>80</v>
      </c>
      <c r="J333" s="161">
        <v>1</v>
      </c>
      <c r="K333" s="161" t="s">
        <v>296</v>
      </c>
      <c r="L333" s="161" t="s">
        <v>1922</v>
      </c>
      <c r="M333" s="161" t="s">
        <v>327</v>
      </c>
      <c r="N333" s="161" t="s">
        <v>356</v>
      </c>
      <c r="O333" s="167">
        <v>85</v>
      </c>
      <c r="P333" s="183">
        <v>1</v>
      </c>
      <c r="Q333" s="161" t="s">
        <v>143</v>
      </c>
      <c r="R333" s="161" t="s">
        <v>143</v>
      </c>
      <c r="S333" s="161"/>
      <c r="T333" s="161"/>
      <c r="U333" s="161" t="s">
        <v>143</v>
      </c>
      <c r="V333" s="164"/>
      <c r="W333" s="71" t="s">
        <v>2041</v>
      </c>
      <c r="X333" s="83"/>
      <c r="Y333" s="83" t="s">
        <v>1490</v>
      </c>
      <c r="Z333" s="83"/>
      <c r="AA333" s="159" t="s">
        <v>2567</v>
      </c>
      <c r="AB333" s="83" t="s">
        <v>143</v>
      </c>
      <c r="AC333" s="83" t="s">
        <v>143</v>
      </c>
      <c r="AD333" s="265" t="e">
        <v>#REF!</v>
      </c>
      <c r="AE333" s="265">
        <v>79</v>
      </c>
    </row>
    <row r="334" spans="1:207" s="72" customFormat="1" ht="51.75" customHeight="1" x14ac:dyDescent="0.2">
      <c r="A334" s="74">
        <v>264</v>
      </c>
      <c r="B334" s="83" t="s">
        <v>204</v>
      </c>
      <c r="C334" s="83" t="s">
        <v>203</v>
      </c>
      <c r="D334" s="83"/>
      <c r="E334" s="83" t="s">
        <v>581</v>
      </c>
      <c r="F334" s="83">
        <v>3</v>
      </c>
      <c r="G334" s="83" t="s">
        <v>240</v>
      </c>
      <c r="H334" s="83" t="s">
        <v>1611</v>
      </c>
      <c r="I334" s="83">
        <v>80</v>
      </c>
      <c r="J334" s="161" t="s">
        <v>1957</v>
      </c>
      <c r="K334" s="161" t="s">
        <v>296</v>
      </c>
      <c r="L334" s="161" t="s">
        <v>1955</v>
      </c>
      <c r="M334" s="161" t="s">
        <v>297</v>
      </c>
      <c r="N334" s="161" t="s">
        <v>356</v>
      </c>
      <c r="O334" s="167">
        <f>VLOOKUP(N334,'Giang duong'!A:H,3,0)</f>
        <v>85</v>
      </c>
      <c r="P334" s="183">
        <f>VLOOKUP(E334,'[1]DSLHP_3-12-2018'!$B:$K,6,0)</f>
        <v>17</v>
      </c>
      <c r="Q334" s="161" t="s">
        <v>745</v>
      </c>
      <c r="R334" s="161" t="s">
        <v>216</v>
      </c>
      <c r="S334" s="161" t="s">
        <v>1423</v>
      </c>
      <c r="T334" s="161" t="s">
        <v>1424</v>
      </c>
      <c r="U334" s="161" t="s">
        <v>216</v>
      </c>
      <c r="V334" s="166"/>
      <c r="W334" s="71" t="s">
        <v>2033</v>
      </c>
      <c r="X334" s="83" t="s">
        <v>1707</v>
      </c>
      <c r="Y334" s="83" t="s">
        <v>1490</v>
      </c>
      <c r="Z334" s="83"/>
      <c r="AA334" s="159" t="str">
        <f t="shared" ref="AA334" si="27">N334&amp;K334&amp;L334</f>
        <v>705VUChiều6</v>
      </c>
      <c r="AB334" s="83" t="s">
        <v>745</v>
      </c>
      <c r="AC334" s="83" t="s">
        <v>745</v>
      </c>
      <c r="AD334" s="265" t="str">
        <f>VLOOKUP(E334,'[2]TKB26-11-2018 (lan 1)'!$E:$K,2,0)</f>
        <v>PGS. TS.Đỗ Minh Cương</v>
      </c>
      <c r="AE334" s="265">
        <f t="shared" ref="AE334" si="28">VALUE(I334)-VALUE(P334)</f>
        <v>63</v>
      </c>
      <c r="AF334" s="265"/>
      <c r="AG334" s="265"/>
      <c r="AH334" s="265"/>
      <c r="AI334" s="265"/>
      <c r="AJ334" s="265"/>
      <c r="AK334" s="265"/>
      <c r="AL334" s="265"/>
      <c r="AM334" s="265"/>
      <c r="AN334" s="265"/>
      <c r="AO334" s="265"/>
      <c r="AP334" s="265"/>
      <c r="AQ334" s="265"/>
      <c r="AR334" s="265"/>
      <c r="AS334" s="265"/>
      <c r="AT334" s="265"/>
      <c r="AU334" s="265"/>
      <c r="AV334" s="265"/>
      <c r="AW334" s="265"/>
      <c r="AX334" s="265"/>
      <c r="AY334" s="265"/>
      <c r="AZ334" s="265"/>
      <c r="BA334" s="265"/>
      <c r="BB334" s="265"/>
      <c r="BC334" s="265"/>
      <c r="BD334" s="265"/>
      <c r="BE334" s="265"/>
      <c r="BF334" s="265"/>
      <c r="BG334" s="265"/>
      <c r="BH334" s="265"/>
      <c r="BI334" s="265"/>
      <c r="BJ334" s="265"/>
      <c r="BK334" s="265"/>
      <c r="BL334" s="265"/>
      <c r="BM334" s="265"/>
      <c r="BN334" s="265"/>
      <c r="BO334" s="265"/>
      <c r="BP334" s="265"/>
      <c r="BQ334" s="265"/>
      <c r="BR334" s="265"/>
      <c r="BS334" s="265"/>
      <c r="BT334" s="265"/>
      <c r="BU334" s="265"/>
      <c r="BV334" s="265"/>
      <c r="BW334" s="265"/>
      <c r="BX334" s="265"/>
      <c r="BY334" s="265"/>
      <c r="BZ334" s="265"/>
      <c r="CA334" s="265"/>
      <c r="CB334" s="265"/>
      <c r="CC334" s="265"/>
      <c r="CD334" s="265"/>
      <c r="CE334" s="265"/>
      <c r="CF334" s="265"/>
      <c r="CG334" s="265"/>
      <c r="CH334" s="265"/>
      <c r="CI334" s="265"/>
      <c r="CJ334" s="265"/>
      <c r="CK334" s="265"/>
      <c r="CL334" s="265"/>
      <c r="CM334" s="265"/>
      <c r="CN334" s="265"/>
      <c r="CO334" s="265"/>
      <c r="CP334" s="265"/>
      <c r="CQ334" s="265"/>
      <c r="CR334" s="265"/>
      <c r="CS334" s="265"/>
      <c r="CT334" s="265"/>
      <c r="CU334" s="265"/>
      <c r="CV334" s="265"/>
      <c r="CW334" s="265"/>
      <c r="CX334" s="265"/>
      <c r="CY334" s="265"/>
      <c r="CZ334" s="265"/>
      <c r="DA334" s="265"/>
      <c r="DB334" s="265"/>
      <c r="DC334" s="265"/>
      <c r="DD334" s="265"/>
      <c r="DE334" s="265"/>
      <c r="DF334" s="265"/>
      <c r="DG334" s="265"/>
      <c r="DH334" s="265"/>
      <c r="DI334" s="265"/>
      <c r="DJ334" s="265"/>
      <c r="DK334" s="265"/>
      <c r="DL334" s="265"/>
      <c r="DM334" s="265"/>
      <c r="DN334" s="265"/>
      <c r="DO334" s="265"/>
      <c r="DP334" s="265"/>
      <c r="DQ334" s="265"/>
      <c r="DR334" s="265"/>
      <c r="DS334" s="265"/>
      <c r="DT334" s="265"/>
      <c r="DU334" s="265"/>
      <c r="DV334" s="265"/>
      <c r="DW334" s="265"/>
      <c r="DX334" s="265"/>
      <c r="DY334" s="265"/>
      <c r="DZ334" s="265"/>
      <c r="EA334" s="265"/>
      <c r="EB334" s="265"/>
      <c r="EC334" s="265"/>
      <c r="ED334" s="265"/>
      <c r="EE334" s="265"/>
      <c r="EF334" s="265"/>
      <c r="EG334" s="265"/>
      <c r="EH334" s="265"/>
      <c r="EI334" s="265"/>
      <c r="EJ334" s="265"/>
      <c r="EK334" s="265"/>
      <c r="EL334" s="265"/>
      <c r="EM334" s="265"/>
      <c r="EN334" s="265"/>
      <c r="EO334" s="265"/>
      <c r="EP334" s="265"/>
      <c r="EQ334" s="265"/>
      <c r="ER334" s="265"/>
      <c r="ES334" s="265"/>
      <c r="ET334" s="265"/>
      <c r="EU334" s="265"/>
      <c r="EV334" s="265"/>
      <c r="EW334" s="265"/>
      <c r="EX334" s="265"/>
      <c r="EY334" s="265"/>
      <c r="EZ334" s="265"/>
      <c r="FA334" s="265"/>
      <c r="FB334" s="265"/>
      <c r="FC334" s="265"/>
      <c r="FD334" s="265"/>
      <c r="FE334" s="265"/>
      <c r="FF334" s="265"/>
      <c r="FG334" s="265"/>
      <c r="FH334" s="265"/>
      <c r="FI334" s="265"/>
      <c r="FJ334" s="265"/>
      <c r="FK334" s="265"/>
      <c r="FL334" s="265"/>
      <c r="FM334" s="265"/>
      <c r="FN334" s="265"/>
      <c r="FO334" s="265"/>
      <c r="FP334" s="265"/>
      <c r="FQ334" s="265"/>
      <c r="FR334" s="265"/>
      <c r="FS334" s="265"/>
      <c r="FT334" s="265"/>
      <c r="FU334" s="265"/>
      <c r="FV334" s="265"/>
      <c r="FW334" s="265"/>
      <c r="FX334" s="265"/>
      <c r="FY334" s="265"/>
      <c r="FZ334" s="265"/>
      <c r="GA334" s="265"/>
      <c r="GB334" s="265"/>
      <c r="GC334" s="265"/>
      <c r="GD334" s="265"/>
      <c r="GE334" s="265"/>
      <c r="GF334" s="265"/>
      <c r="GG334" s="265"/>
      <c r="GH334" s="265"/>
      <c r="GI334" s="265"/>
      <c r="GJ334" s="265"/>
      <c r="GK334" s="265"/>
      <c r="GL334" s="265"/>
      <c r="GM334" s="265"/>
      <c r="GN334" s="265"/>
      <c r="GO334" s="265"/>
      <c r="GP334" s="265"/>
      <c r="GQ334" s="265"/>
      <c r="GR334" s="265"/>
      <c r="GS334" s="265"/>
      <c r="GT334" s="265"/>
      <c r="GU334" s="265"/>
      <c r="GV334" s="265"/>
      <c r="GW334" s="265"/>
      <c r="GX334" s="265"/>
      <c r="GY334" s="265"/>
    </row>
  </sheetData>
  <autoFilter ref="A229:GY304"/>
  <sortState ref="A8:HA210">
    <sortCondition ref="B8:B210"/>
    <sortCondition ref="H8:H210"/>
    <sortCondition ref="G8:G210"/>
  </sortState>
  <mergeCells count="5">
    <mergeCell ref="R3:W3"/>
    <mergeCell ref="A4:W4"/>
    <mergeCell ref="A5:W5"/>
    <mergeCell ref="A6:W6"/>
    <mergeCell ref="A7:W7"/>
  </mergeCells>
  <hyperlinks>
    <hyperlink ref="T26" r:id="rId1"/>
    <hyperlink ref="T73" r:id="rId2"/>
    <hyperlink ref="T160" r:id="rId3"/>
    <hyperlink ref="T174" r:id="rId4" display="dangquyduongts@gmail.com"/>
    <hyperlink ref="T200" r:id="rId5" display="hoihv@vnu.edu.vn_x000a_"/>
    <hyperlink ref="T246" r:id="rId6"/>
    <hyperlink ref="T112" r:id="rId7"/>
    <hyperlink ref="T121" r:id="rId8" display="tonld@vnu.edu.vn"/>
    <hyperlink ref="T122" r:id="rId9"/>
    <hyperlink ref="T152" r:id="rId10"/>
  </hyperlinks>
  <pageMargins left="0.32" right="0.25" top="0.32" bottom="0.37" header="0.17" footer="0.17"/>
  <pageSetup paperSize="9" scale="84" fitToHeight="0" orientation="landscape" r:id="rId11"/>
  <headerFooter>
    <oddFooter>&amp;C&amp;P/&amp;N</oddFooter>
  </headerFooter>
  <drawing r:id="rId12"/>
  <legacyDrawing r:id="rId1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7"/>
  <sheetViews>
    <sheetView topLeftCell="O1" workbookViewId="0">
      <selection activeCell="A25" sqref="A25:XFD25"/>
    </sheetView>
  </sheetViews>
  <sheetFormatPr defaultRowHeight="11.25" x14ac:dyDescent="0.2"/>
  <cols>
    <col min="1" max="1" width="8.85546875" style="234" customWidth="1"/>
    <col min="2" max="2" width="24.85546875" style="234" customWidth="1"/>
    <col min="3" max="3" width="8.42578125" style="234" bestFit="1" customWidth="1"/>
    <col min="4" max="4" width="9.5703125" style="234" customWidth="1"/>
    <col min="5" max="5" width="9.140625" style="246" customWidth="1"/>
    <col min="6" max="6" width="11.85546875" style="246" customWidth="1"/>
    <col min="7" max="7" width="9.140625" style="246" customWidth="1"/>
    <col min="8" max="8" width="20.5703125" style="246" customWidth="1"/>
    <col min="9" max="15" width="9.140625" style="234" customWidth="1"/>
    <col min="16" max="16" width="12.42578125" style="234" customWidth="1"/>
    <col min="17" max="24" width="7.7109375" style="234" customWidth="1"/>
    <col min="25" max="25" width="16" style="234" customWidth="1"/>
    <col min="26" max="45" width="5.5703125" style="234" customWidth="1"/>
    <col min="46" max="16384" width="9.140625" style="234"/>
  </cols>
  <sheetData>
    <row r="1" spans="1:45" s="232" customFormat="1" ht="24" customHeight="1" x14ac:dyDescent="0.2">
      <c r="A1" s="228" t="s">
        <v>1904</v>
      </c>
      <c r="B1" s="229" t="s">
        <v>10</v>
      </c>
      <c r="C1" s="229" t="s">
        <v>12</v>
      </c>
      <c r="D1" s="229" t="s">
        <v>1905</v>
      </c>
      <c r="E1" s="280" t="s">
        <v>1914</v>
      </c>
      <c r="F1" s="280"/>
      <c r="G1" s="280"/>
      <c r="H1" s="280"/>
      <c r="I1" s="230"/>
      <c r="J1" s="231" t="s">
        <v>1974</v>
      </c>
      <c r="K1" s="281" t="s">
        <v>1973</v>
      </c>
      <c r="L1" s="281"/>
      <c r="M1" s="281"/>
      <c r="N1" s="281"/>
      <c r="O1" s="281"/>
      <c r="P1" s="281" t="s">
        <v>7</v>
      </c>
      <c r="Q1" s="281"/>
      <c r="R1" s="281"/>
      <c r="S1" s="281"/>
      <c r="T1" s="281"/>
      <c r="U1" s="281"/>
      <c r="V1" s="230"/>
      <c r="W1" s="230"/>
      <c r="X1" s="230"/>
      <c r="Y1" s="230"/>
      <c r="Z1" s="279" t="s">
        <v>1975</v>
      </c>
      <c r="AA1" s="279"/>
      <c r="AB1" s="279"/>
      <c r="AC1" s="279"/>
      <c r="AD1" s="279"/>
      <c r="AE1" s="279"/>
      <c r="AF1" s="279"/>
      <c r="AG1" s="279"/>
      <c r="AH1" s="279"/>
      <c r="AI1" s="279"/>
    </row>
    <row r="2" spans="1:45" ht="12.75" customHeight="1" x14ac:dyDescent="0.2">
      <c r="A2" s="228"/>
      <c r="B2" s="229"/>
      <c r="C2" s="229"/>
      <c r="D2" s="229"/>
      <c r="E2" s="280" t="s">
        <v>186</v>
      </c>
      <c r="F2" s="280"/>
      <c r="G2" s="280" t="s">
        <v>296</v>
      </c>
      <c r="H2" s="280"/>
      <c r="I2" s="233"/>
      <c r="J2" s="233"/>
      <c r="K2" s="233">
        <v>2</v>
      </c>
      <c r="L2" s="233">
        <v>3</v>
      </c>
      <c r="M2" s="233">
        <v>4</v>
      </c>
      <c r="N2" s="233">
        <v>5</v>
      </c>
      <c r="O2" s="233">
        <v>6</v>
      </c>
      <c r="P2" s="233" t="s">
        <v>1977</v>
      </c>
      <c r="Q2" s="233" t="s">
        <v>1978</v>
      </c>
      <c r="R2" s="233" t="s">
        <v>1979</v>
      </c>
      <c r="S2" s="233" t="s">
        <v>1980</v>
      </c>
      <c r="T2" s="233" t="s">
        <v>1981</v>
      </c>
      <c r="U2" s="233" t="s">
        <v>1982</v>
      </c>
      <c r="V2" s="233" t="s">
        <v>1983</v>
      </c>
      <c r="W2" s="233" t="s">
        <v>1984</v>
      </c>
      <c r="X2" s="233" t="s">
        <v>1985</v>
      </c>
      <c r="Y2" s="233" t="s">
        <v>1986</v>
      </c>
      <c r="Z2" s="233" t="s">
        <v>1977</v>
      </c>
      <c r="AA2" s="233" t="s">
        <v>1978</v>
      </c>
      <c r="AB2" s="233" t="s">
        <v>1979</v>
      </c>
      <c r="AC2" s="233" t="s">
        <v>1980</v>
      </c>
      <c r="AD2" s="233" t="s">
        <v>1981</v>
      </c>
      <c r="AE2" s="233" t="s">
        <v>1982</v>
      </c>
      <c r="AF2" s="233" t="s">
        <v>1983</v>
      </c>
      <c r="AG2" s="233" t="s">
        <v>1984</v>
      </c>
      <c r="AH2" s="233" t="s">
        <v>1985</v>
      </c>
      <c r="AI2" s="233" t="s">
        <v>1986</v>
      </c>
      <c r="AJ2" s="227" t="s">
        <v>1977</v>
      </c>
      <c r="AK2" s="227" t="s">
        <v>1978</v>
      </c>
      <c r="AL2" s="227" t="s">
        <v>1979</v>
      </c>
      <c r="AM2" s="227" t="s">
        <v>1980</v>
      </c>
      <c r="AN2" s="227" t="s">
        <v>1981</v>
      </c>
      <c r="AO2" s="227" t="s">
        <v>1982</v>
      </c>
      <c r="AP2" s="227" t="s">
        <v>1983</v>
      </c>
      <c r="AQ2" s="227" t="s">
        <v>1984</v>
      </c>
      <c r="AR2" s="227" t="s">
        <v>1985</v>
      </c>
      <c r="AS2" s="227" t="s">
        <v>1986</v>
      </c>
    </row>
    <row r="3" spans="1:45" ht="12.75" customHeight="1" x14ac:dyDescent="0.2">
      <c r="A3" s="235" t="s">
        <v>310</v>
      </c>
      <c r="B3" s="236" t="s">
        <v>1906</v>
      </c>
      <c r="C3" s="236">
        <v>60</v>
      </c>
      <c r="D3" s="236">
        <v>30</v>
      </c>
      <c r="E3" s="237" t="s">
        <v>261</v>
      </c>
      <c r="F3" s="237" t="s">
        <v>300</v>
      </c>
      <c r="G3" s="237" t="s">
        <v>261</v>
      </c>
      <c r="H3" s="237" t="s">
        <v>322</v>
      </c>
      <c r="I3" s="233" t="str">
        <f>TEXT(A3,"0")</f>
        <v>801VU</v>
      </c>
      <c r="J3" s="233"/>
      <c r="K3" s="233">
        <v>2</v>
      </c>
      <c r="L3" s="233">
        <v>3</v>
      </c>
      <c r="M3" s="233">
        <v>4</v>
      </c>
      <c r="N3" s="233">
        <v>5</v>
      </c>
      <c r="O3" s="233">
        <v>6</v>
      </c>
      <c r="P3" s="233" t="str">
        <f>$A3&amp;"sáng"&amp;K3</f>
        <v>801VUsáng2</v>
      </c>
      <c r="Q3" s="233" t="str">
        <f t="shared" ref="Q3:S3" si="0">$A3&amp;"sáng"&amp;L3</f>
        <v>801VUsáng3</v>
      </c>
      <c r="R3" s="233" t="str">
        <f t="shared" si="0"/>
        <v>801VUsáng4</v>
      </c>
      <c r="S3" s="233" t="str">
        <f t="shared" si="0"/>
        <v>801VUsáng5</v>
      </c>
      <c r="T3" s="233" t="str">
        <f>$A3&amp;"sáng"&amp;O3</f>
        <v>801VUsáng6</v>
      </c>
      <c r="U3" s="233" t="str">
        <f>$A3&amp;"chiều"&amp;K3</f>
        <v>801VUchiều2</v>
      </c>
      <c r="V3" s="233" t="str">
        <f t="shared" ref="V3:Y3" si="1">$A3&amp;"chiều"&amp;L3</f>
        <v>801VUchiều3</v>
      </c>
      <c r="W3" s="233" t="str">
        <f t="shared" si="1"/>
        <v>801VUchiều4</v>
      </c>
      <c r="X3" s="233" t="str">
        <f t="shared" si="1"/>
        <v>801VUchiều5</v>
      </c>
      <c r="Y3" s="233" t="str">
        <f t="shared" si="1"/>
        <v>801VUchiều6</v>
      </c>
      <c r="Z3" s="233" t="str">
        <f>VLOOKUP(P3,data!$E:$F,2,0)</f>
        <v>OK</v>
      </c>
      <c r="AA3" s="233" t="str">
        <f>VLOOKUP(Q3,data!$E:$F,2,0)</f>
        <v>OK</v>
      </c>
      <c r="AB3" s="233" t="str">
        <f>VLOOKUP(R3,data!$E:$F,2,0)</f>
        <v>OK</v>
      </c>
      <c r="AC3" s="233" t="str">
        <f>VLOOKUP(S3,data!$E:$F,2,0)</f>
        <v>OK</v>
      </c>
      <c r="AD3" s="233" t="str">
        <f>VLOOKUP(T3,data!$E:$F,2,0)</f>
        <v>OK</v>
      </c>
      <c r="AE3" s="233" t="str">
        <f>VLOOKUP(U3,data!$E:$F,2,0)</f>
        <v>OK</v>
      </c>
      <c r="AF3" s="233" t="str">
        <f>VLOOKUP(V3,data!$E:$F,2,0)</f>
        <v>OK</v>
      </c>
      <c r="AG3" s="233" t="str">
        <f>VLOOKUP(W3,data!$E:$F,2,0)</f>
        <v>OK</v>
      </c>
      <c r="AH3" s="233" t="str">
        <f>VLOOKUP(X3,data!$E:$F,2,0)</f>
        <v>OK</v>
      </c>
      <c r="AI3" s="233" t="e">
        <f>VLOOKUP(Y3,data!$E:$F,2,0)</f>
        <v>#N/A</v>
      </c>
      <c r="AJ3" s="233">
        <f>COUNTIF('TBK 2 2018-2019'!$AA:$AA,P3)</f>
        <v>1</v>
      </c>
      <c r="AK3" s="233">
        <f>COUNTIF('TBK 2 2018-2019'!$AA:$AA,Q3)</f>
        <v>1</v>
      </c>
      <c r="AL3" s="233">
        <f>COUNTIF('TBK 2 2018-2019'!$AA:$AA,R3)</f>
        <v>0</v>
      </c>
      <c r="AM3" s="233">
        <f>COUNTIF('TBK 2 2018-2019'!$AA:$AA,S3)</f>
        <v>0</v>
      </c>
      <c r="AN3" s="233">
        <f>COUNTIF('TBK 2 2018-2019'!$AA:$AA,T3)</f>
        <v>1</v>
      </c>
      <c r="AO3" s="233">
        <f>COUNTIF('TBK 2 2018-2019'!$AA:$AA,U3)</f>
        <v>2</v>
      </c>
      <c r="AP3" s="233">
        <f>COUNTIF('TBK 2 2018-2019'!$AA:$AA,V3)</f>
        <v>0</v>
      </c>
      <c r="AQ3" s="233">
        <f>COUNTIF('TBK 2 2018-2019'!$AA:$AA,W3)</f>
        <v>0</v>
      </c>
      <c r="AR3" s="233">
        <f>COUNTIF('TBK 2 2018-2019'!$AA:$AA,X3)</f>
        <v>1</v>
      </c>
      <c r="AS3" s="233">
        <f>COUNTIF('TBK 2 2018-2019'!$AA:$AA,Y3)</f>
        <v>0</v>
      </c>
    </row>
    <row r="4" spans="1:45" ht="12.75" customHeight="1" x14ac:dyDescent="0.2">
      <c r="A4" s="235" t="s">
        <v>311</v>
      </c>
      <c r="B4" s="236" t="s">
        <v>1906</v>
      </c>
      <c r="C4" s="236">
        <v>60</v>
      </c>
      <c r="D4" s="236">
        <v>30</v>
      </c>
      <c r="E4" s="237" t="s">
        <v>261</v>
      </c>
      <c r="F4" s="237" t="s">
        <v>299</v>
      </c>
      <c r="G4" s="238" t="s">
        <v>261</v>
      </c>
      <c r="H4" s="238" t="s">
        <v>323</v>
      </c>
      <c r="I4" s="233" t="str">
        <f t="shared" ref="I4:I18" si="2">TEXT(A4,"0")</f>
        <v>802VU</v>
      </c>
      <c r="J4" s="233"/>
      <c r="K4" s="233">
        <v>2</v>
      </c>
      <c r="L4" s="233">
        <v>3</v>
      </c>
      <c r="M4" s="233">
        <v>4</v>
      </c>
      <c r="N4" s="233">
        <v>5</v>
      </c>
      <c r="O4" s="233">
        <v>6</v>
      </c>
      <c r="P4" s="233" t="str">
        <f t="shared" ref="P4:P27" si="3">A4&amp;"sáng"&amp;K4</f>
        <v>802VUsáng2</v>
      </c>
      <c r="Q4" s="233" t="str">
        <f t="shared" ref="Q4:Q27" si="4">$A4&amp;"sáng"&amp;L4</f>
        <v>802VUsáng3</v>
      </c>
      <c r="R4" s="233" t="str">
        <f t="shared" ref="R4:R27" si="5">$A4&amp;"sáng"&amp;M4</f>
        <v>802VUsáng4</v>
      </c>
      <c r="S4" s="233" t="str">
        <f t="shared" ref="S4:S27" si="6">$A4&amp;"sáng"&amp;N4</f>
        <v>802VUsáng5</v>
      </c>
      <c r="T4" s="233" t="str">
        <f t="shared" ref="T4:T27" si="7">$A4&amp;"sáng"&amp;O4</f>
        <v>802VUsáng6</v>
      </c>
      <c r="U4" s="233" t="str">
        <f t="shared" ref="U4:U27" si="8">A4&amp;"chiều"&amp;K4</f>
        <v>802VUchiều2</v>
      </c>
      <c r="V4" s="233" t="str">
        <f t="shared" ref="V4:V27" si="9">$A4&amp;"chiều"&amp;L4</f>
        <v>802VUchiều3</v>
      </c>
      <c r="W4" s="233" t="str">
        <f t="shared" ref="W4:W27" si="10">$A4&amp;"chiều"&amp;M4</f>
        <v>802VUchiều4</v>
      </c>
      <c r="X4" s="233" t="str">
        <f t="shared" ref="X4:X27" si="11">$A4&amp;"chiều"&amp;N4</f>
        <v>802VUchiều5</v>
      </c>
      <c r="Y4" s="233" t="str">
        <f t="shared" ref="Y4:Y27" si="12">$A4&amp;"chiều"&amp;O4</f>
        <v>802VUchiều6</v>
      </c>
      <c r="Z4" s="233" t="str">
        <f>VLOOKUP(P4,data!$E:$F,2,0)</f>
        <v>OK</v>
      </c>
      <c r="AA4" s="233" t="str">
        <f>VLOOKUP(Q4,data!$E:$F,2,0)</f>
        <v>OK</v>
      </c>
      <c r="AB4" s="233" t="str">
        <f>VLOOKUP(R4,data!$E:$F,2,0)</f>
        <v>OK</v>
      </c>
      <c r="AC4" s="233" t="str">
        <f>VLOOKUP(S4,data!$E:$F,2,0)</f>
        <v>OK</v>
      </c>
      <c r="AD4" s="233" t="str">
        <f>VLOOKUP(T4,data!$E:$F,2,0)</f>
        <v>OK</v>
      </c>
      <c r="AE4" s="233" t="e">
        <f>VLOOKUP(U4,data!$E:$F,2,0)</f>
        <v>#N/A</v>
      </c>
      <c r="AF4" s="233" t="str">
        <f>VLOOKUP(V4,data!$E:$F,2,0)</f>
        <v>OK</v>
      </c>
      <c r="AG4" s="233" t="str">
        <f>VLOOKUP(W4,data!$E:$F,2,0)</f>
        <v>OK</v>
      </c>
      <c r="AH4" s="233" t="str">
        <f>VLOOKUP(X4,data!$E:$F,2,0)</f>
        <v>OK</v>
      </c>
      <c r="AI4" s="233" t="e">
        <f>VLOOKUP(Y4,data!$E:$F,2,0)</f>
        <v>#N/A</v>
      </c>
      <c r="AJ4" s="233">
        <f>COUNTIF('TBK 2 2018-2019'!$AA:$AA,P4)</f>
        <v>1</v>
      </c>
      <c r="AK4" s="233">
        <f>COUNTIF('TBK 2 2018-2019'!$AA:$AA,Q4)</f>
        <v>1</v>
      </c>
      <c r="AL4" s="233">
        <f>COUNTIF('TBK 2 2018-2019'!$AA:$AA,R4)</f>
        <v>0</v>
      </c>
      <c r="AM4" s="233">
        <f>COUNTIF('TBK 2 2018-2019'!$AA:$AA,S4)</f>
        <v>0</v>
      </c>
      <c r="AN4" s="233">
        <f>COUNTIF('TBK 2 2018-2019'!$AA:$AA,T4)</f>
        <v>1</v>
      </c>
      <c r="AO4" s="233">
        <f>COUNTIF('TBK 2 2018-2019'!$AA:$AA,U4)</f>
        <v>0</v>
      </c>
      <c r="AP4" s="233">
        <f>COUNTIF('TBK 2 2018-2019'!$AA:$AA,V4)</f>
        <v>0</v>
      </c>
      <c r="AQ4" s="233">
        <f>COUNTIF('TBK 2 2018-2019'!$AA:$AA,W4)</f>
        <v>0</v>
      </c>
      <c r="AR4" s="233">
        <f>COUNTIF('TBK 2 2018-2019'!$AA:$AA,X4)</f>
        <v>2</v>
      </c>
      <c r="AS4" s="233">
        <f>COUNTIF('TBK 2 2018-2019'!$AA:$AA,Y4)</f>
        <v>0</v>
      </c>
    </row>
    <row r="5" spans="1:45" ht="12.75" customHeight="1" x14ac:dyDescent="0.2">
      <c r="A5" s="235" t="s">
        <v>312</v>
      </c>
      <c r="B5" s="236" t="s">
        <v>1906</v>
      </c>
      <c r="C5" s="236">
        <v>60</v>
      </c>
      <c r="D5" s="236">
        <v>30</v>
      </c>
      <c r="E5" s="237" t="s">
        <v>261</v>
      </c>
      <c r="F5" s="237" t="s">
        <v>306</v>
      </c>
      <c r="G5" s="238" t="s">
        <v>261</v>
      </c>
      <c r="H5" s="238" t="s">
        <v>324</v>
      </c>
      <c r="I5" s="233" t="str">
        <f t="shared" si="2"/>
        <v>803VU</v>
      </c>
      <c r="J5" s="233"/>
      <c r="K5" s="233">
        <v>2</v>
      </c>
      <c r="L5" s="233">
        <v>3</v>
      </c>
      <c r="M5" s="233">
        <v>4</v>
      </c>
      <c r="N5" s="233">
        <v>5</v>
      </c>
      <c r="O5" s="233">
        <v>6</v>
      </c>
      <c r="P5" s="233" t="str">
        <f t="shared" si="3"/>
        <v>803VUsáng2</v>
      </c>
      <c r="Q5" s="233" t="str">
        <f t="shared" si="4"/>
        <v>803VUsáng3</v>
      </c>
      <c r="R5" s="233" t="str">
        <f t="shared" si="5"/>
        <v>803VUsáng4</v>
      </c>
      <c r="S5" s="233" t="str">
        <f t="shared" si="6"/>
        <v>803VUsáng5</v>
      </c>
      <c r="T5" s="233" t="str">
        <f t="shared" si="7"/>
        <v>803VUsáng6</v>
      </c>
      <c r="U5" s="233" t="str">
        <f t="shared" si="8"/>
        <v>803VUchiều2</v>
      </c>
      <c r="V5" s="233" t="str">
        <f t="shared" si="9"/>
        <v>803VUchiều3</v>
      </c>
      <c r="W5" s="233" t="str">
        <f t="shared" si="10"/>
        <v>803VUchiều4</v>
      </c>
      <c r="X5" s="233" t="str">
        <f t="shared" si="11"/>
        <v>803VUchiều5</v>
      </c>
      <c r="Y5" s="233" t="str">
        <f t="shared" si="12"/>
        <v>803VUchiều6</v>
      </c>
      <c r="Z5" s="233" t="str">
        <f>VLOOKUP(P5,data!$E:$F,2,0)</f>
        <v>OK</v>
      </c>
      <c r="AA5" s="233" t="str">
        <f>VLOOKUP(Q5,data!$E:$F,2,0)</f>
        <v>OK</v>
      </c>
      <c r="AB5" s="233" t="str">
        <f>VLOOKUP(R5,data!$E:$F,2,0)</f>
        <v>OK</v>
      </c>
      <c r="AC5" s="233" t="str">
        <f>VLOOKUP(S5,data!$E:$F,2,0)</f>
        <v>OK</v>
      </c>
      <c r="AD5" s="233" t="str">
        <f>VLOOKUP(T5,data!$E:$F,2,0)</f>
        <v>OK</v>
      </c>
      <c r="AE5" s="233" t="str">
        <f>VLOOKUP(U5,data!$E:$F,2,0)</f>
        <v>OK</v>
      </c>
      <c r="AF5" s="233" t="str">
        <f>VLOOKUP(V5,data!$E:$F,2,0)</f>
        <v>OK</v>
      </c>
      <c r="AG5" s="233" t="str">
        <f>VLOOKUP(W5,data!$E:$F,2,0)</f>
        <v>OK</v>
      </c>
      <c r="AH5" s="233" t="str">
        <f>VLOOKUP(X5,data!$E:$F,2,0)</f>
        <v>OK</v>
      </c>
      <c r="AI5" s="233" t="str">
        <f>VLOOKUP(Y5,data!$E:$F,2,0)</f>
        <v>OK</v>
      </c>
      <c r="AJ5" s="233">
        <f>COUNTIF('TBK 2 2018-2019'!$AA:$AA,P5)</f>
        <v>1</v>
      </c>
      <c r="AK5" s="233">
        <f>COUNTIF('TBK 2 2018-2019'!$AA:$AA,Q5)</f>
        <v>1</v>
      </c>
      <c r="AL5" s="233">
        <f>COUNTIF('TBK 2 2018-2019'!$AA:$AA,R5)</f>
        <v>0</v>
      </c>
      <c r="AM5" s="233">
        <f>COUNTIF('TBK 2 2018-2019'!$AA:$AA,S5)</f>
        <v>0</v>
      </c>
      <c r="AN5" s="233">
        <f>COUNTIF('TBK 2 2018-2019'!$AA:$AA,T5)</f>
        <v>1</v>
      </c>
      <c r="AO5" s="233">
        <f>COUNTIF('TBK 2 2018-2019'!$AA:$AA,U5)</f>
        <v>2</v>
      </c>
      <c r="AP5" s="233">
        <f>COUNTIF('TBK 2 2018-2019'!$AA:$AA,V5)</f>
        <v>0</v>
      </c>
      <c r="AQ5" s="233">
        <f>COUNTIF('TBK 2 2018-2019'!$AA:$AA,W5)</f>
        <v>0</v>
      </c>
      <c r="AR5" s="233">
        <f>COUNTIF('TBK 2 2018-2019'!$AA:$AA,X5)</f>
        <v>1</v>
      </c>
      <c r="AS5" s="233">
        <f>COUNTIF('TBK 2 2018-2019'!$AA:$AA,Y5)</f>
        <v>1</v>
      </c>
    </row>
    <row r="6" spans="1:45" ht="12.75" customHeight="1" x14ac:dyDescent="0.2">
      <c r="A6" s="235" t="s">
        <v>313</v>
      </c>
      <c r="B6" s="236" t="s">
        <v>1906</v>
      </c>
      <c r="C6" s="236">
        <v>60</v>
      </c>
      <c r="D6" s="236">
        <v>30</v>
      </c>
      <c r="E6" s="237" t="s">
        <v>261</v>
      </c>
      <c r="F6" s="237" t="s">
        <v>307</v>
      </c>
      <c r="G6" s="238" t="s">
        <v>261</v>
      </c>
      <c r="H6" s="238" t="s">
        <v>325</v>
      </c>
      <c r="I6" s="233" t="str">
        <f t="shared" si="2"/>
        <v>804VU</v>
      </c>
      <c r="J6" s="233"/>
      <c r="K6" s="233">
        <v>2</v>
      </c>
      <c r="L6" s="233">
        <v>3</v>
      </c>
      <c r="M6" s="233">
        <v>4</v>
      </c>
      <c r="N6" s="233">
        <v>5</v>
      </c>
      <c r="O6" s="233">
        <v>6</v>
      </c>
      <c r="P6" s="233" t="str">
        <f t="shared" si="3"/>
        <v>804VUsáng2</v>
      </c>
      <c r="Q6" s="233" t="str">
        <f t="shared" si="4"/>
        <v>804VUsáng3</v>
      </c>
      <c r="R6" s="233" t="str">
        <f t="shared" si="5"/>
        <v>804VUsáng4</v>
      </c>
      <c r="S6" s="233" t="str">
        <f t="shared" si="6"/>
        <v>804VUsáng5</v>
      </c>
      <c r="T6" s="233" t="str">
        <f t="shared" si="7"/>
        <v>804VUsáng6</v>
      </c>
      <c r="U6" s="233" t="str">
        <f t="shared" si="8"/>
        <v>804VUchiều2</v>
      </c>
      <c r="V6" s="233" t="str">
        <f t="shared" si="9"/>
        <v>804VUchiều3</v>
      </c>
      <c r="W6" s="233" t="str">
        <f t="shared" si="10"/>
        <v>804VUchiều4</v>
      </c>
      <c r="X6" s="233" t="str">
        <f t="shared" si="11"/>
        <v>804VUchiều5</v>
      </c>
      <c r="Y6" s="233" t="str">
        <f t="shared" si="12"/>
        <v>804VUchiều6</v>
      </c>
      <c r="Z6" s="233" t="str">
        <f>VLOOKUP(P6,data!$E:$F,2,0)</f>
        <v>OK</v>
      </c>
      <c r="AA6" s="233" t="str">
        <f>VLOOKUP(Q6,data!$E:$F,2,0)</f>
        <v>OK</v>
      </c>
      <c r="AB6" s="233" t="str">
        <f>VLOOKUP(R6,data!$E:$F,2,0)</f>
        <v>OK</v>
      </c>
      <c r="AC6" s="233" t="str">
        <f>VLOOKUP(S6,data!$E:$F,2,0)</f>
        <v>OK</v>
      </c>
      <c r="AD6" s="233" t="str">
        <f>VLOOKUP(T6,data!$E:$F,2,0)</f>
        <v>OK</v>
      </c>
      <c r="AE6" s="233" t="str">
        <f>VLOOKUP(U6,data!$E:$F,2,0)</f>
        <v>OK</v>
      </c>
      <c r="AF6" s="233" t="e">
        <f>VLOOKUP(V6,data!$E:$F,2,0)</f>
        <v>#N/A</v>
      </c>
      <c r="AG6" s="233" t="e">
        <f>VLOOKUP(W6,data!$E:$F,2,0)</f>
        <v>#N/A</v>
      </c>
      <c r="AH6" s="233" t="str">
        <f>VLOOKUP(X6,data!$E:$F,2,0)</f>
        <v>OK</v>
      </c>
      <c r="AI6" s="233" t="str">
        <f>VLOOKUP(Y6,data!$E:$F,2,0)</f>
        <v>OK</v>
      </c>
      <c r="AJ6" s="233">
        <f>COUNTIF('TBK 2 2018-2019'!$AA:$AA,P6)</f>
        <v>1</v>
      </c>
      <c r="AK6" s="233">
        <f>COUNTIF('TBK 2 2018-2019'!$AA:$AA,Q6)</f>
        <v>1</v>
      </c>
      <c r="AL6" s="233">
        <f>COUNTIF('TBK 2 2018-2019'!$AA:$AA,R6)</f>
        <v>0</v>
      </c>
      <c r="AM6" s="233">
        <f>COUNTIF('TBK 2 2018-2019'!$AA:$AA,S6)</f>
        <v>0</v>
      </c>
      <c r="AN6" s="233">
        <f>COUNTIF('TBK 2 2018-2019'!$AA:$AA,T6)</f>
        <v>1</v>
      </c>
      <c r="AO6" s="233">
        <f>COUNTIF('TBK 2 2018-2019'!$AA:$AA,U6)</f>
        <v>2</v>
      </c>
      <c r="AP6" s="233">
        <f>COUNTIF('TBK 2 2018-2019'!$AA:$AA,V6)</f>
        <v>0</v>
      </c>
      <c r="AQ6" s="233">
        <f>COUNTIF('TBK 2 2018-2019'!$AA:$AA,W6)</f>
        <v>0</v>
      </c>
      <c r="AR6" s="233">
        <f>COUNTIF('TBK 2 2018-2019'!$AA:$AA,X6)</f>
        <v>1</v>
      </c>
      <c r="AS6" s="233">
        <f>COUNTIF('TBK 2 2018-2019'!$AA:$AA,Y6)</f>
        <v>1</v>
      </c>
    </row>
    <row r="7" spans="1:45" ht="12.75" customHeight="1" x14ac:dyDescent="0.2">
      <c r="A7" s="235" t="s">
        <v>314</v>
      </c>
      <c r="B7" s="236" t="s">
        <v>1906</v>
      </c>
      <c r="C7" s="236">
        <v>60</v>
      </c>
      <c r="D7" s="236">
        <v>30</v>
      </c>
      <c r="E7" s="237" t="s">
        <v>261</v>
      </c>
      <c r="F7" s="237" t="s">
        <v>308</v>
      </c>
      <c r="G7" s="237" t="s">
        <v>261</v>
      </c>
      <c r="H7" s="237" t="s">
        <v>370</v>
      </c>
      <c r="I7" s="233" t="str">
        <f t="shared" si="2"/>
        <v>805VU</v>
      </c>
      <c r="J7" s="233"/>
      <c r="K7" s="233">
        <v>2</v>
      </c>
      <c r="L7" s="233">
        <v>3</v>
      </c>
      <c r="M7" s="233">
        <v>4</v>
      </c>
      <c r="N7" s="233">
        <v>5</v>
      </c>
      <c r="O7" s="233">
        <v>6</v>
      </c>
      <c r="P7" s="233" t="str">
        <f t="shared" si="3"/>
        <v>805VUsáng2</v>
      </c>
      <c r="Q7" s="233" t="str">
        <f t="shared" si="4"/>
        <v>805VUsáng3</v>
      </c>
      <c r="R7" s="233" t="str">
        <f t="shared" si="5"/>
        <v>805VUsáng4</v>
      </c>
      <c r="S7" s="233" t="str">
        <f t="shared" si="6"/>
        <v>805VUsáng5</v>
      </c>
      <c r="T7" s="233" t="str">
        <f t="shared" si="7"/>
        <v>805VUsáng6</v>
      </c>
      <c r="U7" s="233" t="str">
        <f t="shared" si="8"/>
        <v>805VUchiều2</v>
      </c>
      <c r="V7" s="233" t="str">
        <f t="shared" si="9"/>
        <v>805VUchiều3</v>
      </c>
      <c r="W7" s="233" t="str">
        <f t="shared" si="10"/>
        <v>805VUchiều4</v>
      </c>
      <c r="X7" s="233" t="str">
        <f t="shared" si="11"/>
        <v>805VUchiều5</v>
      </c>
      <c r="Y7" s="233" t="str">
        <f t="shared" si="12"/>
        <v>805VUchiều6</v>
      </c>
      <c r="Z7" s="233" t="str">
        <f>VLOOKUP(P7,data!$E:$F,2,0)</f>
        <v>OK</v>
      </c>
      <c r="AA7" s="233" t="str">
        <f>VLOOKUP(Q7,data!$E:$F,2,0)</f>
        <v>OK</v>
      </c>
      <c r="AB7" s="233" t="str">
        <f>VLOOKUP(R7,data!$E:$F,2,0)</f>
        <v>OK</v>
      </c>
      <c r="AC7" s="233" t="str">
        <f>VLOOKUP(S7,data!$E:$F,2,0)</f>
        <v>OK</v>
      </c>
      <c r="AD7" s="233" t="e">
        <f>VLOOKUP(T7,data!$E:$F,2,0)</f>
        <v>#N/A</v>
      </c>
      <c r="AE7" s="233" t="str">
        <f>VLOOKUP(U7,data!$E:$F,2,0)</f>
        <v>OK</v>
      </c>
      <c r="AF7" s="233" t="str">
        <f>VLOOKUP(V7,data!$E:$F,2,0)</f>
        <v>OK</v>
      </c>
      <c r="AG7" s="233" t="e">
        <f>VLOOKUP(W7,data!$E:$F,2,0)</f>
        <v>#N/A</v>
      </c>
      <c r="AH7" s="233" t="str">
        <f>VLOOKUP(X7,data!$E:$F,2,0)</f>
        <v>OK</v>
      </c>
      <c r="AI7" s="233" t="str">
        <f>VLOOKUP(Y7,data!$E:$F,2,0)</f>
        <v>OK</v>
      </c>
      <c r="AJ7" s="233">
        <f>COUNTIF('TBK 2 2018-2019'!$AA:$AA,P7)</f>
        <v>1</v>
      </c>
      <c r="AK7" s="233">
        <f>COUNTIF('TBK 2 2018-2019'!$AA:$AA,Q7)</f>
        <v>1</v>
      </c>
      <c r="AL7" s="233">
        <f>COUNTIF('TBK 2 2018-2019'!$AA:$AA,R7)</f>
        <v>2</v>
      </c>
      <c r="AM7" s="233">
        <f>COUNTIF('TBK 2 2018-2019'!$AA:$AA,S7)</f>
        <v>2</v>
      </c>
      <c r="AN7" s="233">
        <f>COUNTIF('TBK 2 2018-2019'!$AA:$AA,T7)</f>
        <v>0</v>
      </c>
      <c r="AO7" s="233">
        <f>COUNTIF('TBK 2 2018-2019'!$AA:$AA,U7)</f>
        <v>1</v>
      </c>
      <c r="AP7" s="233">
        <f>COUNTIF('TBK 2 2018-2019'!$AA:$AA,V7)</f>
        <v>1</v>
      </c>
      <c r="AQ7" s="233">
        <f>COUNTIF('TBK 2 2018-2019'!$AA:$AA,W7)</f>
        <v>0</v>
      </c>
      <c r="AR7" s="233">
        <f>COUNTIF('TBK 2 2018-2019'!$AA:$AA,X7)</f>
        <v>0</v>
      </c>
      <c r="AS7" s="233">
        <f>COUNTIF('TBK 2 2018-2019'!$AA:$AA,Y7)</f>
        <v>0</v>
      </c>
    </row>
    <row r="8" spans="1:45" ht="12.75" customHeight="1" x14ac:dyDescent="0.2">
      <c r="A8" s="235" t="s">
        <v>315</v>
      </c>
      <c r="B8" s="236" t="s">
        <v>1906</v>
      </c>
      <c r="C8" s="236">
        <v>60</v>
      </c>
      <c r="D8" s="236">
        <v>30</v>
      </c>
      <c r="E8" s="237" t="s">
        <v>261</v>
      </c>
      <c r="F8" s="237" t="s">
        <v>309</v>
      </c>
      <c r="G8" s="237" t="s">
        <v>261</v>
      </c>
      <c r="H8" s="237" t="s">
        <v>371</v>
      </c>
      <c r="I8" s="233" t="str">
        <f t="shared" si="2"/>
        <v>806VU</v>
      </c>
      <c r="J8" s="233"/>
      <c r="K8" s="233">
        <v>2</v>
      </c>
      <c r="L8" s="233">
        <v>3</v>
      </c>
      <c r="M8" s="233">
        <v>4</v>
      </c>
      <c r="N8" s="233">
        <v>5</v>
      </c>
      <c r="O8" s="233">
        <v>6</v>
      </c>
      <c r="P8" s="233" t="str">
        <f t="shared" si="3"/>
        <v>806VUsáng2</v>
      </c>
      <c r="Q8" s="233" t="str">
        <f t="shared" si="4"/>
        <v>806VUsáng3</v>
      </c>
      <c r="R8" s="233" t="str">
        <f t="shared" si="5"/>
        <v>806VUsáng4</v>
      </c>
      <c r="S8" s="233" t="str">
        <f t="shared" si="6"/>
        <v>806VUsáng5</v>
      </c>
      <c r="T8" s="233" t="str">
        <f t="shared" si="7"/>
        <v>806VUsáng6</v>
      </c>
      <c r="U8" s="233" t="str">
        <f t="shared" si="8"/>
        <v>806VUchiều2</v>
      </c>
      <c r="V8" s="233" t="str">
        <f t="shared" si="9"/>
        <v>806VUchiều3</v>
      </c>
      <c r="W8" s="233" t="str">
        <f t="shared" si="10"/>
        <v>806VUchiều4</v>
      </c>
      <c r="X8" s="233" t="str">
        <f t="shared" si="11"/>
        <v>806VUchiều5</v>
      </c>
      <c r="Y8" s="233" t="str">
        <f t="shared" si="12"/>
        <v>806VUchiều6</v>
      </c>
      <c r="Z8" s="233" t="str">
        <f>VLOOKUP(P8,data!$E:$F,2,0)</f>
        <v>OK</v>
      </c>
      <c r="AA8" s="233" t="str">
        <f>VLOOKUP(Q8,data!$E:$F,2,0)</f>
        <v>OK</v>
      </c>
      <c r="AB8" s="233" t="e">
        <f>VLOOKUP(R8,data!$E:$F,2,0)</f>
        <v>#N/A</v>
      </c>
      <c r="AC8" s="233" t="str">
        <f>VLOOKUP(S8,data!$E:$F,2,0)</f>
        <v>OK</v>
      </c>
      <c r="AD8" s="233" t="e">
        <f>VLOOKUP(T8,data!$E:$F,2,0)</f>
        <v>#N/A</v>
      </c>
      <c r="AE8" s="233" t="str">
        <f>VLOOKUP(U8,data!$E:$F,2,0)</f>
        <v>OK</v>
      </c>
      <c r="AF8" s="233" t="str">
        <f>VLOOKUP(V8,data!$E:$F,2,0)</f>
        <v>OK</v>
      </c>
      <c r="AG8" s="233" t="str">
        <f>VLOOKUP(W8,data!$E:$F,2,0)</f>
        <v>OK</v>
      </c>
      <c r="AH8" s="233" t="str">
        <f>VLOOKUP(X8,data!$E:$F,2,0)</f>
        <v>OK</v>
      </c>
      <c r="AI8" s="233" t="str">
        <f>VLOOKUP(Y8,data!$E:$F,2,0)</f>
        <v>OK</v>
      </c>
      <c r="AJ8" s="233">
        <f>COUNTIF('TBK 2 2018-2019'!$AA:$AA,P8)</f>
        <v>1</v>
      </c>
      <c r="AK8" s="233">
        <f>COUNTIF('TBK 2 2018-2019'!$AA:$AA,Q8)</f>
        <v>1</v>
      </c>
      <c r="AL8" s="233">
        <f>COUNTIF('TBK 2 2018-2019'!$AA:$AA,R8)</f>
        <v>0</v>
      </c>
      <c r="AM8" s="233">
        <f>COUNTIF('TBK 2 2018-2019'!$AA:$AA,S8)</f>
        <v>0</v>
      </c>
      <c r="AN8" s="233">
        <f>COUNTIF('TBK 2 2018-2019'!$AA:$AA,T8)</f>
        <v>0</v>
      </c>
      <c r="AO8" s="233">
        <f>COUNTIF('TBK 2 2018-2019'!$AA:$AA,U8)</f>
        <v>1</v>
      </c>
      <c r="AP8" s="233">
        <f>COUNTIF('TBK 2 2018-2019'!$AA:$AA,V8)</f>
        <v>1</v>
      </c>
      <c r="AQ8" s="233">
        <f>COUNTIF('TBK 2 2018-2019'!$AA:$AA,W8)</f>
        <v>2</v>
      </c>
      <c r="AR8" s="233">
        <f>COUNTIF('TBK 2 2018-2019'!$AA:$AA,X8)</f>
        <v>0</v>
      </c>
      <c r="AS8" s="233">
        <f>COUNTIF('TBK 2 2018-2019'!$AA:$AA,Y8)</f>
        <v>0</v>
      </c>
    </row>
    <row r="9" spans="1:45" ht="12.75" customHeight="1" x14ac:dyDescent="0.2">
      <c r="A9" s="235" t="s">
        <v>332</v>
      </c>
      <c r="B9" s="236" t="s">
        <v>1906</v>
      </c>
      <c r="C9" s="236">
        <v>60</v>
      </c>
      <c r="D9" s="236">
        <v>30</v>
      </c>
      <c r="E9" s="237" t="s">
        <v>261</v>
      </c>
      <c r="F9" s="237" t="s">
        <v>373</v>
      </c>
      <c r="G9" s="237" t="s">
        <v>262</v>
      </c>
      <c r="H9" s="237" t="s">
        <v>329</v>
      </c>
      <c r="I9" s="233" t="str">
        <f t="shared" si="2"/>
        <v>807VU</v>
      </c>
      <c r="J9" s="233"/>
      <c r="K9" s="233">
        <v>2</v>
      </c>
      <c r="L9" s="233">
        <v>3</v>
      </c>
      <c r="M9" s="233">
        <v>4</v>
      </c>
      <c r="N9" s="233">
        <v>5</v>
      </c>
      <c r="O9" s="233">
        <v>6</v>
      </c>
      <c r="P9" s="233" t="str">
        <f>A9&amp;"sáng"&amp;K9</f>
        <v>807VUsáng2</v>
      </c>
      <c r="Q9" s="233" t="str">
        <f t="shared" si="4"/>
        <v>807VUsáng3</v>
      </c>
      <c r="R9" s="233" t="str">
        <f t="shared" si="5"/>
        <v>807VUsáng4</v>
      </c>
      <c r="S9" s="233" t="str">
        <f t="shared" si="6"/>
        <v>807VUsáng5</v>
      </c>
      <c r="T9" s="233" t="str">
        <f t="shared" si="7"/>
        <v>807VUsáng6</v>
      </c>
      <c r="U9" s="233" t="str">
        <f t="shared" si="8"/>
        <v>807VUchiều2</v>
      </c>
      <c r="V9" s="233" t="str">
        <f t="shared" si="9"/>
        <v>807VUchiều3</v>
      </c>
      <c r="W9" s="233" t="str">
        <f t="shared" si="10"/>
        <v>807VUchiều4</v>
      </c>
      <c r="X9" s="233" t="str">
        <f t="shared" si="11"/>
        <v>807VUchiều5</v>
      </c>
      <c r="Y9" s="233" t="str">
        <f t="shared" si="12"/>
        <v>807VUchiều6</v>
      </c>
      <c r="Z9" s="233" t="str">
        <f>VLOOKUP(P9,data!$E:$F,2,0)</f>
        <v>OK</v>
      </c>
      <c r="AA9" s="233" t="str">
        <f>VLOOKUP(Q9,data!$E:$F,2,0)</f>
        <v>OK</v>
      </c>
      <c r="AB9" s="233" t="e">
        <f>VLOOKUP(R9,data!$E:$F,2,0)</f>
        <v>#N/A</v>
      </c>
      <c r="AC9" s="233" t="str">
        <f>VLOOKUP(S9,data!$E:$F,2,0)</f>
        <v>OK</v>
      </c>
      <c r="AD9" s="233" t="e">
        <f>VLOOKUP(T9,data!$E:$F,2,0)</f>
        <v>#N/A</v>
      </c>
      <c r="AE9" s="233" t="str">
        <f>VLOOKUP(U9,data!$E:$F,2,0)</f>
        <v>OK</v>
      </c>
      <c r="AF9" s="233" t="str">
        <f>VLOOKUP(V9,data!$E:$F,2,0)</f>
        <v>OK</v>
      </c>
      <c r="AG9" s="233" t="str">
        <f>VLOOKUP(W9,data!$E:$F,2,0)</f>
        <v>OK</v>
      </c>
      <c r="AH9" s="233" t="str">
        <f>VLOOKUP(X9,data!$E:$F,2,0)</f>
        <v>OK</v>
      </c>
      <c r="AI9" s="233" t="str">
        <f>VLOOKUP(Y9,data!$E:$F,2,0)</f>
        <v>OK</v>
      </c>
      <c r="AJ9" s="233">
        <f>COUNTIF('TBK 2 2018-2019'!$AA:$AA,P9)</f>
        <v>1</v>
      </c>
      <c r="AK9" s="233">
        <f>COUNTIF('TBK 2 2018-2019'!$AA:$AA,Q9)</f>
        <v>1</v>
      </c>
      <c r="AL9" s="233">
        <f>COUNTIF('TBK 2 2018-2019'!$AA:$AA,R9)</f>
        <v>0</v>
      </c>
      <c r="AM9" s="233">
        <f>COUNTIF('TBK 2 2018-2019'!$AA:$AA,S9)</f>
        <v>1</v>
      </c>
      <c r="AN9" s="233">
        <f>COUNTIF('TBK 2 2018-2019'!$AA:$AA,T9)</f>
        <v>0</v>
      </c>
      <c r="AO9" s="233">
        <f>COUNTIF('TBK 2 2018-2019'!$AA:$AA,U9)</f>
        <v>1</v>
      </c>
      <c r="AP9" s="233">
        <f>COUNTIF('TBK 2 2018-2019'!$AA:$AA,V9)</f>
        <v>0</v>
      </c>
      <c r="AQ9" s="233">
        <f>COUNTIF('TBK 2 2018-2019'!$AA:$AA,W9)</f>
        <v>0</v>
      </c>
      <c r="AR9" s="233">
        <f>COUNTIF('TBK 2 2018-2019'!$AA:$AA,X9)</f>
        <v>1</v>
      </c>
      <c r="AS9" s="233">
        <f>COUNTIF('TBK 2 2018-2019'!$AA:$AA,Y9)</f>
        <v>2</v>
      </c>
    </row>
    <row r="10" spans="1:45" ht="12.75" customHeight="1" x14ac:dyDescent="0.2">
      <c r="A10" s="235" t="s">
        <v>333</v>
      </c>
      <c r="B10" s="236" t="s">
        <v>1906</v>
      </c>
      <c r="C10" s="236">
        <v>60</v>
      </c>
      <c r="D10" s="236">
        <v>30</v>
      </c>
      <c r="E10" s="239" t="s">
        <v>199</v>
      </c>
      <c r="F10" s="239" t="s">
        <v>1960</v>
      </c>
      <c r="G10" s="238" t="s">
        <v>262</v>
      </c>
      <c r="H10" s="238" t="s">
        <v>330</v>
      </c>
      <c r="I10" s="233" t="str">
        <f t="shared" si="2"/>
        <v>808VU</v>
      </c>
      <c r="J10" s="233"/>
      <c r="K10" s="233">
        <v>2</v>
      </c>
      <c r="L10" s="233">
        <v>3</v>
      </c>
      <c r="M10" s="233">
        <v>4</v>
      </c>
      <c r="N10" s="233">
        <v>5</v>
      </c>
      <c r="O10" s="233">
        <v>6</v>
      </c>
      <c r="P10" s="233" t="str">
        <f t="shared" si="3"/>
        <v>808VUsáng2</v>
      </c>
      <c r="Q10" s="233" t="str">
        <f t="shared" si="4"/>
        <v>808VUsáng3</v>
      </c>
      <c r="R10" s="233" t="str">
        <f t="shared" si="5"/>
        <v>808VUsáng4</v>
      </c>
      <c r="S10" s="233" t="str">
        <f t="shared" si="6"/>
        <v>808VUsáng5</v>
      </c>
      <c r="T10" s="233" t="str">
        <f t="shared" si="7"/>
        <v>808VUsáng6</v>
      </c>
      <c r="U10" s="233" t="str">
        <f t="shared" si="8"/>
        <v>808VUchiều2</v>
      </c>
      <c r="V10" s="233" t="str">
        <f t="shared" si="9"/>
        <v>808VUchiều3</v>
      </c>
      <c r="W10" s="233" t="str">
        <f t="shared" si="10"/>
        <v>808VUchiều4</v>
      </c>
      <c r="X10" s="233" t="str">
        <f t="shared" si="11"/>
        <v>808VUchiều5</v>
      </c>
      <c r="Y10" s="233" t="str">
        <f t="shared" si="12"/>
        <v>808VUchiều6</v>
      </c>
      <c r="Z10" s="233" t="str">
        <f>VLOOKUP(P10,data!$E:$F,2,0)</f>
        <v>OK</v>
      </c>
      <c r="AA10" s="233" t="str">
        <f>VLOOKUP(Q10,data!$E:$F,2,0)</f>
        <v>OK</v>
      </c>
      <c r="AB10" s="233" t="str">
        <f>VLOOKUP(R10,data!$E:$F,2,0)</f>
        <v>OK</v>
      </c>
      <c r="AC10" s="233" t="str">
        <f>VLOOKUP(S10,data!$E:$F,2,0)</f>
        <v>OK</v>
      </c>
      <c r="AD10" s="233" t="str">
        <f>VLOOKUP(T10,data!$E:$F,2,0)</f>
        <v>OK</v>
      </c>
      <c r="AE10" s="233" t="str">
        <f>VLOOKUP(U10,data!$E:$F,2,0)</f>
        <v>OK</v>
      </c>
      <c r="AF10" s="233" t="str">
        <f>VLOOKUP(V10,data!$E:$F,2,0)</f>
        <v>OK</v>
      </c>
      <c r="AG10" s="233" t="str">
        <f>VLOOKUP(W10,data!$E:$F,2,0)</f>
        <v>OK</v>
      </c>
      <c r="AH10" s="233" t="str">
        <f>VLOOKUP(X10,data!$E:$F,2,0)</f>
        <v>OK</v>
      </c>
      <c r="AI10" s="233" t="e">
        <f>VLOOKUP(Y10,data!$E:$F,2,0)</f>
        <v>#N/A</v>
      </c>
      <c r="AJ10" s="233">
        <f>COUNTIF('TBK 2 2018-2019'!$AA:$AA,P10)</f>
        <v>2</v>
      </c>
      <c r="AK10" s="233">
        <f>COUNTIF('TBK 2 2018-2019'!$AA:$AA,Q10)</f>
        <v>2</v>
      </c>
      <c r="AL10" s="233">
        <f>COUNTIF('TBK 2 2018-2019'!$AA:$AA,R10)</f>
        <v>2</v>
      </c>
      <c r="AM10" s="233">
        <f>COUNTIF('TBK 2 2018-2019'!$AA:$AA,S10)</f>
        <v>1</v>
      </c>
      <c r="AN10" s="233">
        <f>COUNTIF('TBK 2 2018-2019'!$AA:$AA,T10)</f>
        <v>2</v>
      </c>
      <c r="AO10" s="233">
        <f>COUNTIF('TBK 2 2018-2019'!$AA:$AA,U10)</f>
        <v>1</v>
      </c>
      <c r="AP10" s="233">
        <f>COUNTIF('TBK 2 2018-2019'!$AA:$AA,V10)</f>
        <v>0</v>
      </c>
      <c r="AQ10" s="233">
        <f>COUNTIF('TBK 2 2018-2019'!$AA:$AA,W10)</f>
        <v>0</v>
      </c>
      <c r="AR10" s="233">
        <f>COUNTIF('TBK 2 2018-2019'!$AA:$AA,X10)</f>
        <v>2</v>
      </c>
      <c r="AS10" s="233">
        <f>COUNTIF('TBK 2 2018-2019'!$AA:$AA,Y10)</f>
        <v>0</v>
      </c>
    </row>
    <row r="11" spans="1:45" ht="12.75" customHeight="1" x14ac:dyDescent="0.2">
      <c r="A11" s="235" t="s">
        <v>334</v>
      </c>
      <c r="B11" s="236" t="s">
        <v>1906</v>
      </c>
      <c r="C11" s="236">
        <v>60</v>
      </c>
      <c r="D11" s="236">
        <v>30</v>
      </c>
      <c r="E11" s="237">
        <v>2015</v>
      </c>
      <c r="F11" s="237" t="s">
        <v>1611</v>
      </c>
      <c r="G11" s="238" t="s">
        <v>262</v>
      </c>
      <c r="H11" s="238" t="s">
        <v>331</v>
      </c>
      <c r="I11" s="233" t="str">
        <f t="shared" si="2"/>
        <v>809VU</v>
      </c>
      <c r="J11" s="233"/>
      <c r="K11" s="233">
        <v>2</v>
      </c>
      <c r="L11" s="233">
        <v>3</v>
      </c>
      <c r="M11" s="233">
        <v>4</v>
      </c>
      <c r="N11" s="233">
        <v>5</v>
      </c>
      <c r="O11" s="233">
        <v>6</v>
      </c>
      <c r="P11" s="233" t="str">
        <f t="shared" si="3"/>
        <v>809VUsáng2</v>
      </c>
      <c r="Q11" s="233" t="str">
        <f t="shared" si="4"/>
        <v>809VUsáng3</v>
      </c>
      <c r="R11" s="233" t="str">
        <f t="shared" si="5"/>
        <v>809VUsáng4</v>
      </c>
      <c r="S11" s="233" t="str">
        <f t="shared" si="6"/>
        <v>809VUsáng5</v>
      </c>
      <c r="T11" s="233" t="str">
        <f t="shared" si="7"/>
        <v>809VUsáng6</v>
      </c>
      <c r="U11" s="233" t="str">
        <f t="shared" si="8"/>
        <v>809VUchiều2</v>
      </c>
      <c r="V11" s="233" t="str">
        <f t="shared" si="9"/>
        <v>809VUchiều3</v>
      </c>
      <c r="W11" s="233" t="str">
        <f t="shared" si="10"/>
        <v>809VUchiều4</v>
      </c>
      <c r="X11" s="233" t="str">
        <f t="shared" si="11"/>
        <v>809VUchiều5</v>
      </c>
      <c r="Y11" s="233" t="str">
        <f t="shared" si="12"/>
        <v>809VUchiều6</v>
      </c>
      <c r="Z11" s="233" t="str">
        <f>VLOOKUP(P11,data!$E:$F,2,0)</f>
        <v>OK</v>
      </c>
      <c r="AA11" s="233" t="str">
        <f>VLOOKUP(Q11,data!$E:$F,2,0)</f>
        <v>OK</v>
      </c>
      <c r="AB11" s="233" t="str">
        <f>VLOOKUP(R11,data!$E:$F,2,0)</f>
        <v>OK</v>
      </c>
      <c r="AC11" s="233" t="e">
        <f>VLOOKUP(S11,data!$E:$F,2,0)</f>
        <v>#N/A</v>
      </c>
      <c r="AD11" s="233" t="str">
        <f>VLOOKUP(T11,data!$E:$F,2,0)</f>
        <v>OK</v>
      </c>
      <c r="AE11" s="233" t="str">
        <f>VLOOKUP(U11,data!$E:$F,2,0)</f>
        <v>OK</v>
      </c>
      <c r="AF11" s="233" t="e">
        <f>VLOOKUP(V11,data!$E:$F,2,0)</f>
        <v>#N/A</v>
      </c>
      <c r="AG11" s="233" t="e">
        <f>VLOOKUP(W11,data!$E:$F,2,0)</f>
        <v>#N/A</v>
      </c>
      <c r="AH11" s="233" t="str">
        <f>VLOOKUP(X11,data!$E:$F,2,0)</f>
        <v>OK</v>
      </c>
      <c r="AI11" s="233" t="e">
        <f>VLOOKUP(Y11,data!$E:$F,2,0)</f>
        <v>#N/A</v>
      </c>
      <c r="AJ11" s="233">
        <f>COUNTIF('TBK 2 2018-2019'!$AA:$AA,P11)</f>
        <v>0</v>
      </c>
      <c r="AK11" s="233">
        <f>COUNTIF('TBK 2 2018-2019'!$AA:$AA,Q11)</f>
        <v>0</v>
      </c>
      <c r="AL11" s="233">
        <f>COUNTIF('TBK 2 2018-2019'!$AA:$AA,R11)</f>
        <v>0</v>
      </c>
      <c r="AM11" s="233">
        <f>COUNTIF('TBK 2 2018-2019'!$AA:$AA,S11)</f>
        <v>0</v>
      </c>
      <c r="AN11" s="233">
        <f>COUNTIF('TBK 2 2018-2019'!$AA:$AA,T11)</f>
        <v>2</v>
      </c>
      <c r="AO11" s="233">
        <f>COUNTIF('TBK 2 2018-2019'!$AA:$AA,U11)</f>
        <v>1</v>
      </c>
      <c r="AP11" s="233">
        <f>COUNTIF('TBK 2 2018-2019'!$AA:$AA,V11)</f>
        <v>0</v>
      </c>
      <c r="AQ11" s="233">
        <f>COUNTIF('TBK 2 2018-2019'!$AA:$AA,W11)</f>
        <v>0</v>
      </c>
      <c r="AR11" s="233">
        <f>COUNTIF('TBK 2 2018-2019'!$AA:$AA,X11)</f>
        <v>1</v>
      </c>
      <c r="AS11" s="233">
        <f>COUNTIF('TBK 2 2018-2019'!$AA:$AA,Y11)</f>
        <v>0</v>
      </c>
    </row>
    <row r="12" spans="1:45" ht="12.75" customHeight="1" x14ac:dyDescent="0.2">
      <c r="A12" s="235" t="s">
        <v>1954</v>
      </c>
      <c r="B12" s="236" t="s">
        <v>1906</v>
      </c>
      <c r="C12" s="236">
        <v>60</v>
      </c>
      <c r="D12" s="236">
        <v>30</v>
      </c>
      <c r="E12" s="238">
        <v>2015</v>
      </c>
      <c r="F12" s="238" t="s">
        <v>1962</v>
      </c>
      <c r="G12" s="238">
        <v>2015</v>
      </c>
      <c r="H12" s="238" t="s">
        <v>2353</v>
      </c>
      <c r="I12" s="233" t="str">
        <f t="shared" si="2"/>
        <v>810VU</v>
      </c>
      <c r="J12" s="233"/>
      <c r="K12" s="233">
        <v>2</v>
      </c>
      <c r="L12" s="233">
        <v>3</v>
      </c>
      <c r="M12" s="233">
        <v>4</v>
      </c>
      <c r="N12" s="233">
        <v>5</v>
      </c>
      <c r="O12" s="233">
        <v>6</v>
      </c>
      <c r="P12" s="233" t="str">
        <f t="shared" si="3"/>
        <v>810VUsáng2</v>
      </c>
      <c r="Q12" s="233" t="str">
        <f t="shared" si="4"/>
        <v>810VUsáng3</v>
      </c>
      <c r="R12" s="233" t="str">
        <f t="shared" si="5"/>
        <v>810VUsáng4</v>
      </c>
      <c r="S12" s="233" t="str">
        <f t="shared" si="6"/>
        <v>810VUsáng5</v>
      </c>
      <c r="T12" s="233" t="str">
        <f t="shared" si="7"/>
        <v>810VUsáng6</v>
      </c>
      <c r="U12" s="233" t="str">
        <f t="shared" si="8"/>
        <v>810VUchiều2</v>
      </c>
      <c r="V12" s="233" t="str">
        <f t="shared" si="9"/>
        <v>810VUchiều3</v>
      </c>
      <c r="W12" s="233" t="str">
        <f t="shared" si="10"/>
        <v>810VUchiều4</v>
      </c>
      <c r="X12" s="233" t="str">
        <f t="shared" si="11"/>
        <v>810VUchiều5</v>
      </c>
      <c r="Y12" s="233" t="str">
        <f t="shared" si="12"/>
        <v>810VUchiều6</v>
      </c>
      <c r="Z12" s="233" t="str">
        <f>VLOOKUP(P12,data!$E:$F,2,0)</f>
        <v>OK</v>
      </c>
      <c r="AA12" s="233" t="str">
        <f>VLOOKUP(Q12,data!$E:$F,2,0)</f>
        <v>OK</v>
      </c>
      <c r="AB12" s="233" t="str">
        <f>VLOOKUP(R12,data!$E:$F,2,0)</f>
        <v>OK</v>
      </c>
      <c r="AC12" s="233" t="str">
        <f>VLOOKUP(S12,data!$E:$F,2,0)</f>
        <v>OK</v>
      </c>
      <c r="AD12" s="233" t="str">
        <f>VLOOKUP(T12,data!$E:$F,2,0)</f>
        <v>OK</v>
      </c>
      <c r="AE12" s="233" t="str">
        <f>VLOOKUP(U12,data!$E:$F,2,0)</f>
        <v>OK</v>
      </c>
      <c r="AF12" s="233" t="str">
        <f>VLOOKUP(V12,data!$E:$F,2,0)</f>
        <v>OK</v>
      </c>
      <c r="AG12" s="233" t="str">
        <f>VLOOKUP(W12,data!$E:$F,2,0)</f>
        <v>OK</v>
      </c>
      <c r="AH12" s="233" t="str">
        <f>VLOOKUP(X12,data!$E:$F,2,0)</f>
        <v>OK</v>
      </c>
      <c r="AI12" s="233" t="e">
        <f>VLOOKUP(Y12,data!$E:$F,2,0)</f>
        <v>#N/A</v>
      </c>
      <c r="AJ12" s="233">
        <f>COUNTIF('TBK 2 2018-2019'!$AA:$AA,P12)</f>
        <v>0</v>
      </c>
      <c r="AK12" s="233">
        <f>COUNTIF('TBK 2 2018-2019'!$AA:$AA,Q12)</f>
        <v>0</v>
      </c>
      <c r="AL12" s="233">
        <f>COUNTIF('TBK 2 2018-2019'!$AA:$AA,R12)</f>
        <v>0</v>
      </c>
      <c r="AM12" s="233">
        <f>COUNTIF('TBK 2 2018-2019'!$AA:$AA,S12)</f>
        <v>0</v>
      </c>
      <c r="AN12" s="233">
        <f>COUNTIF('TBK 2 2018-2019'!$AA:$AA,T12)</f>
        <v>2</v>
      </c>
      <c r="AO12" s="233">
        <f>COUNTIF('TBK 2 2018-2019'!$AA:$AA,U12)</f>
        <v>0</v>
      </c>
      <c r="AP12" s="233">
        <f>COUNTIF('TBK 2 2018-2019'!$AA:$AA,V12)</f>
        <v>0</v>
      </c>
      <c r="AQ12" s="233">
        <f>COUNTIF('TBK 2 2018-2019'!$AA:$AA,W12)</f>
        <v>0</v>
      </c>
      <c r="AR12" s="233">
        <f>COUNTIF('TBK 2 2018-2019'!$AA:$AA,X12)</f>
        <v>0</v>
      </c>
      <c r="AS12" s="233">
        <f>COUNTIF('TBK 2 2018-2019'!$AA:$AA,Y12)</f>
        <v>1</v>
      </c>
    </row>
    <row r="13" spans="1:45" ht="12.75" customHeight="1" x14ac:dyDescent="0.2">
      <c r="A13" s="240" t="s">
        <v>358</v>
      </c>
      <c r="B13" s="241" t="s">
        <v>1906</v>
      </c>
      <c r="C13" s="242">
        <v>85</v>
      </c>
      <c r="D13" s="241">
        <v>40</v>
      </c>
      <c r="E13" s="243">
        <v>2017</v>
      </c>
      <c r="F13" s="115" t="s">
        <v>68</v>
      </c>
      <c r="G13" s="243">
        <v>2017</v>
      </c>
      <c r="H13" s="115" t="s">
        <v>67</v>
      </c>
      <c r="I13" s="233" t="str">
        <f t="shared" si="2"/>
        <v>702VU</v>
      </c>
      <c r="J13" s="233"/>
      <c r="K13" s="233">
        <v>2</v>
      </c>
      <c r="L13" s="233">
        <v>3</v>
      </c>
      <c r="M13" s="233">
        <v>4</v>
      </c>
      <c r="N13" s="233">
        <v>5</v>
      </c>
      <c r="O13" s="233">
        <v>6</v>
      </c>
      <c r="P13" s="233" t="str">
        <f t="shared" si="3"/>
        <v>702VUsáng2</v>
      </c>
      <c r="Q13" s="233" t="str">
        <f t="shared" si="4"/>
        <v>702VUsáng3</v>
      </c>
      <c r="R13" s="233" t="str">
        <f t="shared" si="5"/>
        <v>702VUsáng4</v>
      </c>
      <c r="S13" s="233" t="str">
        <f t="shared" si="6"/>
        <v>702VUsáng5</v>
      </c>
      <c r="T13" s="233" t="str">
        <f t="shared" si="7"/>
        <v>702VUsáng6</v>
      </c>
      <c r="U13" s="233" t="str">
        <f t="shared" si="8"/>
        <v>702VUchiều2</v>
      </c>
      <c r="V13" s="233" t="str">
        <f t="shared" si="9"/>
        <v>702VUchiều3</v>
      </c>
      <c r="W13" s="233" t="str">
        <f t="shared" si="10"/>
        <v>702VUchiều4</v>
      </c>
      <c r="X13" s="233" t="str">
        <f t="shared" si="11"/>
        <v>702VUchiều5</v>
      </c>
      <c r="Y13" s="233" t="str">
        <f t="shared" si="12"/>
        <v>702VUchiều6</v>
      </c>
      <c r="Z13" s="233" t="str">
        <f>VLOOKUP(P13,data!$E:$F,2,0)</f>
        <v>OK</v>
      </c>
      <c r="AA13" s="233" t="str">
        <f>VLOOKUP(Q13,data!$E:$F,2,0)</f>
        <v>OK</v>
      </c>
      <c r="AB13" s="233" t="str">
        <f>VLOOKUP(R13,data!$E:$F,2,0)</f>
        <v>OK</v>
      </c>
      <c r="AC13" s="233" t="str">
        <f>VLOOKUP(S13,data!$E:$F,2,0)</f>
        <v>OK</v>
      </c>
      <c r="AD13" s="233" t="str">
        <f>VLOOKUP(T13,data!$E:$F,2,0)</f>
        <v>OK</v>
      </c>
      <c r="AE13" s="233" t="str">
        <f>VLOOKUP(U13,data!$E:$F,2,0)</f>
        <v>OK</v>
      </c>
      <c r="AF13" s="233" t="str">
        <f>VLOOKUP(V13,data!$E:$F,2,0)</f>
        <v>OK</v>
      </c>
      <c r="AG13" s="244" t="s">
        <v>1987</v>
      </c>
      <c r="AH13" s="233" t="str">
        <f>VLOOKUP(X13,data!$E:$F,2,0)</f>
        <v>OK</v>
      </c>
      <c r="AI13" s="233" t="str">
        <f>VLOOKUP(Y13,data!$E:$F,2,0)</f>
        <v>OK</v>
      </c>
      <c r="AJ13" s="233">
        <f>COUNTIF('TBK 2 2018-2019'!$AA:$AA,P13)</f>
        <v>2</v>
      </c>
      <c r="AK13" s="233">
        <f>COUNTIF('TBK 2 2018-2019'!$AA:$AA,Q13)</f>
        <v>2</v>
      </c>
      <c r="AL13" s="233">
        <f>COUNTIF('TBK 2 2018-2019'!$AA:$AA,R13)</f>
        <v>2</v>
      </c>
      <c r="AM13" s="233">
        <f>COUNTIF('TBK 2 2018-2019'!$AA:$AA,S13)</f>
        <v>0</v>
      </c>
      <c r="AN13" s="233">
        <f>COUNTIF('TBK 2 2018-2019'!$AA:$AA,T13)</f>
        <v>0</v>
      </c>
      <c r="AO13" s="233">
        <f>COUNTIF('TBK 2 2018-2019'!$AA:$AA,U13)</f>
        <v>2</v>
      </c>
      <c r="AP13" s="233">
        <f>COUNTIF('TBK 2 2018-2019'!$AA:$AA,V13)</f>
        <v>2</v>
      </c>
      <c r="AQ13" s="233">
        <f>COUNTIF('TBK 2 2018-2019'!$AA:$AA,W13)</f>
        <v>2</v>
      </c>
      <c r="AR13" s="233">
        <f>COUNTIF('TBK 2 2018-2019'!$AA:$AA,X13)</f>
        <v>0</v>
      </c>
      <c r="AS13" s="233">
        <f>COUNTIF('TBK 2 2018-2019'!$AA:$AA,Y13)</f>
        <v>0</v>
      </c>
    </row>
    <row r="14" spans="1:45" ht="12.75" customHeight="1" x14ac:dyDescent="0.2">
      <c r="A14" s="240" t="s">
        <v>342</v>
      </c>
      <c r="B14" s="241" t="s">
        <v>1906</v>
      </c>
      <c r="C14" s="242">
        <v>100</v>
      </c>
      <c r="D14" s="241">
        <v>40</v>
      </c>
      <c r="E14" s="238">
        <v>2018</v>
      </c>
      <c r="F14" s="238" t="s">
        <v>344</v>
      </c>
      <c r="G14" s="238">
        <v>2018</v>
      </c>
      <c r="H14" s="238" t="s">
        <v>346</v>
      </c>
      <c r="I14" s="233" t="str">
        <f t="shared" si="2"/>
        <v>703VU</v>
      </c>
      <c r="J14" s="233"/>
      <c r="K14" s="233">
        <v>2</v>
      </c>
      <c r="L14" s="233">
        <v>3</v>
      </c>
      <c r="M14" s="233">
        <v>4</v>
      </c>
      <c r="N14" s="233">
        <v>5</v>
      </c>
      <c r="O14" s="233">
        <v>6</v>
      </c>
      <c r="P14" s="233" t="str">
        <f t="shared" si="3"/>
        <v>703VUsáng2</v>
      </c>
      <c r="Q14" s="233" t="str">
        <f t="shared" si="4"/>
        <v>703VUsáng3</v>
      </c>
      <c r="R14" s="233" t="str">
        <f t="shared" si="5"/>
        <v>703VUsáng4</v>
      </c>
      <c r="S14" s="233" t="str">
        <f t="shared" si="6"/>
        <v>703VUsáng5</v>
      </c>
      <c r="T14" s="233" t="str">
        <f t="shared" si="7"/>
        <v>703VUsáng6</v>
      </c>
      <c r="U14" s="233" t="str">
        <f t="shared" si="8"/>
        <v>703VUchiều2</v>
      </c>
      <c r="V14" s="233" t="str">
        <f t="shared" si="9"/>
        <v>703VUchiều3</v>
      </c>
      <c r="W14" s="233" t="str">
        <f t="shared" si="10"/>
        <v>703VUchiều4</v>
      </c>
      <c r="X14" s="233" t="str">
        <f t="shared" si="11"/>
        <v>703VUchiều5</v>
      </c>
      <c r="Y14" s="233" t="str">
        <f t="shared" si="12"/>
        <v>703VUchiều6</v>
      </c>
      <c r="Z14" s="233" t="str">
        <f>VLOOKUP(P14,data!$E:$F,2,0)</f>
        <v>OK</v>
      </c>
      <c r="AA14" s="233" t="e">
        <f>VLOOKUP(Q14,data!$E:$F,2,0)</f>
        <v>#N/A</v>
      </c>
      <c r="AB14" s="233" t="str">
        <f>VLOOKUP(R14,data!$E:$F,2,0)</f>
        <v>OK</v>
      </c>
      <c r="AC14" s="233" t="str">
        <f>VLOOKUP(S14,data!$E:$F,2,0)</f>
        <v>OK</v>
      </c>
      <c r="AD14" s="233" t="str">
        <f>VLOOKUP(T14,data!$E:$F,2,0)</f>
        <v>OK</v>
      </c>
      <c r="AE14" s="233" t="str">
        <f>VLOOKUP(U14,data!$E:$F,2,0)</f>
        <v>OK</v>
      </c>
      <c r="AF14" s="233" t="str">
        <f>VLOOKUP(V14,data!$E:$F,2,0)</f>
        <v>OK</v>
      </c>
      <c r="AG14" s="233" t="str">
        <f>VLOOKUP(W14,data!$E:$F,2,0)</f>
        <v>OK</v>
      </c>
      <c r="AH14" s="233" t="str">
        <f>VLOOKUP(X14,data!$E:$F,2,0)</f>
        <v>OK</v>
      </c>
      <c r="AI14" s="233" t="str">
        <f>VLOOKUP(Y14,data!$E:$F,2,0)</f>
        <v>OK</v>
      </c>
      <c r="AJ14" s="233">
        <f>COUNTIF('TBK 2 2018-2019'!$AA:$AA,P14)</f>
        <v>2</v>
      </c>
      <c r="AK14" s="233">
        <f>COUNTIF('TBK 2 2018-2019'!$AA:$AA,Q14)</f>
        <v>0</v>
      </c>
      <c r="AL14" s="233">
        <f>COUNTIF('TBK 2 2018-2019'!$AA:$AA,R14)</f>
        <v>1</v>
      </c>
      <c r="AM14" s="233">
        <f>COUNTIF('TBK 2 2018-2019'!$AA:$AA,S14)</f>
        <v>2</v>
      </c>
      <c r="AN14" s="233">
        <f>COUNTIF('TBK 2 2018-2019'!$AA:$AA,T14)</f>
        <v>1</v>
      </c>
      <c r="AO14" s="233">
        <f>COUNTIF('TBK 2 2018-2019'!$AA:$AA,U14)</f>
        <v>2</v>
      </c>
      <c r="AP14" s="233">
        <f>COUNTIF('TBK 2 2018-2019'!$AA:$AA,V14)</f>
        <v>2</v>
      </c>
      <c r="AQ14" s="233">
        <f>COUNTIF('TBK 2 2018-2019'!$AA:$AA,W14)</f>
        <v>1</v>
      </c>
      <c r="AR14" s="233">
        <f>COUNTIF('TBK 2 2018-2019'!$AA:$AA,X14)</f>
        <v>1</v>
      </c>
      <c r="AS14" s="233">
        <f>COUNTIF('TBK 2 2018-2019'!$AA:$AA,Y14)</f>
        <v>1</v>
      </c>
    </row>
    <row r="15" spans="1:45" ht="12.75" customHeight="1" x14ac:dyDescent="0.2">
      <c r="A15" s="240" t="s">
        <v>343</v>
      </c>
      <c r="B15" s="241" t="s">
        <v>1906</v>
      </c>
      <c r="C15" s="242">
        <v>100</v>
      </c>
      <c r="D15" s="241">
        <v>40</v>
      </c>
      <c r="E15" s="238">
        <v>2018</v>
      </c>
      <c r="F15" s="238" t="s">
        <v>345</v>
      </c>
      <c r="G15" s="238">
        <v>2018</v>
      </c>
      <c r="H15" s="238" t="s">
        <v>347</v>
      </c>
      <c r="I15" s="233" t="str">
        <f t="shared" si="2"/>
        <v>704VU</v>
      </c>
      <c r="J15" s="233"/>
      <c r="K15" s="233">
        <v>2</v>
      </c>
      <c r="L15" s="233">
        <v>3</v>
      </c>
      <c r="M15" s="233">
        <v>4</v>
      </c>
      <c r="N15" s="233">
        <v>5</v>
      </c>
      <c r="O15" s="233">
        <v>6</v>
      </c>
      <c r="P15" s="233" t="str">
        <f t="shared" si="3"/>
        <v>704VUsáng2</v>
      </c>
      <c r="Q15" s="233" t="str">
        <f t="shared" si="4"/>
        <v>704VUsáng3</v>
      </c>
      <c r="R15" s="233" t="str">
        <f t="shared" si="5"/>
        <v>704VUsáng4</v>
      </c>
      <c r="S15" s="233" t="str">
        <f t="shared" si="6"/>
        <v>704VUsáng5</v>
      </c>
      <c r="T15" s="233" t="str">
        <f t="shared" si="7"/>
        <v>704VUsáng6</v>
      </c>
      <c r="U15" s="233" t="str">
        <f t="shared" si="8"/>
        <v>704VUchiều2</v>
      </c>
      <c r="V15" s="233" t="str">
        <f t="shared" si="9"/>
        <v>704VUchiều3</v>
      </c>
      <c r="W15" s="233" t="str">
        <f t="shared" si="10"/>
        <v>704VUchiều4</v>
      </c>
      <c r="X15" s="233" t="str">
        <f t="shared" si="11"/>
        <v>704VUchiều5</v>
      </c>
      <c r="Y15" s="233" t="str">
        <f t="shared" si="12"/>
        <v>704VUchiều6</v>
      </c>
      <c r="Z15" s="233" t="str">
        <f>VLOOKUP(P15,data!$E:$F,2,0)</f>
        <v>OK</v>
      </c>
      <c r="AA15" s="233" t="e">
        <f>VLOOKUP(Q15,data!$E:$F,2,0)</f>
        <v>#N/A</v>
      </c>
      <c r="AB15" s="233" t="str">
        <f>VLOOKUP(R15,data!$E:$F,2,0)</f>
        <v>OK</v>
      </c>
      <c r="AC15" s="233" t="str">
        <f>VLOOKUP(S15,data!$E:$F,2,0)</f>
        <v>OK</v>
      </c>
      <c r="AD15" s="233" t="str">
        <f>VLOOKUP(T15,data!$E:$F,2,0)</f>
        <v>OK</v>
      </c>
      <c r="AE15" s="233" t="str">
        <f>VLOOKUP(U15,data!$E:$F,2,0)</f>
        <v>OK</v>
      </c>
      <c r="AF15" s="233" t="str">
        <f>VLOOKUP(V15,data!$E:$F,2,0)</f>
        <v>OK</v>
      </c>
      <c r="AG15" s="233" t="str">
        <f>VLOOKUP(W15,data!$E:$F,2,0)</f>
        <v>OK</v>
      </c>
      <c r="AH15" s="233" t="str">
        <f>VLOOKUP(X15,data!$E:$F,2,0)</f>
        <v>OK</v>
      </c>
      <c r="AI15" s="233" t="e">
        <f>VLOOKUP(Y15,data!$E:$F,2,0)</f>
        <v>#N/A</v>
      </c>
      <c r="AJ15" s="233">
        <f>COUNTIF('TBK 2 2018-2019'!$AA:$AA,P15)</f>
        <v>2</v>
      </c>
      <c r="AK15" s="233">
        <f>COUNTIF('TBK 2 2018-2019'!$AA:$AA,Q15)</f>
        <v>0</v>
      </c>
      <c r="AL15" s="233">
        <f>COUNTIF('TBK 2 2018-2019'!$AA:$AA,R15)</f>
        <v>1</v>
      </c>
      <c r="AM15" s="233">
        <f>COUNTIF('TBK 2 2018-2019'!$AA:$AA,S15)</f>
        <v>2</v>
      </c>
      <c r="AN15" s="233">
        <f>COUNTIF('TBK 2 2018-2019'!$AA:$AA,T15)</f>
        <v>1</v>
      </c>
      <c r="AO15" s="233">
        <f>COUNTIF('TBK 2 2018-2019'!$AA:$AA,U15)</f>
        <v>2</v>
      </c>
      <c r="AP15" s="233">
        <f>COUNTIF('TBK 2 2018-2019'!$AA:$AA,V15)</f>
        <v>2</v>
      </c>
      <c r="AQ15" s="233">
        <f>COUNTIF('TBK 2 2018-2019'!$AA:$AA,W15)</f>
        <v>1</v>
      </c>
      <c r="AR15" s="233">
        <f>COUNTIF('TBK 2 2018-2019'!$AA:$AA,X15)</f>
        <v>2</v>
      </c>
      <c r="AS15" s="233">
        <f>COUNTIF('TBK 2 2018-2019'!$AA:$AA,Y15)</f>
        <v>0</v>
      </c>
    </row>
    <row r="16" spans="1:45" ht="12.75" customHeight="1" x14ac:dyDescent="0.2">
      <c r="A16" s="240" t="s">
        <v>356</v>
      </c>
      <c r="B16" s="241" t="s">
        <v>1906</v>
      </c>
      <c r="C16" s="242">
        <v>85</v>
      </c>
      <c r="D16" s="241">
        <v>40</v>
      </c>
      <c r="E16" s="243">
        <v>2017</v>
      </c>
      <c r="F16" s="243" t="s">
        <v>132</v>
      </c>
      <c r="G16" s="243">
        <v>2017</v>
      </c>
      <c r="H16" s="243" t="s">
        <v>69</v>
      </c>
      <c r="I16" s="233" t="str">
        <f t="shared" si="2"/>
        <v>705VU</v>
      </c>
      <c r="J16" s="233"/>
      <c r="K16" s="233">
        <v>2</v>
      </c>
      <c r="L16" s="233">
        <v>3</v>
      </c>
      <c r="M16" s="233">
        <v>4</v>
      </c>
      <c r="N16" s="233">
        <v>5</v>
      </c>
      <c r="O16" s="233">
        <v>6</v>
      </c>
      <c r="P16" s="233" t="str">
        <f t="shared" si="3"/>
        <v>705VUsáng2</v>
      </c>
      <c r="Q16" s="233" t="str">
        <f t="shared" si="4"/>
        <v>705VUsáng3</v>
      </c>
      <c r="R16" s="233" t="str">
        <f t="shared" si="5"/>
        <v>705VUsáng4</v>
      </c>
      <c r="S16" s="233" t="str">
        <f t="shared" si="6"/>
        <v>705VUsáng5</v>
      </c>
      <c r="T16" s="233" t="str">
        <f t="shared" si="7"/>
        <v>705VUsáng6</v>
      </c>
      <c r="U16" s="233" t="str">
        <f t="shared" si="8"/>
        <v>705VUchiều2</v>
      </c>
      <c r="V16" s="233" t="str">
        <f t="shared" si="9"/>
        <v>705VUchiều3</v>
      </c>
      <c r="W16" s="233" t="str">
        <f t="shared" si="10"/>
        <v>705VUchiều4</v>
      </c>
      <c r="X16" s="233" t="str">
        <f t="shared" si="11"/>
        <v>705VUchiều5</v>
      </c>
      <c r="Y16" s="233" t="str">
        <f t="shared" si="12"/>
        <v>705VUchiều6</v>
      </c>
      <c r="Z16" s="233" t="str">
        <f>VLOOKUP(P16,data!$E:$F,2,0)</f>
        <v>OK</v>
      </c>
      <c r="AA16" s="233" t="str">
        <f>VLOOKUP(Q16,data!$E:$F,2,0)</f>
        <v>OK</v>
      </c>
      <c r="AB16" s="233" t="str">
        <f>VLOOKUP(R16,data!$E:$F,2,0)</f>
        <v>OK</v>
      </c>
      <c r="AC16" s="233" t="str">
        <f>VLOOKUP(S16,data!$E:$F,2,0)</f>
        <v>OK</v>
      </c>
      <c r="AD16" s="233" t="str">
        <f>VLOOKUP(T16,data!$E:$F,2,0)</f>
        <v>OK</v>
      </c>
      <c r="AE16" s="233" t="str">
        <f>VLOOKUP(U16,data!$E:$F,2,0)</f>
        <v>OK</v>
      </c>
      <c r="AF16" s="233" t="str">
        <f>VLOOKUP(V16,data!$E:$F,2,0)</f>
        <v>OK</v>
      </c>
      <c r="AG16" s="233" t="str">
        <f>VLOOKUP(W16,data!$E:$F,2,0)</f>
        <v>OK</v>
      </c>
      <c r="AH16" s="233" t="str">
        <f>VLOOKUP(X16,data!$E:$F,2,0)</f>
        <v>OK</v>
      </c>
      <c r="AI16" s="244" t="s">
        <v>1987</v>
      </c>
      <c r="AJ16" s="233">
        <f>COUNTIF('TBK 2 2018-2019'!$AA:$AA,P16)</f>
        <v>2</v>
      </c>
      <c r="AK16" s="233">
        <f>COUNTIF('TBK 2 2018-2019'!$AA:$AA,Q16)</f>
        <v>2</v>
      </c>
      <c r="AL16" s="233">
        <f>COUNTIF('TBK 2 2018-2019'!$AA:$AA,R16)</f>
        <v>0</v>
      </c>
      <c r="AM16" s="233">
        <f>COUNTIF('TBK 2 2018-2019'!$AA:$AA,S16)</f>
        <v>0</v>
      </c>
      <c r="AN16" s="233">
        <f>COUNTIF('TBK 2 2018-2019'!$AA:$AA,T16)</f>
        <v>1</v>
      </c>
      <c r="AO16" s="233">
        <f>COUNTIF('TBK 2 2018-2019'!$AA:$AA,U16)</f>
        <v>1</v>
      </c>
      <c r="AP16" s="233">
        <f>COUNTIF('TBK 2 2018-2019'!$AA:$AA,V16)</f>
        <v>1</v>
      </c>
      <c r="AQ16" s="233">
        <f>COUNTIF('TBK 2 2018-2019'!$AA:$AA,W16)</f>
        <v>0</v>
      </c>
      <c r="AR16" s="233">
        <f>COUNTIF('TBK 2 2018-2019'!$AA:$AA,X16)</f>
        <v>0</v>
      </c>
      <c r="AS16" s="233">
        <f>COUNTIF('TBK 2 2018-2019'!$AA:$AA,Y16)</f>
        <v>2</v>
      </c>
    </row>
    <row r="17" spans="1:45" ht="12.75" customHeight="1" x14ac:dyDescent="0.2">
      <c r="A17" s="240" t="s">
        <v>357</v>
      </c>
      <c r="B17" s="241" t="s">
        <v>1906</v>
      </c>
      <c r="C17" s="242">
        <v>100</v>
      </c>
      <c r="D17" s="241">
        <v>40</v>
      </c>
      <c r="E17" s="243">
        <v>2017</v>
      </c>
      <c r="F17" s="243" t="s">
        <v>57</v>
      </c>
      <c r="G17" s="243">
        <v>2017</v>
      </c>
      <c r="H17" s="243" t="s">
        <v>107</v>
      </c>
      <c r="I17" s="233" t="str">
        <f t="shared" si="2"/>
        <v>706VU</v>
      </c>
      <c r="J17" s="233"/>
      <c r="K17" s="233">
        <v>2</v>
      </c>
      <c r="L17" s="233">
        <v>3</v>
      </c>
      <c r="M17" s="233">
        <v>4</v>
      </c>
      <c r="N17" s="233">
        <v>5</v>
      </c>
      <c r="O17" s="233">
        <v>6</v>
      </c>
      <c r="P17" s="233" t="str">
        <f t="shared" si="3"/>
        <v>706VUsáng2</v>
      </c>
      <c r="Q17" s="233" t="str">
        <f t="shared" si="4"/>
        <v>706VUsáng3</v>
      </c>
      <c r="R17" s="233" t="str">
        <f t="shared" si="5"/>
        <v>706VUsáng4</v>
      </c>
      <c r="S17" s="233" t="str">
        <f t="shared" si="6"/>
        <v>706VUsáng5</v>
      </c>
      <c r="T17" s="233" t="str">
        <f t="shared" si="7"/>
        <v>706VUsáng6</v>
      </c>
      <c r="U17" s="233" t="str">
        <f t="shared" si="8"/>
        <v>706VUchiều2</v>
      </c>
      <c r="V17" s="233" t="str">
        <f t="shared" si="9"/>
        <v>706VUchiều3</v>
      </c>
      <c r="W17" s="233" t="str">
        <f t="shared" si="10"/>
        <v>706VUchiều4</v>
      </c>
      <c r="X17" s="233" t="str">
        <f t="shared" si="11"/>
        <v>706VUchiều5</v>
      </c>
      <c r="Y17" s="233" t="str">
        <f t="shared" si="12"/>
        <v>706VUchiều6</v>
      </c>
      <c r="Z17" s="233" t="str">
        <f>VLOOKUP(P17,data!$E:$F,2,0)</f>
        <v>OK</v>
      </c>
      <c r="AA17" s="233" t="str">
        <f>VLOOKUP(Q17,data!$E:$F,2,0)</f>
        <v>OK</v>
      </c>
      <c r="AB17" s="233" t="str">
        <f>VLOOKUP(R17,data!$E:$F,2,0)</f>
        <v>OK</v>
      </c>
      <c r="AC17" s="233" t="str">
        <f>VLOOKUP(S17,data!$E:$F,2,0)</f>
        <v>OK</v>
      </c>
      <c r="AD17" s="233" t="str">
        <f>VLOOKUP(T17,data!$E:$F,2,0)</f>
        <v>OK</v>
      </c>
      <c r="AE17" s="233" t="str">
        <f>VLOOKUP(U17,data!$E:$F,2,0)</f>
        <v>OK</v>
      </c>
      <c r="AF17" s="233" t="str">
        <f>VLOOKUP(V17,data!$E:$F,2,0)</f>
        <v>OK</v>
      </c>
      <c r="AG17" s="233" t="str">
        <f>VLOOKUP(W17,data!$E:$F,2,0)</f>
        <v>OK</v>
      </c>
      <c r="AH17" s="233" t="str">
        <f>VLOOKUP(X17,data!$E:$F,2,0)</f>
        <v>OK</v>
      </c>
      <c r="AI17" s="233" t="str">
        <f>VLOOKUP(Y17,data!$E:$F,2,0)</f>
        <v>OK</v>
      </c>
      <c r="AJ17" s="233">
        <f>COUNTIF('TBK 2 2018-2019'!$AA:$AA,P17)</f>
        <v>2</v>
      </c>
      <c r="AK17" s="233">
        <f>COUNTIF('TBK 2 2018-2019'!$AA:$AA,Q17)</f>
        <v>2</v>
      </c>
      <c r="AL17" s="233">
        <f>COUNTIF('TBK 2 2018-2019'!$AA:$AA,R17)</f>
        <v>0</v>
      </c>
      <c r="AM17" s="233">
        <f>COUNTIF('TBK 2 2018-2019'!$AA:$AA,S17)</f>
        <v>0</v>
      </c>
      <c r="AN17" s="233">
        <f>COUNTIF('TBK 2 2018-2019'!$AA:$AA,T17)</f>
        <v>2</v>
      </c>
      <c r="AO17" s="233">
        <f>COUNTIF('TBK 2 2018-2019'!$AA:$AA,U17)</f>
        <v>2</v>
      </c>
      <c r="AP17" s="233">
        <f>COUNTIF('TBK 2 2018-2019'!$AA:$AA,V17)</f>
        <v>2</v>
      </c>
      <c r="AQ17" s="233">
        <f>COUNTIF('TBK 2 2018-2019'!$AA:$AA,W17)</f>
        <v>0</v>
      </c>
      <c r="AR17" s="233">
        <f>COUNTIF('TBK 2 2018-2019'!$AA:$AA,X17)</f>
        <v>0</v>
      </c>
      <c r="AS17" s="233">
        <f>COUNTIF('TBK 2 2018-2019'!$AA:$AA,Y17)</f>
        <v>1</v>
      </c>
    </row>
    <row r="18" spans="1:45" ht="12.75" customHeight="1" x14ac:dyDescent="0.2">
      <c r="A18" s="240" t="s">
        <v>335</v>
      </c>
      <c r="B18" s="241" t="s">
        <v>1906</v>
      </c>
      <c r="C18" s="242">
        <v>70</v>
      </c>
      <c r="D18" s="241">
        <v>40</v>
      </c>
      <c r="E18" s="238">
        <v>2017</v>
      </c>
      <c r="F18" s="238" t="s">
        <v>2354</v>
      </c>
      <c r="G18" s="237">
        <v>2015</v>
      </c>
      <c r="H18" s="237" t="s">
        <v>132</v>
      </c>
      <c r="I18" s="233" t="str">
        <f t="shared" si="2"/>
        <v>707VU</v>
      </c>
      <c r="J18" s="233"/>
      <c r="K18" s="233">
        <v>2</v>
      </c>
      <c r="L18" s="233">
        <v>3</v>
      </c>
      <c r="M18" s="233">
        <v>4</v>
      </c>
      <c r="N18" s="233">
        <v>5</v>
      </c>
      <c r="O18" s="233">
        <v>6</v>
      </c>
      <c r="P18" s="233" t="str">
        <f t="shared" si="3"/>
        <v>707VUsáng2</v>
      </c>
      <c r="Q18" s="233" t="str">
        <f t="shared" si="4"/>
        <v>707VUsáng3</v>
      </c>
      <c r="R18" s="233" t="str">
        <f t="shared" si="5"/>
        <v>707VUsáng4</v>
      </c>
      <c r="S18" s="233" t="str">
        <f t="shared" si="6"/>
        <v>707VUsáng5</v>
      </c>
      <c r="T18" s="233" t="str">
        <f t="shared" si="7"/>
        <v>707VUsáng6</v>
      </c>
      <c r="U18" s="233" t="str">
        <f t="shared" si="8"/>
        <v>707VUchiều2</v>
      </c>
      <c r="V18" s="233" t="str">
        <f t="shared" si="9"/>
        <v>707VUchiều3</v>
      </c>
      <c r="W18" s="233" t="str">
        <f t="shared" si="10"/>
        <v>707VUchiều4</v>
      </c>
      <c r="X18" s="233" t="str">
        <f t="shared" si="11"/>
        <v>707VUchiều5</v>
      </c>
      <c r="Y18" s="233" t="str">
        <f t="shared" si="12"/>
        <v>707VUchiều6</v>
      </c>
      <c r="Z18" s="233" t="str">
        <f>VLOOKUP(P18,data!$E:$F,2,0)</f>
        <v>OK</v>
      </c>
      <c r="AA18" s="233" t="str">
        <f>VLOOKUP(Q18,data!$E:$F,2,0)</f>
        <v>OK</v>
      </c>
      <c r="AB18" s="233" t="str">
        <f>VLOOKUP(R18,data!$E:$F,2,0)</f>
        <v>OK</v>
      </c>
      <c r="AC18" s="233" t="str">
        <f>VLOOKUP(S18,data!$E:$F,2,0)</f>
        <v>OK</v>
      </c>
      <c r="AD18" s="233" t="str">
        <f>VLOOKUP(T18,data!$E:$F,2,0)</f>
        <v>OK</v>
      </c>
      <c r="AE18" s="233" t="str">
        <f>VLOOKUP(U18,data!$E:$F,2,0)</f>
        <v>OK</v>
      </c>
      <c r="AF18" s="233" t="str">
        <f>VLOOKUP(V18,data!$E:$F,2,0)</f>
        <v>OK</v>
      </c>
      <c r="AG18" s="233" t="str">
        <f>VLOOKUP(W18,data!$E:$F,2,0)</f>
        <v>OK</v>
      </c>
      <c r="AH18" s="233" t="str">
        <f>VLOOKUP(X18,data!$E:$F,2,0)</f>
        <v>OK</v>
      </c>
      <c r="AI18" s="233" t="str">
        <f>VLOOKUP(Y18,data!$E:$F,2,0)</f>
        <v>OK</v>
      </c>
      <c r="AJ18" s="233">
        <f>COUNTIF('TBK 2 2018-2019'!$AA:$AA,P18)</f>
        <v>2</v>
      </c>
      <c r="AK18" s="233">
        <f>COUNTIF('TBK 2 2018-2019'!$AA:$AA,Q18)</f>
        <v>3</v>
      </c>
      <c r="AL18" s="233">
        <f>COUNTIF('TBK 2 2018-2019'!$AA:$AA,R18)</f>
        <v>1</v>
      </c>
      <c r="AM18" s="233">
        <f>COUNTIF('TBK 2 2018-2019'!$AA:$AA,S18)</f>
        <v>2</v>
      </c>
      <c r="AN18" s="233">
        <f>COUNTIF('TBK 2 2018-2019'!$AA:$AA,T18)</f>
        <v>0</v>
      </c>
      <c r="AO18" s="233">
        <f>COUNTIF('TBK 2 2018-2019'!$AA:$AA,U18)</f>
        <v>0</v>
      </c>
      <c r="AP18" s="233">
        <f>COUNTIF('TBK 2 2018-2019'!$AA:$AA,V18)</f>
        <v>0</v>
      </c>
      <c r="AQ18" s="233">
        <f>COUNTIF('TBK 2 2018-2019'!$AA:$AA,W18)</f>
        <v>0</v>
      </c>
      <c r="AR18" s="233">
        <f>COUNTIF('TBK 2 2018-2019'!$AA:$AA,X18)</f>
        <v>1</v>
      </c>
      <c r="AS18" s="233">
        <f>COUNTIF('TBK 2 2018-2019'!$AA:$AA,Y18)</f>
        <v>1</v>
      </c>
    </row>
    <row r="19" spans="1:45" ht="12.75" customHeight="1" x14ac:dyDescent="0.2">
      <c r="A19" s="245" t="s">
        <v>337</v>
      </c>
      <c r="B19" s="241" t="s">
        <v>1907</v>
      </c>
      <c r="C19" s="241">
        <v>70</v>
      </c>
      <c r="D19" s="241">
        <v>30</v>
      </c>
      <c r="E19" s="238" t="s">
        <v>192</v>
      </c>
      <c r="F19" s="238" t="s">
        <v>300</v>
      </c>
      <c r="G19" s="238" t="s">
        <v>199</v>
      </c>
      <c r="H19" s="238" t="s">
        <v>206</v>
      </c>
      <c r="I19" s="233"/>
      <c r="J19" s="233"/>
      <c r="K19" s="233">
        <v>2</v>
      </c>
      <c r="L19" s="233">
        <v>3</v>
      </c>
      <c r="M19" s="233">
        <v>4</v>
      </c>
      <c r="N19" s="233">
        <v>5</v>
      </c>
      <c r="O19" s="233">
        <v>6</v>
      </c>
      <c r="P19" s="233" t="str">
        <f t="shared" si="3"/>
        <v>406E4sáng2</v>
      </c>
      <c r="Q19" s="233" t="str">
        <f t="shared" si="4"/>
        <v>406E4sáng3</v>
      </c>
      <c r="R19" s="233" t="str">
        <f t="shared" si="5"/>
        <v>406E4sáng4</v>
      </c>
      <c r="S19" s="233" t="str">
        <f t="shared" si="6"/>
        <v>406E4sáng5</v>
      </c>
      <c r="T19" s="233" t="str">
        <f t="shared" si="7"/>
        <v>406E4sáng6</v>
      </c>
      <c r="U19" s="233" t="str">
        <f t="shared" si="8"/>
        <v>406E4chiều2</v>
      </c>
      <c r="V19" s="233" t="str">
        <f t="shared" si="9"/>
        <v>406E4chiều3</v>
      </c>
      <c r="W19" s="233" t="str">
        <f t="shared" si="10"/>
        <v>406E4chiều4</v>
      </c>
      <c r="X19" s="233" t="str">
        <f t="shared" si="11"/>
        <v>406E4chiều5</v>
      </c>
      <c r="Y19" s="233" t="str">
        <f t="shared" si="12"/>
        <v>406E4chiều6</v>
      </c>
      <c r="Z19" s="233" t="str">
        <f>VLOOKUP(P19,data!$E:$F,2,0)</f>
        <v>OK</v>
      </c>
      <c r="AA19" s="233" t="str">
        <f>VLOOKUP(Q19,data!$E:$F,2,0)</f>
        <v>OK</v>
      </c>
      <c r="AB19" s="233" t="str">
        <f>VLOOKUP(R19,data!$E:$F,2,0)</f>
        <v>OK</v>
      </c>
      <c r="AC19" s="233" t="str">
        <f>VLOOKUP(S19,data!$E:$F,2,0)</f>
        <v>OK</v>
      </c>
      <c r="AD19" s="233" t="e">
        <f>VLOOKUP(T19,data!$E:$F,2,0)</f>
        <v>#N/A</v>
      </c>
      <c r="AE19" s="233" t="str">
        <f>VLOOKUP(U19,data!$E:$F,2,0)</f>
        <v>OK</v>
      </c>
      <c r="AF19" s="233" t="str">
        <f>VLOOKUP(V19,data!$E:$F,2,0)</f>
        <v>OK</v>
      </c>
      <c r="AG19" s="233" t="str">
        <f>VLOOKUP(W19,data!$E:$F,2,0)</f>
        <v>OK</v>
      </c>
      <c r="AH19" s="233" t="e">
        <f>VLOOKUP(X19,data!$E:$F,2,0)</f>
        <v>#N/A</v>
      </c>
      <c r="AI19" s="233" t="e">
        <f>VLOOKUP(Y19,data!$E:$F,2,0)</f>
        <v>#N/A</v>
      </c>
      <c r="AJ19" s="233">
        <f>COUNTIF('TBK 2 2018-2019'!$AA:$AA,P19)</f>
        <v>2</v>
      </c>
      <c r="AK19" s="233">
        <f>COUNTIF('TBK 2 2018-2019'!$AA:$AA,Q19)</f>
        <v>2</v>
      </c>
      <c r="AL19" s="233">
        <f>COUNTIF('TBK 2 2018-2019'!$AA:$AA,R19)</f>
        <v>2</v>
      </c>
      <c r="AM19" s="233">
        <f>COUNTIF('TBK 2 2018-2019'!$AA:$AA,S19)</f>
        <v>2</v>
      </c>
      <c r="AN19" s="233">
        <f>COUNTIF('TBK 2 2018-2019'!$AA:$AA,T19)</f>
        <v>0</v>
      </c>
      <c r="AO19" s="233">
        <f>COUNTIF('TBK 2 2018-2019'!$AA:$AA,U19)</f>
        <v>2</v>
      </c>
      <c r="AP19" s="233">
        <f>COUNTIF('TBK 2 2018-2019'!$AA:$AA,V19)</f>
        <v>2</v>
      </c>
      <c r="AQ19" s="233">
        <f>COUNTIF('TBK 2 2018-2019'!$AA:$AA,W19)</f>
        <v>1</v>
      </c>
      <c r="AR19" s="233">
        <f>COUNTIF('TBK 2 2018-2019'!$AA:$AA,X19)</f>
        <v>0</v>
      </c>
      <c r="AS19" s="233">
        <f>COUNTIF('TBK 2 2018-2019'!$AA:$AA,Y19)</f>
        <v>0</v>
      </c>
    </row>
    <row r="20" spans="1:45" ht="12.75" customHeight="1" x14ac:dyDescent="0.2">
      <c r="A20" s="245" t="s">
        <v>1958</v>
      </c>
      <c r="B20" s="241" t="s">
        <v>1907</v>
      </c>
      <c r="C20" s="241">
        <v>40</v>
      </c>
      <c r="D20" s="241">
        <v>30</v>
      </c>
      <c r="E20" s="238" t="s">
        <v>192</v>
      </c>
      <c r="F20" s="238" t="s">
        <v>299</v>
      </c>
      <c r="G20" s="238" t="s">
        <v>250</v>
      </c>
      <c r="H20" s="238" t="s">
        <v>128</v>
      </c>
      <c r="I20" s="233"/>
      <c r="J20" s="233"/>
      <c r="K20" s="233">
        <v>2</v>
      </c>
      <c r="L20" s="233">
        <v>3</v>
      </c>
      <c r="M20" s="233">
        <v>4</v>
      </c>
      <c r="N20" s="233">
        <v>5</v>
      </c>
      <c r="O20" s="233">
        <v>6</v>
      </c>
      <c r="P20" s="233" t="str">
        <f t="shared" si="3"/>
        <v>508E4sáng2</v>
      </c>
      <c r="Q20" s="233" t="str">
        <f t="shared" si="4"/>
        <v>508E4sáng3</v>
      </c>
      <c r="R20" s="233" t="str">
        <f t="shared" si="5"/>
        <v>508E4sáng4</v>
      </c>
      <c r="S20" s="233" t="str">
        <f t="shared" si="6"/>
        <v>508E4sáng5</v>
      </c>
      <c r="T20" s="233" t="str">
        <f t="shared" si="7"/>
        <v>508E4sáng6</v>
      </c>
      <c r="U20" s="233" t="str">
        <f t="shared" si="8"/>
        <v>508E4chiều2</v>
      </c>
      <c r="V20" s="233" t="str">
        <f t="shared" si="9"/>
        <v>508E4chiều3</v>
      </c>
      <c r="W20" s="233" t="str">
        <f t="shared" si="10"/>
        <v>508E4chiều4</v>
      </c>
      <c r="X20" s="233" t="str">
        <f t="shared" si="11"/>
        <v>508E4chiều5</v>
      </c>
      <c r="Y20" s="233" t="str">
        <f t="shared" si="12"/>
        <v>508E4chiều6</v>
      </c>
      <c r="Z20" s="233" t="str">
        <f>VLOOKUP(P20,data!$E:$F,2,0)</f>
        <v>OK</v>
      </c>
      <c r="AA20" s="233" t="str">
        <f>VLOOKUP(Q20,data!$E:$F,2,0)</f>
        <v>OK</v>
      </c>
      <c r="AB20" s="233" t="str">
        <f>VLOOKUP(R20,data!$E:$F,2,0)</f>
        <v>OK</v>
      </c>
      <c r="AC20" s="233" t="str">
        <f>VLOOKUP(S20,data!$E:$F,2,0)</f>
        <v>OK</v>
      </c>
      <c r="AD20" s="233" t="e">
        <f>VLOOKUP(T20,data!$E:$F,2,0)</f>
        <v>#N/A</v>
      </c>
      <c r="AE20" s="233" t="str">
        <f>VLOOKUP(U20,data!$E:$F,2,0)</f>
        <v>OK</v>
      </c>
      <c r="AF20" s="233" t="str">
        <f>VLOOKUP(V20,data!$E:$F,2,0)</f>
        <v>OK</v>
      </c>
      <c r="AG20" s="233" t="str">
        <f>VLOOKUP(W20,data!$E:$F,2,0)</f>
        <v>OK</v>
      </c>
      <c r="AH20" s="233" t="e">
        <f>VLOOKUP(X20,data!$E:$F,2,0)</f>
        <v>#N/A</v>
      </c>
      <c r="AI20" s="233" t="e">
        <f>VLOOKUP(Y20,data!$E:$F,2,0)</f>
        <v>#N/A</v>
      </c>
      <c r="AJ20" s="233">
        <f>COUNTIF('TBK 2 2018-2019'!$AA:$AA,P20)</f>
        <v>2</v>
      </c>
      <c r="AK20" s="233">
        <f>COUNTIF('TBK 2 2018-2019'!$AA:$AA,Q20)</f>
        <v>2</v>
      </c>
      <c r="AL20" s="233">
        <f>COUNTIF('TBK 2 2018-2019'!$AA:$AA,R20)</f>
        <v>2</v>
      </c>
      <c r="AM20" s="233">
        <f>COUNTIF('TBK 2 2018-2019'!$AA:$AA,S20)</f>
        <v>2</v>
      </c>
      <c r="AN20" s="233">
        <f>COUNTIF('TBK 2 2018-2019'!$AA:$AA,T20)</f>
        <v>0</v>
      </c>
      <c r="AO20" s="233">
        <f>COUNTIF('TBK 2 2018-2019'!$AA:$AA,U20)</f>
        <v>2</v>
      </c>
      <c r="AP20" s="233">
        <f>COUNTIF('TBK 2 2018-2019'!$AA:$AA,V20)</f>
        <v>2</v>
      </c>
      <c r="AQ20" s="233">
        <f>COUNTIF('TBK 2 2018-2019'!$AA:$AA,W20)</f>
        <v>2</v>
      </c>
      <c r="AR20" s="233">
        <f>COUNTIF('TBK 2 2018-2019'!$AA:$AA,X20)</f>
        <v>0</v>
      </c>
      <c r="AS20" s="233">
        <f>COUNTIF('TBK 2 2018-2019'!$AA:$AA,Y20)</f>
        <v>0</v>
      </c>
    </row>
    <row r="21" spans="1:45" ht="12.75" customHeight="1" x14ac:dyDescent="0.2">
      <c r="A21" s="245" t="s">
        <v>182</v>
      </c>
      <c r="B21" s="241" t="s">
        <v>1907</v>
      </c>
      <c r="C21" s="241">
        <v>50</v>
      </c>
      <c r="D21" s="241">
        <v>30</v>
      </c>
      <c r="E21" s="238" t="s">
        <v>250</v>
      </c>
      <c r="F21" s="238" t="s">
        <v>300</v>
      </c>
      <c r="G21" s="238" t="s">
        <v>169</v>
      </c>
      <c r="H21" s="238" t="s">
        <v>633</v>
      </c>
      <c r="I21" s="233"/>
      <c r="J21" s="233"/>
      <c r="K21" s="233">
        <v>2</v>
      </c>
      <c r="L21" s="233">
        <v>3</v>
      </c>
      <c r="M21" s="233">
        <v>4</v>
      </c>
      <c r="N21" s="233">
        <v>5</v>
      </c>
      <c r="O21" s="233">
        <v>6</v>
      </c>
      <c r="P21" s="233" t="str">
        <f t="shared" si="3"/>
        <v>510E4sáng2</v>
      </c>
      <c r="Q21" s="233" t="str">
        <f t="shared" si="4"/>
        <v>510E4sáng3</v>
      </c>
      <c r="R21" s="233" t="str">
        <f t="shared" si="5"/>
        <v>510E4sáng4</v>
      </c>
      <c r="S21" s="233" t="str">
        <f t="shared" si="6"/>
        <v>510E4sáng5</v>
      </c>
      <c r="T21" s="233" t="str">
        <f t="shared" si="7"/>
        <v>510E4sáng6</v>
      </c>
      <c r="U21" s="233" t="str">
        <f t="shared" si="8"/>
        <v>510E4chiều2</v>
      </c>
      <c r="V21" s="233" t="str">
        <f t="shared" si="9"/>
        <v>510E4chiều3</v>
      </c>
      <c r="W21" s="233" t="str">
        <f t="shared" si="10"/>
        <v>510E4chiều4</v>
      </c>
      <c r="X21" s="233" t="str">
        <f t="shared" si="11"/>
        <v>510E4chiều5</v>
      </c>
      <c r="Y21" s="233" t="str">
        <f t="shared" si="12"/>
        <v>510E4chiều6</v>
      </c>
      <c r="Z21" s="233" t="str">
        <f>VLOOKUP(P21,data!$E:$F,2,0)</f>
        <v>OK</v>
      </c>
      <c r="AA21" s="233" t="str">
        <f>VLOOKUP(Q21,data!$E:$F,2,0)</f>
        <v>OK</v>
      </c>
      <c r="AB21" s="233" t="str">
        <f>VLOOKUP(R21,data!$E:$F,2,0)</f>
        <v>OK</v>
      </c>
      <c r="AC21" s="233" t="str">
        <f>VLOOKUP(S21,data!$E:$F,2,0)</f>
        <v>OK</v>
      </c>
      <c r="AD21" s="233" t="e">
        <f>VLOOKUP(T21,data!$E:$F,2,0)</f>
        <v>#N/A</v>
      </c>
      <c r="AE21" s="233" t="e">
        <f>VLOOKUP(U21,data!$E:$F,2,0)</f>
        <v>#N/A</v>
      </c>
      <c r="AF21" s="233" t="e">
        <f>VLOOKUP(V21,data!$E:$F,2,0)</f>
        <v>#N/A</v>
      </c>
      <c r="AG21" s="233" t="e">
        <f>VLOOKUP(W21,data!$E:$F,2,0)</f>
        <v>#N/A</v>
      </c>
      <c r="AH21" s="233" t="e">
        <f>VLOOKUP(X21,data!$E:$F,2,0)</f>
        <v>#N/A</v>
      </c>
      <c r="AI21" s="233" t="e">
        <f>VLOOKUP(Y21,data!$E:$F,2,0)</f>
        <v>#N/A</v>
      </c>
      <c r="AJ21" s="233">
        <f>COUNTIF('TBK 2 2018-2019'!$AA:$AA,P21)</f>
        <v>3</v>
      </c>
      <c r="AK21" s="233">
        <f>COUNTIF('TBK 2 2018-2019'!$AA:$AA,Q21)</f>
        <v>1</v>
      </c>
      <c r="AL21" s="233">
        <f>COUNTIF('TBK 2 2018-2019'!$AA:$AA,R21)</f>
        <v>1</v>
      </c>
      <c r="AM21" s="233">
        <f>COUNTIF('TBK 2 2018-2019'!$AA:$AA,S21)</f>
        <v>2</v>
      </c>
      <c r="AN21" s="233">
        <f>COUNTIF('TBK 2 2018-2019'!$AA:$AA,T21)</f>
        <v>0</v>
      </c>
      <c r="AO21" s="233">
        <f>COUNTIF('TBK 2 2018-2019'!$AA:$AA,U21)</f>
        <v>0</v>
      </c>
      <c r="AP21" s="233">
        <f>COUNTIF('TBK 2 2018-2019'!$AA:$AA,V21)</f>
        <v>0</v>
      </c>
      <c r="AQ21" s="233">
        <f>COUNTIF('TBK 2 2018-2019'!$AA:$AA,W21)</f>
        <v>0</v>
      </c>
      <c r="AR21" s="233">
        <f>COUNTIF('TBK 2 2018-2019'!$AA:$AA,X21)</f>
        <v>0</v>
      </c>
      <c r="AS21" s="233">
        <f>COUNTIF('TBK 2 2018-2019'!$AA:$AA,Y21)</f>
        <v>0</v>
      </c>
    </row>
    <row r="22" spans="1:45" ht="12.75" customHeight="1" x14ac:dyDescent="0.2">
      <c r="A22" s="245" t="s">
        <v>184</v>
      </c>
      <c r="B22" s="241" t="s">
        <v>1907</v>
      </c>
      <c r="C22" s="241">
        <v>50</v>
      </c>
      <c r="D22" s="241">
        <v>30</v>
      </c>
      <c r="E22" s="238" t="s">
        <v>250</v>
      </c>
      <c r="F22" s="238" t="s">
        <v>299</v>
      </c>
      <c r="G22" s="238" t="s">
        <v>250</v>
      </c>
      <c r="H22" s="238" t="s">
        <v>206</v>
      </c>
      <c r="I22" s="233"/>
      <c r="J22" s="233"/>
      <c r="K22" s="233">
        <v>2</v>
      </c>
      <c r="L22" s="233">
        <v>3</v>
      </c>
      <c r="M22" s="233">
        <v>4</v>
      </c>
      <c r="N22" s="233">
        <v>5</v>
      </c>
      <c r="O22" s="233">
        <v>6</v>
      </c>
      <c r="P22" s="233" t="str">
        <f t="shared" si="3"/>
        <v>511E4sáng2</v>
      </c>
      <c r="Q22" s="233" t="str">
        <f t="shared" si="4"/>
        <v>511E4sáng3</v>
      </c>
      <c r="R22" s="233" t="str">
        <f t="shared" si="5"/>
        <v>511E4sáng4</v>
      </c>
      <c r="S22" s="233" t="str">
        <f t="shared" si="6"/>
        <v>511E4sáng5</v>
      </c>
      <c r="T22" s="233" t="str">
        <f t="shared" si="7"/>
        <v>511E4sáng6</v>
      </c>
      <c r="U22" s="233" t="str">
        <f t="shared" si="8"/>
        <v>511E4chiều2</v>
      </c>
      <c r="V22" s="233" t="str">
        <f t="shared" si="9"/>
        <v>511E4chiều3</v>
      </c>
      <c r="W22" s="233" t="str">
        <f t="shared" si="10"/>
        <v>511E4chiều4</v>
      </c>
      <c r="X22" s="233" t="str">
        <f t="shared" si="11"/>
        <v>511E4chiều5</v>
      </c>
      <c r="Y22" s="233" t="str">
        <f t="shared" si="12"/>
        <v>511E4chiều6</v>
      </c>
      <c r="Z22" s="233" t="str">
        <f>VLOOKUP(P22,data!$E:$F,2,0)</f>
        <v>OK</v>
      </c>
      <c r="AA22" s="233" t="str">
        <f>VLOOKUP(Q22,data!$E:$F,2,0)</f>
        <v>OK</v>
      </c>
      <c r="AB22" s="233" t="str">
        <f>VLOOKUP(R22,data!$E:$F,2,0)</f>
        <v>OK</v>
      </c>
      <c r="AC22" s="233" t="str">
        <f>VLOOKUP(S22,data!$E:$F,2,0)</f>
        <v>OK</v>
      </c>
      <c r="AD22" s="233" t="e">
        <f>VLOOKUP(T22,data!$E:$F,2,0)</f>
        <v>#N/A</v>
      </c>
      <c r="AE22" s="233" t="str">
        <f>VLOOKUP(U22,data!$E:$F,2,0)</f>
        <v>OK</v>
      </c>
      <c r="AF22" s="233" t="str">
        <f>VLOOKUP(V22,data!$E:$F,2,0)</f>
        <v>OK</v>
      </c>
      <c r="AG22" s="233" t="str">
        <f>VLOOKUP(W22,data!$E:$F,2,0)</f>
        <v>OK</v>
      </c>
      <c r="AH22" s="244" t="s">
        <v>1987</v>
      </c>
      <c r="AI22" s="233" t="e">
        <f>VLOOKUP(Y22,data!$E:$F,2,0)</f>
        <v>#N/A</v>
      </c>
      <c r="AJ22" s="233">
        <f>COUNTIF('TBK 2 2018-2019'!$AA:$AA,P22)</f>
        <v>3</v>
      </c>
      <c r="AK22" s="233">
        <f>COUNTIF('TBK 2 2018-2019'!$AA:$AA,Q22)</f>
        <v>1</v>
      </c>
      <c r="AL22" s="233">
        <f>COUNTIF('TBK 2 2018-2019'!$AA:$AA,R22)</f>
        <v>1</v>
      </c>
      <c r="AM22" s="233">
        <f>COUNTIF('TBK 2 2018-2019'!$AA:$AA,S22)</f>
        <v>2</v>
      </c>
      <c r="AN22" s="233">
        <f>COUNTIF('TBK 2 2018-2019'!$AA:$AA,T22)</f>
        <v>0</v>
      </c>
      <c r="AO22" s="233">
        <f>COUNTIF('TBK 2 2018-2019'!$AA:$AA,U22)</f>
        <v>2</v>
      </c>
      <c r="AP22" s="233">
        <f>COUNTIF('TBK 2 2018-2019'!$AA:$AA,V22)</f>
        <v>2</v>
      </c>
      <c r="AQ22" s="233">
        <f>COUNTIF('TBK 2 2018-2019'!$AA:$AA,W22)</f>
        <v>1</v>
      </c>
      <c r="AR22" s="233">
        <f>COUNTIF('TBK 2 2018-2019'!$AA:$AA,X22)</f>
        <v>1</v>
      </c>
      <c r="AS22" s="233">
        <f>COUNTIF('TBK 2 2018-2019'!$AA:$AA,Y22)</f>
        <v>0</v>
      </c>
    </row>
    <row r="23" spans="1:45" ht="12.75" customHeight="1" x14ac:dyDescent="0.2">
      <c r="A23" s="240" t="s">
        <v>2318</v>
      </c>
      <c r="B23" s="241" t="s">
        <v>1908</v>
      </c>
      <c r="C23" s="241">
        <v>80</v>
      </c>
      <c r="D23" s="241">
        <v>40</v>
      </c>
      <c r="E23" s="238" t="s">
        <v>199</v>
      </c>
      <c r="F23" s="238" t="s">
        <v>132</v>
      </c>
      <c r="G23" s="238" t="s">
        <v>199</v>
      </c>
      <c r="H23" s="238" t="s">
        <v>67</v>
      </c>
      <c r="I23" s="233"/>
      <c r="J23" s="233"/>
      <c r="K23" s="233">
        <v>2</v>
      </c>
      <c r="L23" s="233">
        <v>3</v>
      </c>
      <c r="M23" s="233">
        <v>4</v>
      </c>
      <c r="N23" s="233">
        <v>5</v>
      </c>
      <c r="O23" s="233">
        <v>6</v>
      </c>
      <c r="P23" s="233" t="str">
        <f t="shared" si="3"/>
        <v>101CSSsáng2</v>
      </c>
      <c r="Q23" s="233" t="str">
        <f t="shared" si="4"/>
        <v>101CSSsáng3</v>
      </c>
      <c r="R23" s="233" t="str">
        <f t="shared" si="5"/>
        <v>101CSSsáng4</v>
      </c>
      <c r="S23" s="233" t="str">
        <f t="shared" si="6"/>
        <v>101CSSsáng5</v>
      </c>
      <c r="T23" s="233" t="str">
        <f t="shared" si="7"/>
        <v>101CSSsáng6</v>
      </c>
      <c r="U23" s="233" t="str">
        <f t="shared" si="8"/>
        <v>101CSSchiều2</v>
      </c>
      <c r="V23" s="233" t="str">
        <f t="shared" si="9"/>
        <v>101CSSchiều3</v>
      </c>
      <c r="W23" s="233" t="str">
        <f t="shared" si="10"/>
        <v>101CSSchiều4</v>
      </c>
      <c r="X23" s="233" t="str">
        <f t="shared" si="11"/>
        <v>101CSSchiều5</v>
      </c>
      <c r="Y23" s="233" t="str">
        <f t="shared" si="12"/>
        <v>101CSSchiều6</v>
      </c>
      <c r="Z23" s="233" t="str">
        <f>VLOOKUP(P23,data!$E:$F,2,0)</f>
        <v>OK</v>
      </c>
      <c r="AA23" s="233" t="str">
        <f>VLOOKUP(Q23,data!$E:$F,2,0)</f>
        <v>OK</v>
      </c>
      <c r="AB23" s="233" t="str">
        <f>VLOOKUP(R23,data!$E:$F,2,0)</f>
        <v>OK</v>
      </c>
      <c r="AC23" s="233" t="str">
        <f>VLOOKUP(S23,data!$E:$F,2,0)</f>
        <v>OK</v>
      </c>
      <c r="AD23" s="233" t="str">
        <f>VLOOKUP(T23,data!$E:$F,2,0)</f>
        <v>OK</v>
      </c>
      <c r="AE23" s="233" t="str">
        <f>VLOOKUP(U23,data!$E:$F,2,0)</f>
        <v>OK</v>
      </c>
      <c r="AF23" s="233" t="str">
        <f>VLOOKUP(V23,data!$E:$F,2,0)</f>
        <v>OK</v>
      </c>
      <c r="AG23" s="233" t="str">
        <f>VLOOKUP(W23,data!$E:$F,2,0)</f>
        <v>OK</v>
      </c>
      <c r="AH23" s="233" t="str">
        <f>VLOOKUP(X23,data!$E:$F,2,0)</f>
        <v>OK</v>
      </c>
      <c r="AI23" s="233" t="e">
        <f>VLOOKUP(Y23,data!$E:$F,2,0)</f>
        <v>#N/A</v>
      </c>
      <c r="AJ23" s="233">
        <f>COUNTIF('TBK 2 2018-2019'!$AA:$AA,P23)</f>
        <v>2</v>
      </c>
      <c r="AK23" s="233">
        <f>COUNTIF('TBK 2 2018-2019'!$AA:$AA,Q23)</f>
        <v>2</v>
      </c>
      <c r="AL23" s="233">
        <f>COUNTIF('TBK 2 2018-2019'!$AA:$AA,R23)</f>
        <v>2</v>
      </c>
      <c r="AM23" s="233">
        <f>COUNTIF('TBK 2 2018-2019'!$AA:$AA,S23)</f>
        <v>1</v>
      </c>
      <c r="AN23" s="233">
        <f>COUNTIF('TBK 2 2018-2019'!$AA:$AA,T23)</f>
        <v>2</v>
      </c>
      <c r="AO23" s="233">
        <f>COUNTIF('TBK 2 2018-2019'!$AA:$AA,U23)</f>
        <v>2</v>
      </c>
      <c r="AP23" s="233">
        <f>COUNTIF('TBK 2 2018-2019'!$AA:$AA,V23)</f>
        <v>2</v>
      </c>
      <c r="AQ23" s="233">
        <f>COUNTIF('TBK 2 2018-2019'!$AA:$AA,W23)</f>
        <v>2</v>
      </c>
      <c r="AR23" s="233">
        <f>COUNTIF('TBK 2 2018-2019'!$AA:$AA,X23)</f>
        <v>2</v>
      </c>
      <c r="AS23" s="233">
        <f>COUNTIF('TBK 2 2018-2019'!$AA:$AA,Y23)</f>
        <v>0</v>
      </c>
    </row>
    <row r="24" spans="1:45" ht="12.75" customHeight="1" x14ac:dyDescent="0.2">
      <c r="A24" s="240" t="s">
        <v>2320</v>
      </c>
      <c r="B24" s="241" t="s">
        <v>1908</v>
      </c>
      <c r="C24" s="241">
        <v>80</v>
      </c>
      <c r="D24" s="241">
        <v>40</v>
      </c>
      <c r="E24" s="238" t="s">
        <v>199</v>
      </c>
      <c r="F24" s="238" t="s">
        <v>57</v>
      </c>
      <c r="G24" s="238" t="s">
        <v>199</v>
      </c>
      <c r="H24" s="238" t="s">
        <v>107</v>
      </c>
      <c r="I24" s="233"/>
      <c r="J24" s="233"/>
      <c r="K24" s="233">
        <v>2</v>
      </c>
      <c r="L24" s="233">
        <v>3</v>
      </c>
      <c r="M24" s="233">
        <v>4</v>
      </c>
      <c r="N24" s="233">
        <v>5</v>
      </c>
      <c r="O24" s="233">
        <v>6</v>
      </c>
      <c r="P24" s="233" t="str">
        <f t="shared" si="3"/>
        <v>102CSSsáng2</v>
      </c>
      <c r="Q24" s="233" t="str">
        <f t="shared" si="4"/>
        <v>102CSSsáng3</v>
      </c>
      <c r="R24" s="233" t="str">
        <f t="shared" si="5"/>
        <v>102CSSsáng4</v>
      </c>
      <c r="S24" s="233" t="str">
        <f t="shared" si="6"/>
        <v>102CSSsáng5</v>
      </c>
      <c r="T24" s="233" t="str">
        <f t="shared" si="7"/>
        <v>102CSSsáng6</v>
      </c>
      <c r="U24" s="233" t="str">
        <f t="shared" si="8"/>
        <v>102CSSchiều2</v>
      </c>
      <c r="V24" s="233" t="str">
        <f t="shared" si="9"/>
        <v>102CSSchiều3</v>
      </c>
      <c r="W24" s="233" t="str">
        <f t="shared" si="10"/>
        <v>102CSSchiều4</v>
      </c>
      <c r="X24" s="233" t="str">
        <f t="shared" si="11"/>
        <v>102CSSchiều5</v>
      </c>
      <c r="Y24" s="233" t="str">
        <f t="shared" si="12"/>
        <v>102CSSchiều6</v>
      </c>
      <c r="Z24" s="233" t="str">
        <f>VLOOKUP(P24,data!$E:$F,2,0)</f>
        <v>OK</v>
      </c>
      <c r="AA24" s="233" t="str">
        <f>VLOOKUP(Q24,data!$E:$F,2,0)</f>
        <v>OK</v>
      </c>
      <c r="AB24" s="233" t="str">
        <f>VLOOKUP(R24,data!$E:$F,2,0)</f>
        <v>OK</v>
      </c>
      <c r="AC24" s="233" t="str">
        <f>VLOOKUP(S24,data!$E:$F,2,0)</f>
        <v>OK</v>
      </c>
      <c r="AD24" s="233" t="str">
        <f>VLOOKUP(T24,data!$E:$F,2,0)</f>
        <v>OK</v>
      </c>
      <c r="AE24" s="233" t="str">
        <f>VLOOKUP(U24,data!$E:$F,2,0)</f>
        <v>OK</v>
      </c>
      <c r="AF24" s="233" t="str">
        <f>VLOOKUP(V24,data!$E:$F,2,0)</f>
        <v>OK</v>
      </c>
      <c r="AG24" s="233" t="str">
        <f>VLOOKUP(W24,data!$E:$F,2,0)</f>
        <v>OK</v>
      </c>
      <c r="AH24" s="233" t="str">
        <f>VLOOKUP(X24,data!$E:$F,2,0)</f>
        <v>OK</v>
      </c>
      <c r="AI24" s="233" t="str">
        <f>VLOOKUP(Y24,data!$E:$F,2,0)</f>
        <v>OK</v>
      </c>
      <c r="AJ24" s="233">
        <f>COUNTIF('TBK 2 2018-2019'!$AA:$AA,P24)</f>
        <v>2</v>
      </c>
      <c r="AK24" s="233">
        <f>COUNTIF('TBK 2 2018-2019'!$AA:$AA,Q24)</f>
        <v>1</v>
      </c>
      <c r="AL24" s="233">
        <f>COUNTIF('TBK 2 2018-2019'!$AA:$AA,R24)</f>
        <v>2</v>
      </c>
      <c r="AM24" s="233">
        <f>COUNTIF('TBK 2 2018-2019'!$AA:$AA,S24)</f>
        <v>2</v>
      </c>
      <c r="AN24" s="233">
        <f>COUNTIF('TBK 2 2018-2019'!$AA:$AA,T24)</f>
        <v>2</v>
      </c>
      <c r="AO24" s="233">
        <f>COUNTIF('TBK 2 2018-2019'!$AA:$AA,U24)</f>
        <v>2</v>
      </c>
      <c r="AP24" s="233">
        <f>COUNTIF('TBK 2 2018-2019'!$AA:$AA,V24)</f>
        <v>2</v>
      </c>
      <c r="AQ24" s="233">
        <f>COUNTIF('TBK 2 2018-2019'!$AA:$AA,W24)</f>
        <v>2</v>
      </c>
      <c r="AR24" s="233">
        <f>COUNTIF('TBK 2 2018-2019'!$AA:$AA,X24)</f>
        <v>1</v>
      </c>
      <c r="AS24" s="233">
        <f>COUNTIF('TBK 2 2018-2019'!$AA:$AA,Y24)</f>
        <v>2</v>
      </c>
    </row>
    <row r="25" spans="1:45" ht="12.75" customHeight="1" x14ac:dyDescent="0.2">
      <c r="A25" s="240" t="s">
        <v>2317</v>
      </c>
      <c r="B25" s="241" t="s">
        <v>1908</v>
      </c>
      <c r="C25" s="241">
        <v>80</v>
      </c>
      <c r="D25" s="241">
        <v>40</v>
      </c>
      <c r="E25" s="238" t="s">
        <v>199</v>
      </c>
      <c r="F25" s="238" t="s">
        <v>68</v>
      </c>
      <c r="G25" s="238" t="s">
        <v>199</v>
      </c>
      <c r="H25" s="238" t="s">
        <v>69</v>
      </c>
      <c r="I25" s="233"/>
      <c r="J25" s="233"/>
      <c r="K25" s="233">
        <v>2</v>
      </c>
      <c r="L25" s="233">
        <v>3</v>
      </c>
      <c r="M25" s="233">
        <v>4</v>
      </c>
      <c r="N25" s="233">
        <v>5</v>
      </c>
      <c r="O25" s="233">
        <v>6</v>
      </c>
      <c r="P25" s="233" t="str">
        <f t="shared" si="3"/>
        <v>103CSSsáng2</v>
      </c>
      <c r="Q25" s="233" t="str">
        <f t="shared" si="4"/>
        <v>103CSSsáng3</v>
      </c>
      <c r="R25" s="233" t="str">
        <f t="shared" si="5"/>
        <v>103CSSsáng4</v>
      </c>
      <c r="S25" s="233" t="str">
        <f t="shared" si="6"/>
        <v>103CSSsáng5</v>
      </c>
      <c r="T25" s="233" t="str">
        <f t="shared" si="7"/>
        <v>103CSSsáng6</v>
      </c>
      <c r="U25" s="233" t="str">
        <f t="shared" si="8"/>
        <v>103CSSchiều2</v>
      </c>
      <c r="V25" s="233" t="str">
        <f t="shared" si="9"/>
        <v>103CSSchiều3</v>
      </c>
      <c r="W25" s="233" t="str">
        <f t="shared" si="10"/>
        <v>103CSSchiều4</v>
      </c>
      <c r="X25" s="233" t="str">
        <f t="shared" si="11"/>
        <v>103CSSchiều5</v>
      </c>
      <c r="Y25" s="233" t="str">
        <f t="shared" si="12"/>
        <v>103CSSchiều6</v>
      </c>
      <c r="Z25" s="233" t="str">
        <f>VLOOKUP(P25,data!$E:$F,2,0)</f>
        <v>OK</v>
      </c>
      <c r="AA25" s="233" t="str">
        <f>VLOOKUP(Q25,data!$E:$F,2,0)</f>
        <v>OK</v>
      </c>
      <c r="AB25" s="233" t="str">
        <f>VLOOKUP(R25,data!$E:$F,2,0)</f>
        <v>OK</v>
      </c>
      <c r="AC25" s="233" t="str">
        <f>VLOOKUP(S25,data!$E:$F,2,0)</f>
        <v>OK</v>
      </c>
      <c r="AD25" s="233" t="str">
        <f>VLOOKUP(T25,data!$E:$F,2,0)</f>
        <v>OK</v>
      </c>
      <c r="AE25" s="233" t="str">
        <f>VLOOKUP(U25,data!$E:$F,2,0)</f>
        <v>OK</v>
      </c>
      <c r="AF25" s="233" t="str">
        <f>VLOOKUP(V25,data!$E:$F,2,0)</f>
        <v>OK</v>
      </c>
      <c r="AG25" s="233" t="str">
        <f>VLOOKUP(W25,data!$E:$F,2,0)</f>
        <v>OK</v>
      </c>
      <c r="AH25" s="233" t="e">
        <f>VLOOKUP(X25,data!$E:$F,2,0)</f>
        <v>#N/A</v>
      </c>
      <c r="AI25" s="233" t="e">
        <f>VLOOKUP(Y25,data!$E:$F,2,0)</f>
        <v>#N/A</v>
      </c>
      <c r="AJ25" s="233">
        <f>COUNTIF('TBK 2 2018-2019'!$AA:$AA,P25)</f>
        <v>1</v>
      </c>
      <c r="AK25" s="233">
        <f>COUNTIF('TBK 2 2018-2019'!$AA:$AA,Q25)</f>
        <v>2</v>
      </c>
      <c r="AL25" s="233">
        <f>COUNTIF('TBK 2 2018-2019'!$AA:$AA,R25)</f>
        <v>2</v>
      </c>
      <c r="AM25" s="233">
        <f>COUNTIF('TBK 2 2018-2019'!$AA:$AA,S25)</f>
        <v>1</v>
      </c>
      <c r="AN25" s="233">
        <f>COUNTIF('TBK 2 2018-2019'!$AA:$AA,T25)</f>
        <v>2</v>
      </c>
      <c r="AO25" s="233">
        <f>COUNTIF('TBK 2 2018-2019'!$AA:$AA,U25)</f>
        <v>2</v>
      </c>
      <c r="AP25" s="233">
        <f>COUNTIF('TBK 2 2018-2019'!$AA:$AA,V25)</f>
        <v>2</v>
      </c>
      <c r="AQ25" s="233">
        <f>COUNTIF('TBK 2 2018-2019'!$AA:$AA,W25)</f>
        <v>2</v>
      </c>
      <c r="AR25" s="233">
        <f>COUNTIF('TBK 2 2018-2019'!$AA:$AA,X25)</f>
        <v>0</v>
      </c>
      <c r="AS25" s="233">
        <f>COUNTIF('TBK 2 2018-2019'!$AA:$AA,Y25)</f>
        <v>0</v>
      </c>
    </row>
    <row r="26" spans="1:45" ht="12.75" customHeight="1" x14ac:dyDescent="0.2">
      <c r="A26" s="240" t="s">
        <v>2319</v>
      </c>
      <c r="B26" s="241" t="s">
        <v>1908</v>
      </c>
      <c r="C26" s="241">
        <v>60</v>
      </c>
      <c r="D26" s="241">
        <v>30</v>
      </c>
      <c r="E26" s="238" t="s">
        <v>199</v>
      </c>
      <c r="F26" s="238" t="s">
        <v>132</v>
      </c>
      <c r="G26" s="237">
        <v>2015</v>
      </c>
      <c r="H26" s="237" t="s">
        <v>107</v>
      </c>
      <c r="I26" s="233"/>
      <c r="J26" s="233"/>
      <c r="K26" s="233">
        <v>2</v>
      </c>
      <c r="L26" s="233">
        <v>3</v>
      </c>
      <c r="M26" s="233">
        <v>4</v>
      </c>
      <c r="N26" s="233">
        <v>5</v>
      </c>
      <c r="O26" s="233">
        <v>6</v>
      </c>
      <c r="P26" s="233" t="str">
        <f t="shared" si="3"/>
        <v>201CSSsáng2</v>
      </c>
      <c r="Q26" s="233" t="str">
        <f t="shared" si="4"/>
        <v>201CSSsáng3</v>
      </c>
      <c r="R26" s="233" t="str">
        <f t="shared" si="5"/>
        <v>201CSSsáng4</v>
      </c>
      <c r="S26" s="233" t="str">
        <f t="shared" si="6"/>
        <v>201CSSsáng5</v>
      </c>
      <c r="T26" s="233" t="str">
        <f t="shared" si="7"/>
        <v>201CSSsáng6</v>
      </c>
      <c r="U26" s="233" t="str">
        <f t="shared" si="8"/>
        <v>201CSSchiều2</v>
      </c>
      <c r="V26" s="233" t="str">
        <f t="shared" si="9"/>
        <v>201CSSchiều3</v>
      </c>
      <c r="W26" s="233" t="str">
        <f t="shared" si="10"/>
        <v>201CSSchiều4</v>
      </c>
      <c r="X26" s="233" t="str">
        <f t="shared" si="11"/>
        <v>201CSSchiều5</v>
      </c>
      <c r="Y26" s="233" t="str">
        <f t="shared" si="12"/>
        <v>201CSSchiều6</v>
      </c>
      <c r="Z26" s="233" t="str">
        <f>VLOOKUP(P26,data!$E:$F,2,0)</f>
        <v>OK</v>
      </c>
      <c r="AA26" s="233" t="str">
        <f>VLOOKUP(Q26,data!$E:$F,2,0)</f>
        <v>OK</v>
      </c>
      <c r="AB26" s="233" t="str">
        <f>VLOOKUP(R26,data!$E:$F,2,0)</f>
        <v>OK</v>
      </c>
      <c r="AC26" s="233" t="str">
        <f>VLOOKUP(S26,data!$E:$F,2,0)</f>
        <v>OK</v>
      </c>
      <c r="AD26" s="233" t="str">
        <f>VLOOKUP(T26,data!$E:$F,2,0)</f>
        <v>OK</v>
      </c>
      <c r="AE26" s="233" t="str">
        <f>VLOOKUP(U26,data!$E:$F,2,0)</f>
        <v>OK</v>
      </c>
      <c r="AF26" s="233" t="str">
        <f>VLOOKUP(V26,data!$E:$F,2,0)</f>
        <v>OK</v>
      </c>
      <c r="AG26" s="233" t="str">
        <f>VLOOKUP(W26,data!$E:$F,2,0)</f>
        <v>OK</v>
      </c>
      <c r="AH26" s="233" t="str">
        <f>VLOOKUP(X26,data!$E:$F,2,0)</f>
        <v>OK</v>
      </c>
      <c r="AI26" s="233" t="e">
        <f>VLOOKUP(Y26,data!$E:$F,2,0)</f>
        <v>#N/A</v>
      </c>
      <c r="AJ26" s="233">
        <f>COUNTIF('TBK 2 2018-2019'!$AA:$AA,P26)</f>
        <v>2</v>
      </c>
      <c r="AK26" s="233">
        <f>COUNTIF('TBK 2 2018-2019'!$AA:$AA,Q26)</f>
        <v>2</v>
      </c>
      <c r="AL26" s="233">
        <f>COUNTIF('TBK 2 2018-2019'!$AA:$AA,R26)</f>
        <v>2</v>
      </c>
      <c r="AM26" s="233">
        <f>COUNTIF('TBK 2 2018-2019'!$AA:$AA,S26)</f>
        <v>1</v>
      </c>
      <c r="AN26" s="233">
        <f>COUNTIF('TBK 2 2018-2019'!$AA:$AA,T26)</f>
        <v>2</v>
      </c>
      <c r="AO26" s="233">
        <f>COUNTIF('TBK 2 2018-2019'!$AA:$AA,U26)</f>
        <v>0</v>
      </c>
      <c r="AP26" s="233">
        <f>COUNTIF('TBK 2 2018-2019'!$AA:$AA,V26)</f>
        <v>0</v>
      </c>
      <c r="AQ26" s="233">
        <f>COUNTIF('TBK 2 2018-2019'!$AA:$AA,W26)</f>
        <v>0</v>
      </c>
      <c r="AR26" s="233">
        <f>COUNTIF('TBK 2 2018-2019'!$AA:$AA,X26)</f>
        <v>0</v>
      </c>
      <c r="AS26" s="233">
        <f>COUNTIF('TBK 2 2018-2019'!$AA:$AA,Y26)</f>
        <v>0</v>
      </c>
    </row>
    <row r="27" spans="1:45" ht="12.75" customHeight="1" x14ac:dyDescent="0.2">
      <c r="A27" s="240" t="s">
        <v>698</v>
      </c>
      <c r="B27" s="241" t="s">
        <v>1908</v>
      </c>
      <c r="C27" s="241">
        <v>60</v>
      </c>
      <c r="D27" s="241">
        <v>30</v>
      </c>
      <c r="E27" s="238">
        <v>2015</v>
      </c>
      <c r="F27" s="238" t="s">
        <v>68</v>
      </c>
      <c r="G27" s="238">
        <v>2015</v>
      </c>
      <c r="H27" s="238" t="s">
        <v>2355</v>
      </c>
      <c r="I27" s="233"/>
      <c r="J27" s="233"/>
      <c r="K27" s="233">
        <v>2</v>
      </c>
      <c r="L27" s="233">
        <v>3</v>
      </c>
      <c r="M27" s="233">
        <v>4</v>
      </c>
      <c r="N27" s="233">
        <v>5</v>
      </c>
      <c r="O27" s="233">
        <v>6</v>
      </c>
      <c r="P27" s="233" t="str">
        <f t="shared" si="3"/>
        <v>202CSSsáng2</v>
      </c>
      <c r="Q27" s="233" t="str">
        <f t="shared" si="4"/>
        <v>202CSSsáng3</v>
      </c>
      <c r="R27" s="233" t="str">
        <f t="shared" si="5"/>
        <v>202CSSsáng4</v>
      </c>
      <c r="S27" s="233" t="str">
        <f t="shared" si="6"/>
        <v>202CSSsáng5</v>
      </c>
      <c r="T27" s="233" t="str">
        <f t="shared" si="7"/>
        <v>202CSSsáng6</v>
      </c>
      <c r="U27" s="233" t="str">
        <f t="shared" si="8"/>
        <v>202CSSchiều2</v>
      </c>
      <c r="V27" s="233" t="str">
        <f t="shared" si="9"/>
        <v>202CSSchiều3</v>
      </c>
      <c r="W27" s="233" t="str">
        <f t="shared" si="10"/>
        <v>202CSSchiều4</v>
      </c>
      <c r="X27" s="233" t="str">
        <f t="shared" si="11"/>
        <v>202CSSchiều5</v>
      </c>
      <c r="Y27" s="233" t="str">
        <f t="shared" si="12"/>
        <v>202CSSchiều6</v>
      </c>
      <c r="Z27" s="233" t="str">
        <f>VLOOKUP(P27,data!$E:$F,2,0)</f>
        <v>OK</v>
      </c>
      <c r="AA27" s="233" t="str">
        <f>VLOOKUP(Q27,data!$E:$F,2,0)</f>
        <v>OK</v>
      </c>
      <c r="AB27" s="233" t="str">
        <f>VLOOKUP(R27,data!$E:$F,2,0)</f>
        <v>OK</v>
      </c>
      <c r="AC27" s="233" t="str">
        <f>VLOOKUP(S27,data!$E:$F,2,0)</f>
        <v>OK</v>
      </c>
      <c r="AD27" s="233" t="e">
        <f>VLOOKUP(T27,data!$E:$F,2,0)</f>
        <v>#N/A</v>
      </c>
      <c r="AE27" s="233" t="str">
        <f>VLOOKUP(U27,data!$E:$F,2,0)</f>
        <v>OK</v>
      </c>
      <c r="AF27" s="233" t="str">
        <f>VLOOKUP(V27,data!$E:$F,2,0)</f>
        <v>OK</v>
      </c>
      <c r="AG27" s="233" t="str">
        <f>VLOOKUP(W27,data!$E:$F,2,0)</f>
        <v>OK</v>
      </c>
      <c r="AH27" s="233" t="str">
        <f>VLOOKUP(X27,data!$E:$F,2,0)</f>
        <v>OK</v>
      </c>
      <c r="AI27" s="233" t="str">
        <f>VLOOKUP(Y27,data!$E:$F,2,0)</f>
        <v>OK</v>
      </c>
      <c r="AJ27" s="233">
        <f>COUNTIF('TBK 2 2018-2019'!$AA:$AA,P27)</f>
        <v>0</v>
      </c>
      <c r="AK27" s="233">
        <f>COUNTIF('TBK 2 2018-2019'!$AA:$AA,Q27)</f>
        <v>0</v>
      </c>
      <c r="AL27" s="233">
        <f>COUNTIF('TBK 2 2018-2019'!$AA:$AA,R27)</f>
        <v>0</v>
      </c>
      <c r="AM27" s="233">
        <f>COUNTIF('TBK 2 2018-2019'!$AA:$AA,S27)</f>
        <v>0</v>
      </c>
      <c r="AN27" s="233">
        <f>COUNTIF('TBK 2 2018-2019'!$AA:$AA,T27)</f>
        <v>0</v>
      </c>
      <c r="AO27" s="233">
        <f>COUNTIF('TBK 2 2018-2019'!$AA:$AA,U27)</f>
        <v>0</v>
      </c>
      <c r="AP27" s="233">
        <f>COUNTIF('TBK 2 2018-2019'!$AA:$AA,V27)</f>
        <v>0</v>
      </c>
      <c r="AQ27" s="233">
        <f>COUNTIF('TBK 2 2018-2019'!$AA:$AA,W27)</f>
        <v>0</v>
      </c>
      <c r="AR27" s="233">
        <f>COUNTIF('TBK 2 2018-2019'!$AA:$AA,X27)</f>
        <v>0</v>
      </c>
      <c r="AS27" s="233">
        <f>COUNTIF('TBK 2 2018-2019'!$AA:$AA,Y27)</f>
        <v>1</v>
      </c>
    </row>
  </sheetData>
  <mergeCells count="6">
    <mergeCell ref="Z1:AI1"/>
    <mergeCell ref="E1:H1"/>
    <mergeCell ref="E2:F2"/>
    <mergeCell ref="G2:H2"/>
    <mergeCell ref="K1:O1"/>
    <mergeCell ref="P1:U1"/>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46"/>
  <sheetViews>
    <sheetView workbookViewId="0">
      <selection activeCell="A25" sqref="A25:XFD25"/>
    </sheetView>
  </sheetViews>
  <sheetFormatPr defaultRowHeight="12.75" x14ac:dyDescent="0.2"/>
  <cols>
    <col min="1" max="1" width="12.42578125" bestFit="1" customWidth="1"/>
    <col min="2" max="2" width="6.7109375" customWidth="1"/>
    <col min="4" max="4" width="13.140625" customWidth="1"/>
    <col min="5" max="5" width="19.7109375" customWidth="1"/>
  </cols>
  <sheetData>
    <row r="1" spans="1:6" x14ac:dyDescent="0.2">
      <c r="A1" s="211" t="s">
        <v>7</v>
      </c>
      <c r="B1" s="211" t="s">
        <v>1973</v>
      </c>
      <c r="C1" s="211" t="s">
        <v>9</v>
      </c>
      <c r="D1" s="211" t="s">
        <v>1904</v>
      </c>
    </row>
    <row r="2" spans="1:6" x14ac:dyDescent="0.2">
      <c r="A2" s="159" t="s">
        <v>296</v>
      </c>
      <c r="B2" s="159">
        <v>2</v>
      </c>
      <c r="C2" s="159" t="s">
        <v>2532</v>
      </c>
      <c r="D2" s="159" t="s">
        <v>698</v>
      </c>
      <c r="E2" s="173" t="str">
        <f t="shared" ref="E2:E66" si="0">D2&amp;A2&amp;B2</f>
        <v>202CSSChiều2</v>
      </c>
      <c r="F2" t="s">
        <v>1976</v>
      </c>
    </row>
    <row r="3" spans="1:6" x14ac:dyDescent="0.2">
      <c r="A3" s="161" t="s">
        <v>296</v>
      </c>
      <c r="B3" s="161">
        <v>4</v>
      </c>
      <c r="C3" s="161" t="s">
        <v>2532</v>
      </c>
      <c r="D3" s="161" t="s">
        <v>698</v>
      </c>
      <c r="E3" s="173" t="str">
        <f t="shared" si="0"/>
        <v>202CSSChiều4</v>
      </c>
      <c r="F3" t="s">
        <v>1976</v>
      </c>
    </row>
    <row r="4" spans="1:6" x14ac:dyDescent="0.2">
      <c r="A4" s="159" t="s">
        <v>296</v>
      </c>
      <c r="B4" s="159">
        <v>2</v>
      </c>
      <c r="C4" s="159" t="s">
        <v>2533</v>
      </c>
      <c r="D4" s="159" t="s">
        <v>2317</v>
      </c>
      <c r="E4" s="173" t="str">
        <f t="shared" si="0"/>
        <v>103CSSChiều2</v>
      </c>
      <c r="F4" t="s">
        <v>1976</v>
      </c>
    </row>
    <row r="5" spans="1:6" x14ac:dyDescent="0.2">
      <c r="A5" s="159" t="s">
        <v>186</v>
      </c>
      <c r="B5" s="159">
        <v>2</v>
      </c>
      <c r="C5" s="159" t="s">
        <v>2534</v>
      </c>
      <c r="D5" s="159" t="s">
        <v>356</v>
      </c>
      <c r="E5" s="173" t="str">
        <f t="shared" si="0"/>
        <v>705VUSáng2</v>
      </c>
      <c r="F5" t="s">
        <v>1976</v>
      </c>
    </row>
    <row r="6" spans="1:6" x14ac:dyDescent="0.2">
      <c r="A6" s="161" t="s">
        <v>296</v>
      </c>
      <c r="B6" s="161">
        <v>2</v>
      </c>
      <c r="C6" s="161" t="s">
        <v>2533</v>
      </c>
      <c r="D6" s="161" t="s">
        <v>2318</v>
      </c>
      <c r="E6" s="173" t="str">
        <f t="shared" si="0"/>
        <v>101CSSChiều2</v>
      </c>
      <c r="F6" t="s">
        <v>1976</v>
      </c>
    </row>
    <row r="7" spans="1:6" x14ac:dyDescent="0.2">
      <c r="A7" s="161" t="s">
        <v>186</v>
      </c>
      <c r="B7" s="161">
        <v>2</v>
      </c>
      <c r="C7" s="161" t="s">
        <v>2535</v>
      </c>
      <c r="D7" s="161" t="s">
        <v>356</v>
      </c>
      <c r="E7" s="173" t="str">
        <f t="shared" si="0"/>
        <v>705VUSáng2</v>
      </c>
      <c r="F7" t="s">
        <v>1976</v>
      </c>
    </row>
    <row r="8" spans="1:6" x14ac:dyDescent="0.2">
      <c r="A8" s="159" t="s">
        <v>186</v>
      </c>
      <c r="B8" s="159">
        <v>2</v>
      </c>
      <c r="C8" s="159" t="s">
        <v>2535</v>
      </c>
      <c r="D8" s="159" t="s">
        <v>357</v>
      </c>
      <c r="E8" s="173" t="str">
        <f t="shared" si="0"/>
        <v>706VUSáng2</v>
      </c>
      <c r="F8" t="s">
        <v>1976</v>
      </c>
    </row>
    <row r="9" spans="1:6" x14ac:dyDescent="0.2">
      <c r="A9" s="159" t="s">
        <v>186</v>
      </c>
      <c r="B9" s="159">
        <v>2</v>
      </c>
      <c r="C9" s="159" t="s">
        <v>2534</v>
      </c>
      <c r="D9" s="159" t="s">
        <v>358</v>
      </c>
      <c r="E9" s="173" t="str">
        <f t="shared" si="0"/>
        <v>702VUSáng2</v>
      </c>
      <c r="F9" t="s">
        <v>1976</v>
      </c>
    </row>
    <row r="10" spans="1:6" x14ac:dyDescent="0.2">
      <c r="A10" s="192" t="s">
        <v>296</v>
      </c>
      <c r="B10" s="192">
        <v>2</v>
      </c>
      <c r="C10" s="192" t="s">
        <v>2532</v>
      </c>
      <c r="D10" s="159" t="s">
        <v>357</v>
      </c>
      <c r="E10" s="173" t="str">
        <f t="shared" si="0"/>
        <v>706VUChiều2</v>
      </c>
      <c r="F10" t="s">
        <v>1976</v>
      </c>
    </row>
    <row r="11" spans="1:6" x14ac:dyDescent="0.2">
      <c r="A11" s="161" t="s">
        <v>186</v>
      </c>
      <c r="B11" s="159">
        <v>3</v>
      </c>
      <c r="C11" s="161" t="s">
        <v>2535</v>
      </c>
      <c r="D11" s="161" t="s">
        <v>337</v>
      </c>
      <c r="E11" s="173" t="str">
        <f t="shared" si="0"/>
        <v>406E4Sáng3</v>
      </c>
      <c r="F11" t="s">
        <v>1976</v>
      </c>
    </row>
    <row r="12" spans="1:6" x14ac:dyDescent="0.2">
      <c r="A12" s="159" t="s">
        <v>186</v>
      </c>
      <c r="B12" s="159">
        <v>3</v>
      </c>
      <c r="C12" s="159" t="s">
        <v>2534</v>
      </c>
      <c r="D12" s="159" t="s">
        <v>1958</v>
      </c>
      <c r="E12" s="173" t="str">
        <f t="shared" si="0"/>
        <v>508E4Sáng3</v>
      </c>
      <c r="F12" t="s">
        <v>1976</v>
      </c>
    </row>
    <row r="13" spans="1:6" x14ac:dyDescent="0.2">
      <c r="A13" s="159" t="s">
        <v>186</v>
      </c>
      <c r="B13" s="159">
        <v>2</v>
      </c>
      <c r="C13" s="159" t="s">
        <v>2534</v>
      </c>
      <c r="D13" s="159" t="s">
        <v>357</v>
      </c>
      <c r="E13" s="173" t="str">
        <f t="shared" si="0"/>
        <v>706VUSáng2</v>
      </c>
      <c r="F13" t="s">
        <v>1976</v>
      </c>
    </row>
    <row r="14" spans="1:6" x14ac:dyDescent="0.2">
      <c r="A14" s="159" t="s">
        <v>296</v>
      </c>
      <c r="B14" s="159">
        <v>2</v>
      </c>
      <c r="C14" s="159" t="s">
        <v>2532</v>
      </c>
      <c r="D14" s="161" t="s">
        <v>337</v>
      </c>
      <c r="E14" s="173" t="str">
        <f t="shared" si="0"/>
        <v>406E4Chiều2</v>
      </c>
      <c r="F14" t="s">
        <v>1976</v>
      </c>
    </row>
    <row r="15" spans="1:6" x14ac:dyDescent="0.2">
      <c r="A15" s="161" t="s">
        <v>296</v>
      </c>
      <c r="B15" s="161">
        <v>2</v>
      </c>
      <c r="C15" s="161" t="s">
        <v>2533</v>
      </c>
      <c r="D15" s="161" t="s">
        <v>358</v>
      </c>
      <c r="E15" s="173" t="str">
        <f t="shared" si="0"/>
        <v>702VUChiều2</v>
      </c>
      <c r="F15" t="s">
        <v>1976</v>
      </c>
    </row>
    <row r="16" spans="1:6" x14ac:dyDescent="0.2">
      <c r="A16" s="159" t="s">
        <v>296</v>
      </c>
      <c r="B16" s="183">
        <v>2</v>
      </c>
      <c r="C16" s="159" t="s">
        <v>2532</v>
      </c>
      <c r="D16" s="159" t="s">
        <v>356</v>
      </c>
      <c r="E16" s="173" t="str">
        <f t="shared" si="0"/>
        <v>705VUChiều2</v>
      </c>
      <c r="F16" t="s">
        <v>1976</v>
      </c>
    </row>
    <row r="17" spans="1:6" x14ac:dyDescent="0.2">
      <c r="A17" s="161" t="s">
        <v>296</v>
      </c>
      <c r="B17" s="161">
        <v>2</v>
      </c>
      <c r="C17" s="161" t="s">
        <v>2533</v>
      </c>
      <c r="D17" s="161" t="s">
        <v>357</v>
      </c>
      <c r="E17" s="173" t="str">
        <f t="shared" si="0"/>
        <v>706VUChiều2</v>
      </c>
      <c r="F17" t="s">
        <v>1976</v>
      </c>
    </row>
    <row r="18" spans="1:6" x14ac:dyDescent="0.2">
      <c r="A18" s="161" t="s">
        <v>186</v>
      </c>
      <c r="B18" s="161">
        <v>2</v>
      </c>
      <c r="C18" s="161" t="s">
        <v>2535</v>
      </c>
      <c r="D18" s="161" t="s">
        <v>335</v>
      </c>
      <c r="E18" s="173" t="str">
        <f t="shared" si="0"/>
        <v>707VUSáng2</v>
      </c>
      <c r="F18" t="s">
        <v>1976</v>
      </c>
    </row>
    <row r="19" spans="1:6" ht="25.5" x14ac:dyDescent="0.2">
      <c r="A19" s="159" t="s">
        <v>186</v>
      </c>
      <c r="B19" s="161">
        <v>4</v>
      </c>
      <c r="C19" s="161" t="s">
        <v>2536</v>
      </c>
      <c r="D19" s="159" t="s">
        <v>2487</v>
      </c>
      <c r="E19" s="173" t="str">
        <f t="shared" si="0"/>
        <v>Khu GDTC - ĐHNNSáng4</v>
      </c>
      <c r="F19" t="s">
        <v>1976</v>
      </c>
    </row>
    <row r="20" spans="1:6" ht="25.5" x14ac:dyDescent="0.2">
      <c r="A20" s="159" t="s">
        <v>186</v>
      </c>
      <c r="B20" s="159">
        <v>4</v>
      </c>
      <c r="C20" s="165" t="s">
        <v>2537</v>
      </c>
      <c r="D20" s="159" t="s">
        <v>2487</v>
      </c>
      <c r="E20" s="173" t="str">
        <f t="shared" si="0"/>
        <v>Khu GDTC - ĐHNNSáng4</v>
      </c>
      <c r="F20" t="s">
        <v>1976</v>
      </c>
    </row>
    <row r="21" spans="1:6" ht="25.5" x14ac:dyDescent="0.2">
      <c r="A21" s="159" t="s">
        <v>296</v>
      </c>
      <c r="B21" s="159">
        <v>4</v>
      </c>
      <c r="C21" s="159" t="s">
        <v>2538</v>
      </c>
      <c r="D21" s="159" t="s">
        <v>2487</v>
      </c>
      <c r="E21" s="173" t="str">
        <f t="shared" si="0"/>
        <v>Khu GDTC - ĐHNNChiều4</v>
      </c>
      <c r="F21" t="s">
        <v>1976</v>
      </c>
    </row>
    <row r="22" spans="1:6" ht="25.5" x14ac:dyDescent="0.2">
      <c r="A22" s="159" t="s">
        <v>296</v>
      </c>
      <c r="B22" s="161">
        <v>4</v>
      </c>
      <c r="C22" s="165" t="s">
        <v>2539</v>
      </c>
      <c r="D22" s="159" t="s">
        <v>2487</v>
      </c>
      <c r="E22" s="173" t="str">
        <f t="shared" si="0"/>
        <v>Khu GDTC - ĐHNNChiều4</v>
      </c>
      <c r="F22" t="s">
        <v>1976</v>
      </c>
    </row>
    <row r="23" spans="1:6" ht="25.5" x14ac:dyDescent="0.2">
      <c r="A23" s="161" t="s">
        <v>296</v>
      </c>
      <c r="B23" s="161">
        <v>5</v>
      </c>
      <c r="C23" s="161" t="s">
        <v>2539</v>
      </c>
      <c r="D23" s="161" t="s">
        <v>2487</v>
      </c>
      <c r="E23" s="173" t="str">
        <f t="shared" si="0"/>
        <v>Khu GDTC - ĐHNNChiều5</v>
      </c>
      <c r="F23" t="s">
        <v>1976</v>
      </c>
    </row>
    <row r="24" spans="1:6" ht="25.5" x14ac:dyDescent="0.2">
      <c r="A24" s="161" t="s">
        <v>296</v>
      </c>
      <c r="B24" s="161">
        <v>3</v>
      </c>
      <c r="C24" s="161" t="s">
        <v>2538</v>
      </c>
      <c r="D24" s="161" t="s">
        <v>2487</v>
      </c>
      <c r="E24" s="173" t="str">
        <f t="shared" si="0"/>
        <v>Khu GDTC - ĐHNNChiều3</v>
      </c>
      <c r="F24" t="s">
        <v>1976</v>
      </c>
    </row>
    <row r="25" spans="1:6" ht="25.5" x14ac:dyDescent="0.2">
      <c r="A25" s="161" t="s">
        <v>296</v>
      </c>
      <c r="B25" s="161">
        <v>3</v>
      </c>
      <c r="C25" s="161" t="s">
        <v>2539</v>
      </c>
      <c r="D25" s="161" t="s">
        <v>2487</v>
      </c>
      <c r="E25" s="173" t="str">
        <f t="shared" si="0"/>
        <v>Khu GDTC - ĐHNNChiều3</v>
      </c>
      <c r="F25" t="s">
        <v>1976</v>
      </c>
    </row>
    <row r="26" spans="1:6" ht="25.5" x14ac:dyDescent="0.2">
      <c r="A26" s="159" t="s">
        <v>296</v>
      </c>
      <c r="B26" s="159">
        <v>5</v>
      </c>
      <c r="C26" s="159" t="s">
        <v>2538</v>
      </c>
      <c r="D26" s="159" t="s">
        <v>2487</v>
      </c>
      <c r="E26" s="173" t="str">
        <f t="shared" si="0"/>
        <v>Khu GDTC - ĐHNNChiều5</v>
      </c>
      <c r="F26" t="s">
        <v>1976</v>
      </c>
    </row>
    <row r="27" spans="1:6" ht="25.5" x14ac:dyDescent="0.2">
      <c r="A27" s="159" t="s">
        <v>296</v>
      </c>
      <c r="B27" s="159">
        <v>2</v>
      </c>
      <c r="C27" s="159" t="s">
        <v>2538</v>
      </c>
      <c r="D27" s="159" t="s">
        <v>2487</v>
      </c>
      <c r="E27" s="173" t="str">
        <f t="shared" si="0"/>
        <v>Khu GDTC - ĐHNNChiều2</v>
      </c>
      <c r="F27" t="s">
        <v>1976</v>
      </c>
    </row>
    <row r="28" spans="1:6" ht="25.5" x14ac:dyDescent="0.2">
      <c r="A28" s="202" t="s">
        <v>296</v>
      </c>
      <c r="B28" s="203">
        <v>2</v>
      </c>
      <c r="C28" s="158" t="s">
        <v>2539</v>
      </c>
      <c r="D28" s="204" t="s">
        <v>2487</v>
      </c>
      <c r="E28" s="173" t="str">
        <f t="shared" si="0"/>
        <v>Khu GDTC - ĐHNNChiều2</v>
      </c>
      <c r="F28" t="s">
        <v>1976</v>
      </c>
    </row>
    <row r="29" spans="1:6" ht="25.5" x14ac:dyDescent="0.2">
      <c r="A29" s="159" t="s">
        <v>296</v>
      </c>
      <c r="B29" s="159">
        <v>6</v>
      </c>
      <c r="C29" s="159" t="s">
        <v>2538</v>
      </c>
      <c r="D29" s="159" t="s">
        <v>2487</v>
      </c>
      <c r="E29" s="173" t="str">
        <f t="shared" si="0"/>
        <v>Khu GDTC - ĐHNNChiều6</v>
      </c>
      <c r="F29" t="s">
        <v>1976</v>
      </c>
    </row>
    <row r="30" spans="1:6" ht="25.5" x14ac:dyDescent="0.2">
      <c r="A30" s="161" t="s">
        <v>296</v>
      </c>
      <c r="B30" s="161">
        <v>6</v>
      </c>
      <c r="C30" s="161" t="s">
        <v>2539</v>
      </c>
      <c r="D30" s="161" t="s">
        <v>2487</v>
      </c>
      <c r="E30" s="173" t="str">
        <f t="shared" si="0"/>
        <v>Khu GDTC - ĐHNNChiều6</v>
      </c>
      <c r="F30" t="s">
        <v>1976</v>
      </c>
    </row>
    <row r="31" spans="1:6" ht="25.5" x14ac:dyDescent="0.2">
      <c r="A31" s="159" t="s">
        <v>186</v>
      </c>
      <c r="B31" s="183">
        <v>3</v>
      </c>
      <c r="C31" s="159" t="s">
        <v>2536</v>
      </c>
      <c r="D31" s="159" t="s">
        <v>2487</v>
      </c>
      <c r="E31" s="173" t="str">
        <f t="shared" si="0"/>
        <v>Khu GDTC - ĐHNNSáng3</v>
      </c>
      <c r="F31" t="s">
        <v>1976</v>
      </c>
    </row>
    <row r="32" spans="1:6" ht="25.5" x14ac:dyDescent="0.2">
      <c r="A32" s="161" t="s">
        <v>186</v>
      </c>
      <c r="B32" s="161">
        <v>3</v>
      </c>
      <c r="C32" s="161" t="s">
        <v>2537</v>
      </c>
      <c r="D32" s="161" t="s">
        <v>2487</v>
      </c>
      <c r="E32" s="173" t="str">
        <f t="shared" si="0"/>
        <v>Khu GDTC - ĐHNNSáng3</v>
      </c>
      <c r="F32" t="s">
        <v>1976</v>
      </c>
    </row>
    <row r="33" spans="1:6" ht="25.5" x14ac:dyDescent="0.2">
      <c r="A33" s="161" t="s">
        <v>186</v>
      </c>
      <c r="B33" s="161">
        <v>6</v>
      </c>
      <c r="C33" s="161" t="s">
        <v>2536</v>
      </c>
      <c r="D33" s="161" t="s">
        <v>2487</v>
      </c>
      <c r="E33" s="173" t="str">
        <f t="shared" si="0"/>
        <v>Khu GDTC - ĐHNNSáng6</v>
      </c>
      <c r="F33" t="s">
        <v>1976</v>
      </c>
    </row>
    <row r="34" spans="1:6" ht="25.5" x14ac:dyDescent="0.2">
      <c r="A34" s="161" t="s">
        <v>186</v>
      </c>
      <c r="B34" s="161">
        <v>6</v>
      </c>
      <c r="C34" s="161" t="s">
        <v>2537</v>
      </c>
      <c r="D34" s="161" t="s">
        <v>2487</v>
      </c>
      <c r="E34" s="173" t="str">
        <f t="shared" si="0"/>
        <v>Khu GDTC - ĐHNNSáng6</v>
      </c>
      <c r="F34" t="s">
        <v>1976</v>
      </c>
    </row>
    <row r="35" spans="1:6" x14ac:dyDescent="0.2">
      <c r="A35" s="161" t="s">
        <v>296</v>
      </c>
      <c r="B35" s="161">
        <v>2</v>
      </c>
      <c r="C35" s="161" t="s">
        <v>2533</v>
      </c>
      <c r="D35" s="161" t="s">
        <v>337</v>
      </c>
      <c r="E35" s="173" t="str">
        <f t="shared" si="0"/>
        <v>406E4Chiều2</v>
      </c>
      <c r="F35" t="s">
        <v>1976</v>
      </c>
    </row>
    <row r="36" spans="1:6" x14ac:dyDescent="0.2">
      <c r="A36" s="161" t="s">
        <v>296</v>
      </c>
      <c r="B36" s="161">
        <v>2</v>
      </c>
      <c r="C36" s="161" t="s">
        <v>2532</v>
      </c>
      <c r="D36" s="161" t="s">
        <v>2317</v>
      </c>
      <c r="E36" s="173" t="str">
        <f t="shared" si="0"/>
        <v>103CSSChiều2</v>
      </c>
      <c r="F36" t="s">
        <v>1976</v>
      </c>
    </row>
    <row r="37" spans="1:6" x14ac:dyDescent="0.2">
      <c r="A37" s="161" t="s">
        <v>186</v>
      </c>
      <c r="B37" s="161">
        <v>2</v>
      </c>
      <c r="C37" s="161" t="s">
        <v>2534</v>
      </c>
      <c r="D37" s="161" t="s">
        <v>2318</v>
      </c>
      <c r="E37" s="173" t="str">
        <f t="shared" si="0"/>
        <v>101CSSSáng2</v>
      </c>
      <c r="F37" t="s">
        <v>1976</v>
      </c>
    </row>
    <row r="38" spans="1:6" x14ac:dyDescent="0.2">
      <c r="A38" s="161" t="s">
        <v>186</v>
      </c>
      <c r="B38" s="159">
        <v>2</v>
      </c>
      <c r="C38" s="161" t="s">
        <v>2534</v>
      </c>
      <c r="D38" s="161" t="s">
        <v>2319</v>
      </c>
      <c r="E38" s="173" t="str">
        <f t="shared" si="0"/>
        <v>201CSSSáng2</v>
      </c>
      <c r="F38" t="s">
        <v>1976</v>
      </c>
    </row>
    <row r="39" spans="1:6" x14ac:dyDescent="0.2">
      <c r="A39" s="161" t="s">
        <v>296</v>
      </c>
      <c r="B39" s="161">
        <v>2</v>
      </c>
      <c r="C39" s="161" t="s">
        <v>2532</v>
      </c>
      <c r="D39" s="161" t="s">
        <v>358</v>
      </c>
      <c r="E39" s="173" t="str">
        <f t="shared" si="0"/>
        <v>702VUChiều2</v>
      </c>
      <c r="F39" t="s">
        <v>1976</v>
      </c>
    </row>
    <row r="40" spans="1:6" x14ac:dyDescent="0.2">
      <c r="A40" s="159" t="s">
        <v>296</v>
      </c>
      <c r="B40" s="159">
        <v>5</v>
      </c>
      <c r="C40" s="159" t="s">
        <v>2533</v>
      </c>
      <c r="D40" s="159" t="s">
        <v>335</v>
      </c>
      <c r="E40" s="173" t="str">
        <f t="shared" si="0"/>
        <v>707VUChiều5</v>
      </c>
      <c r="F40" t="s">
        <v>1976</v>
      </c>
    </row>
    <row r="41" spans="1:6" x14ac:dyDescent="0.2">
      <c r="A41" s="159" t="s">
        <v>296</v>
      </c>
      <c r="B41" s="159">
        <v>2</v>
      </c>
      <c r="C41" s="159" t="s">
        <v>2533</v>
      </c>
      <c r="D41" s="159" t="s">
        <v>2320</v>
      </c>
      <c r="E41" s="173" t="str">
        <f t="shared" si="0"/>
        <v>102CSSChiều2</v>
      </c>
      <c r="F41" t="s">
        <v>1976</v>
      </c>
    </row>
    <row r="42" spans="1:6" x14ac:dyDescent="0.2">
      <c r="A42" s="159" t="s">
        <v>186</v>
      </c>
      <c r="B42" s="183">
        <v>2</v>
      </c>
      <c r="C42" s="159" t="s">
        <v>2534</v>
      </c>
      <c r="D42" s="161" t="s">
        <v>337</v>
      </c>
      <c r="E42" s="173" t="str">
        <f t="shared" si="0"/>
        <v>406E4Sáng2</v>
      </c>
      <c r="F42" t="s">
        <v>1976</v>
      </c>
    </row>
    <row r="43" spans="1:6" x14ac:dyDescent="0.2">
      <c r="A43" s="159" t="s">
        <v>186</v>
      </c>
      <c r="B43" s="183">
        <v>4</v>
      </c>
      <c r="C43" s="159" t="s">
        <v>2534</v>
      </c>
      <c r="D43" s="159" t="s">
        <v>1958</v>
      </c>
      <c r="E43" s="173" t="str">
        <f t="shared" si="0"/>
        <v>508E4Sáng4</v>
      </c>
      <c r="F43" t="s">
        <v>1976</v>
      </c>
    </row>
    <row r="44" spans="1:6" x14ac:dyDescent="0.2">
      <c r="A44" s="159" t="s">
        <v>186</v>
      </c>
      <c r="B44" s="159">
        <v>2</v>
      </c>
      <c r="C44" s="159" t="s">
        <v>2535</v>
      </c>
      <c r="D44" s="161" t="s">
        <v>337</v>
      </c>
      <c r="E44" s="173" t="str">
        <f t="shared" si="0"/>
        <v>406E4Sáng2</v>
      </c>
      <c r="F44" t="s">
        <v>1976</v>
      </c>
    </row>
    <row r="45" spans="1:6" x14ac:dyDescent="0.2">
      <c r="A45" s="159" t="s">
        <v>186</v>
      </c>
      <c r="B45" s="159">
        <v>2</v>
      </c>
      <c r="C45" s="159" t="s">
        <v>2535</v>
      </c>
      <c r="D45" s="159" t="s">
        <v>1958</v>
      </c>
      <c r="E45" s="173" t="str">
        <f t="shared" si="0"/>
        <v>508E4Sáng2</v>
      </c>
      <c r="F45" t="s">
        <v>1976</v>
      </c>
    </row>
    <row r="46" spans="1:6" x14ac:dyDescent="0.2">
      <c r="A46" s="159" t="s">
        <v>186</v>
      </c>
      <c r="B46" s="161">
        <v>2</v>
      </c>
      <c r="C46" s="162" t="s">
        <v>2534</v>
      </c>
      <c r="D46" s="159" t="s">
        <v>335</v>
      </c>
      <c r="E46" s="173" t="str">
        <f t="shared" si="0"/>
        <v>707VUSáng2</v>
      </c>
      <c r="F46" t="s">
        <v>1976</v>
      </c>
    </row>
    <row r="47" spans="1:6" x14ac:dyDescent="0.2">
      <c r="A47" s="159" t="s">
        <v>186</v>
      </c>
      <c r="B47" s="159">
        <v>4</v>
      </c>
      <c r="C47" s="159" t="s">
        <v>2535</v>
      </c>
      <c r="D47" s="159" t="s">
        <v>2317</v>
      </c>
      <c r="E47" s="173" t="str">
        <f t="shared" si="0"/>
        <v>103CSSSáng4</v>
      </c>
      <c r="F47" t="s">
        <v>1976</v>
      </c>
    </row>
    <row r="48" spans="1:6" x14ac:dyDescent="0.2">
      <c r="A48" s="159" t="s">
        <v>296</v>
      </c>
      <c r="B48" s="159">
        <v>3</v>
      </c>
      <c r="C48" s="159" t="s">
        <v>2532</v>
      </c>
      <c r="D48" s="159" t="s">
        <v>698</v>
      </c>
      <c r="E48" s="173" t="str">
        <f t="shared" si="0"/>
        <v>202CSSChiều3</v>
      </c>
      <c r="F48" t="s">
        <v>1976</v>
      </c>
    </row>
    <row r="49" spans="1:6" x14ac:dyDescent="0.2">
      <c r="A49" s="159" t="s">
        <v>296</v>
      </c>
      <c r="B49" s="183">
        <v>5</v>
      </c>
      <c r="C49" s="159" t="s">
        <v>2532</v>
      </c>
      <c r="D49" s="159" t="s">
        <v>698</v>
      </c>
      <c r="E49" s="173" t="str">
        <f t="shared" si="0"/>
        <v>202CSSChiều5</v>
      </c>
      <c r="F49" t="s">
        <v>1976</v>
      </c>
    </row>
    <row r="50" spans="1:6" x14ac:dyDescent="0.2">
      <c r="A50" s="159" t="s">
        <v>186</v>
      </c>
      <c r="B50" s="159">
        <v>4</v>
      </c>
      <c r="C50" s="159" t="s">
        <v>2534</v>
      </c>
      <c r="D50" s="161" t="s">
        <v>337</v>
      </c>
      <c r="E50" s="173" t="str">
        <f t="shared" si="0"/>
        <v>406E4Sáng4</v>
      </c>
      <c r="F50" t="s">
        <v>1976</v>
      </c>
    </row>
    <row r="51" spans="1:6" x14ac:dyDescent="0.2">
      <c r="A51" s="159" t="s">
        <v>186</v>
      </c>
      <c r="B51" s="159">
        <v>2</v>
      </c>
      <c r="C51" s="159" t="s">
        <v>2534</v>
      </c>
      <c r="D51" s="159" t="s">
        <v>1958</v>
      </c>
      <c r="E51" s="173" t="str">
        <f t="shared" si="0"/>
        <v>508E4Sáng2</v>
      </c>
      <c r="F51" t="s">
        <v>1976</v>
      </c>
    </row>
    <row r="52" spans="1:6" x14ac:dyDescent="0.2">
      <c r="A52" s="161" t="s">
        <v>296</v>
      </c>
      <c r="B52" s="161">
        <v>3</v>
      </c>
      <c r="C52" s="161" t="s">
        <v>2532</v>
      </c>
      <c r="D52" s="161" t="s">
        <v>2317</v>
      </c>
      <c r="E52" s="173" t="str">
        <f t="shared" si="0"/>
        <v>103CSSChiều3</v>
      </c>
      <c r="F52" t="s">
        <v>1976</v>
      </c>
    </row>
    <row r="53" spans="1:6" x14ac:dyDescent="0.2">
      <c r="A53" s="161" t="s">
        <v>186</v>
      </c>
      <c r="B53" s="161">
        <v>2</v>
      </c>
      <c r="C53" s="161" t="s">
        <v>2535</v>
      </c>
      <c r="D53" s="161" t="s">
        <v>2318</v>
      </c>
      <c r="E53" s="173" t="str">
        <f t="shared" si="0"/>
        <v>101CSSSáng2</v>
      </c>
      <c r="F53" t="s">
        <v>1976</v>
      </c>
    </row>
    <row r="54" spans="1:6" x14ac:dyDescent="0.2">
      <c r="A54" s="161" t="s">
        <v>186</v>
      </c>
      <c r="B54" s="161">
        <v>2</v>
      </c>
      <c r="C54" s="161" t="s">
        <v>2535</v>
      </c>
      <c r="D54" s="161" t="s">
        <v>2319</v>
      </c>
      <c r="E54" s="173" t="str">
        <f t="shared" si="0"/>
        <v>201CSSSáng2</v>
      </c>
      <c r="F54" t="s">
        <v>1976</v>
      </c>
    </row>
    <row r="55" spans="1:6" x14ac:dyDescent="0.2">
      <c r="A55" s="161" t="s">
        <v>186</v>
      </c>
      <c r="B55" s="161">
        <v>2</v>
      </c>
      <c r="C55" s="161" t="s">
        <v>2534</v>
      </c>
      <c r="D55" s="161" t="s">
        <v>698</v>
      </c>
      <c r="E55" s="173" t="str">
        <f t="shared" si="0"/>
        <v>202CSSSáng2</v>
      </c>
      <c r="F55" t="s">
        <v>1976</v>
      </c>
    </row>
    <row r="56" spans="1:6" x14ac:dyDescent="0.2">
      <c r="A56" s="161" t="s">
        <v>186</v>
      </c>
      <c r="B56" s="187">
        <v>4</v>
      </c>
      <c r="C56" s="187" t="s">
        <v>2534</v>
      </c>
      <c r="D56" s="187" t="s">
        <v>698</v>
      </c>
      <c r="E56" s="173" t="str">
        <f t="shared" si="0"/>
        <v>202CSSSáng4</v>
      </c>
      <c r="F56" t="s">
        <v>1976</v>
      </c>
    </row>
    <row r="57" spans="1:6" x14ac:dyDescent="0.2">
      <c r="A57" s="161" t="s">
        <v>186</v>
      </c>
      <c r="B57" s="161">
        <v>4</v>
      </c>
      <c r="C57" s="161" t="s">
        <v>2534</v>
      </c>
      <c r="D57" s="161" t="s">
        <v>2318</v>
      </c>
      <c r="E57" s="173" t="str">
        <f t="shared" si="0"/>
        <v>101CSSSáng4</v>
      </c>
      <c r="F57" t="s">
        <v>1976</v>
      </c>
    </row>
    <row r="58" spans="1:6" x14ac:dyDescent="0.2">
      <c r="A58" s="161" t="s">
        <v>186</v>
      </c>
      <c r="B58" s="161">
        <v>4</v>
      </c>
      <c r="C58" s="161" t="s">
        <v>2534</v>
      </c>
      <c r="D58" s="161" t="s">
        <v>2319</v>
      </c>
      <c r="E58" s="173" t="str">
        <f t="shared" si="0"/>
        <v>201CSSSáng4</v>
      </c>
      <c r="F58" t="s">
        <v>1976</v>
      </c>
    </row>
    <row r="59" spans="1:6" x14ac:dyDescent="0.2">
      <c r="A59" s="161" t="s">
        <v>186</v>
      </c>
      <c r="B59" s="161">
        <v>2</v>
      </c>
      <c r="C59" s="161" t="s">
        <v>2534</v>
      </c>
      <c r="D59" s="161" t="s">
        <v>2317</v>
      </c>
      <c r="E59" s="173" t="str">
        <f t="shared" si="0"/>
        <v>103CSSSáng2</v>
      </c>
      <c r="F59" t="s">
        <v>1976</v>
      </c>
    </row>
    <row r="60" spans="1:6" x14ac:dyDescent="0.2">
      <c r="A60" s="161" t="s">
        <v>296</v>
      </c>
      <c r="B60" s="161">
        <v>2</v>
      </c>
      <c r="C60" s="161" t="s">
        <v>2532</v>
      </c>
      <c r="D60" s="161" t="s">
        <v>2320</v>
      </c>
      <c r="E60" s="173" t="str">
        <f t="shared" si="0"/>
        <v>102CSSChiều2</v>
      </c>
      <c r="F60" t="s">
        <v>1976</v>
      </c>
    </row>
    <row r="61" spans="1:6" x14ac:dyDescent="0.2">
      <c r="A61" s="159" t="s">
        <v>296</v>
      </c>
      <c r="B61" s="159">
        <v>2</v>
      </c>
      <c r="C61" s="159" t="s">
        <v>2532</v>
      </c>
      <c r="D61" s="159" t="s">
        <v>2318</v>
      </c>
      <c r="E61" s="173" t="str">
        <f t="shared" si="0"/>
        <v>101CSSChiều2</v>
      </c>
      <c r="F61" t="s">
        <v>1976</v>
      </c>
    </row>
    <row r="62" spans="1:6" x14ac:dyDescent="0.2">
      <c r="A62" s="161" t="s">
        <v>186</v>
      </c>
      <c r="B62" s="161">
        <v>2</v>
      </c>
      <c r="C62" s="161" t="s">
        <v>2534</v>
      </c>
      <c r="D62" s="161" t="s">
        <v>333</v>
      </c>
      <c r="E62" s="173" t="str">
        <f t="shared" si="0"/>
        <v>808VUSáng2</v>
      </c>
      <c r="F62" t="s">
        <v>1976</v>
      </c>
    </row>
    <row r="63" spans="1:6" x14ac:dyDescent="0.2">
      <c r="A63" s="161" t="s">
        <v>296</v>
      </c>
      <c r="B63" s="161">
        <v>2</v>
      </c>
      <c r="C63" s="161" t="s">
        <v>2532</v>
      </c>
      <c r="D63" s="161" t="s">
        <v>335</v>
      </c>
      <c r="E63" s="173" t="str">
        <f t="shared" si="0"/>
        <v>707VUChiều2</v>
      </c>
      <c r="F63" t="s">
        <v>1976</v>
      </c>
    </row>
    <row r="64" spans="1:6" x14ac:dyDescent="0.2">
      <c r="A64" s="161" t="s">
        <v>296</v>
      </c>
      <c r="B64" s="161">
        <v>4</v>
      </c>
      <c r="C64" s="161" t="s">
        <v>2532</v>
      </c>
      <c r="D64" s="161" t="s">
        <v>335</v>
      </c>
      <c r="E64" s="173" t="str">
        <f t="shared" si="0"/>
        <v>707VUChiều4</v>
      </c>
      <c r="F64" t="s">
        <v>1976</v>
      </c>
    </row>
    <row r="65" spans="1:6" x14ac:dyDescent="0.2">
      <c r="A65" s="161" t="s">
        <v>186</v>
      </c>
      <c r="B65" s="161">
        <v>3</v>
      </c>
      <c r="C65" s="161" t="s">
        <v>2534</v>
      </c>
      <c r="D65" s="161" t="s">
        <v>2318</v>
      </c>
      <c r="E65" s="173" t="str">
        <f t="shared" si="0"/>
        <v>101CSSSáng3</v>
      </c>
      <c r="F65" t="s">
        <v>1976</v>
      </c>
    </row>
    <row r="66" spans="1:6" x14ac:dyDescent="0.2">
      <c r="A66" s="161" t="s">
        <v>186</v>
      </c>
      <c r="B66" s="161">
        <v>3</v>
      </c>
      <c r="C66" s="161" t="s">
        <v>2534</v>
      </c>
      <c r="D66" s="161" t="s">
        <v>2319</v>
      </c>
      <c r="E66" s="173" t="str">
        <f t="shared" si="0"/>
        <v>201CSSSáng3</v>
      </c>
      <c r="F66" t="s">
        <v>1976</v>
      </c>
    </row>
    <row r="67" spans="1:6" x14ac:dyDescent="0.2">
      <c r="A67" s="161" t="s">
        <v>186</v>
      </c>
      <c r="B67" s="161">
        <v>3</v>
      </c>
      <c r="C67" s="161" t="s">
        <v>2534</v>
      </c>
      <c r="D67" s="161" t="s">
        <v>356</v>
      </c>
      <c r="E67" s="173" t="str">
        <f t="shared" ref="E67:E130" si="1">D67&amp;A67&amp;B67</f>
        <v>705VUSáng3</v>
      </c>
      <c r="F67" t="s">
        <v>1976</v>
      </c>
    </row>
    <row r="68" spans="1:6" x14ac:dyDescent="0.2">
      <c r="A68" s="161" t="s">
        <v>186</v>
      </c>
      <c r="B68" s="161">
        <v>3</v>
      </c>
      <c r="C68" s="161" t="s">
        <v>2535</v>
      </c>
      <c r="D68" s="161" t="s">
        <v>2318</v>
      </c>
      <c r="E68" s="173" t="str">
        <f t="shared" si="1"/>
        <v>101CSSSáng3</v>
      </c>
      <c r="F68" t="s">
        <v>1976</v>
      </c>
    </row>
    <row r="69" spans="1:6" x14ac:dyDescent="0.2">
      <c r="A69" s="161" t="s">
        <v>186</v>
      </c>
      <c r="B69" s="161">
        <v>3</v>
      </c>
      <c r="C69" s="161" t="s">
        <v>2535</v>
      </c>
      <c r="D69" s="161" t="s">
        <v>2319</v>
      </c>
      <c r="E69" s="173" t="str">
        <f t="shared" si="1"/>
        <v>201CSSSáng3</v>
      </c>
      <c r="F69" t="s">
        <v>1976</v>
      </c>
    </row>
    <row r="70" spans="1:6" ht="25.5" x14ac:dyDescent="0.2">
      <c r="A70" s="161" t="s">
        <v>186</v>
      </c>
      <c r="B70" s="161">
        <v>5</v>
      </c>
      <c r="C70" s="161" t="s">
        <v>2537</v>
      </c>
      <c r="D70" s="161" t="s">
        <v>2487</v>
      </c>
      <c r="E70" s="173" t="str">
        <f t="shared" si="1"/>
        <v>Khu GDTC - ĐHNNSáng5</v>
      </c>
      <c r="F70" t="s">
        <v>1976</v>
      </c>
    </row>
    <row r="71" spans="1:6" ht="25.5" x14ac:dyDescent="0.2">
      <c r="A71" s="161" t="s">
        <v>186</v>
      </c>
      <c r="B71" s="161">
        <v>5</v>
      </c>
      <c r="C71" s="162" t="s">
        <v>2536</v>
      </c>
      <c r="D71" s="161" t="s">
        <v>2487</v>
      </c>
      <c r="E71" s="173" t="str">
        <f t="shared" si="1"/>
        <v>Khu GDTC - ĐHNNSáng5</v>
      </c>
      <c r="F71" t="s">
        <v>1976</v>
      </c>
    </row>
    <row r="72" spans="1:6" x14ac:dyDescent="0.2">
      <c r="A72" s="161" t="s">
        <v>296</v>
      </c>
      <c r="B72" s="161">
        <v>3</v>
      </c>
      <c r="C72" s="162" t="s">
        <v>2532</v>
      </c>
      <c r="D72" s="161" t="s">
        <v>335</v>
      </c>
      <c r="E72" s="173" t="str">
        <f t="shared" si="1"/>
        <v>707VUChiều3</v>
      </c>
      <c r="F72" t="s">
        <v>1976</v>
      </c>
    </row>
    <row r="73" spans="1:6" x14ac:dyDescent="0.2">
      <c r="A73" s="161" t="s">
        <v>296</v>
      </c>
      <c r="B73" s="161">
        <v>5</v>
      </c>
      <c r="C73" s="161" t="s">
        <v>2532</v>
      </c>
      <c r="D73" s="161" t="s">
        <v>335</v>
      </c>
      <c r="E73" s="173" t="str">
        <f t="shared" si="1"/>
        <v>707VUChiều5</v>
      </c>
      <c r="F73" t="s">
        <v>1976</v>
      </c>
    </row>
    <row r="74" spans="1:6" x14ac:dyDescent="0.2">
      <c r="A74" s="159" t="s">
        <v>186</v>
      </c>
      <c r="B74" s="159">
        <v>3</v>
      </c>
      <c r="C74" s="159" t="s">
        <v>2534</v>
      </c>
      <c r="D74" s="161" t="s">
        <v>337</v>
      </c>
      <c r="E74" s="173" t="str">
        <f t="shared" si="1"/>
        <v>406E4Sáng3</v>
      </c>
      <c r="F74" t="s">
        <v>1976</v>
      </c>
    </row>
    <row r="75" spans="1:6" ht="15" x14ac:dyDescent="0.2">
      <c r="A75" s="161" t="s">
        <v>186</v>
      </c>
      <c r="B75" s="167">
        <v>3</v>
      </c>
      <c r="C75" s="168" t="s">
        <v>2535</v>
      </c>
      <c r="D75" s="159" t="s">
        <v>1958</v>
      </c>
      <c r="E75" s="173" t="str">
        <f t="shared" si="1"/>
        <v>508E4Sáng3</v>
      </c>
      <c r="F75" t="s">
        <v>1976</v>
      </c>
    </row>
    <row r="76" spans="1:6" ht="15" x14ac:dyDescent="0.2">
      <c r="A76" s="161" t="s">
        <v>186</v>
      </c>
      <c r="B76" s="167">
        <v>2</v>
      </c>
      <c r="C76" s="160" t="s">
        <v>2535</v>
      </c>
      <c r="D76" s="160" t="s">
        <v>358</v>
      </c>
      <c r="E76" s="173" t="str">
        <f t="shared" si="1"/>
        <v>702VUSáng2</v>
      </c>
      <c r="F76" t="s">
        <v>1976</v>
      </c>
    </row>
    <row r="77" spans="1:6" ht="15" x14ac:dyDescent="0.2">
      <c r="A77" s="161" t="s">
        <v>186</v>
      </c>
      <c r="B77" s="167">
        <v>2</v>
      </c>
      <c r="C77" s="160" t="s">
        <v>2534</v>
      </c>
      <c r="D77" s="161" t="s">
        <v>2320</v>
      </c>
      <c r="E77" s="173" t="str">
        <f t="shared" si="1"/>
        <v>102CSSSáng2</v>
      </c>
      <c r="F77" t="s">
        <v>1976</v>
      </c>
    </row>
    <row r="78" spans="1:6" x14ac:dyDescent="0.2">
      <c r="A78" s="161" t="s">
        <v>186</v>
      </c>
      <c r="B78" s="161">
        <v>2</v>
      </c>
      <c r="C78" s="161" t="s">
        <v>2535</v>
      </c>
      <c r="D78" s="161" t="s">
        <v>2320</v>
      </c>
      <c r="E78" s="173" t="str">
        <f t="shared" si="1"/>
        <v>102CSSSáng2</v>
      </c>
      <c r="F78" t="s">
        <v>1976</v>
      </c>
    </row>
    <row r="79" spans="1:6" x14ac:dyDescent="0.2">
      <c r="A79" s="161" t="s">
        <v>186</v>
      </c>
      <c r="B79" s="161">
        <v>5</v>
      </c>
      <c r="C79" s="161" t="s">
        <v>2535</v>
      </c>
      <c r="D79" s="161" t="s">
        <v>2320</v>
      </c>
      <c r="E79" s="173" t="str">
        <f t="shared" si="1"/>
        <v>102CSSSáng5</v>
      </c>
      <c r="F79" t="s">
        <v>1976</v>
      </c>
    </row>
    <row r="80" spans="1:6" x14ac:dyDescent="0.2">
      <c r="A80" s="161" t="s">
        <v>186</v>
      </c>
      <c r="B80" s="161">
        <v>3</v>
      </c>
      <c r="C80" s="162" t="s">
        <v>2534</v>
      </c>
      <c r="D80" s="161" t="s">
        <v>358</v>
      </c>
      <c r="E80" s="173" t="str">
        <f t="shared" si="1"/>
        <v>702VUSáng3</v>
      </c>
      <c r="F80" t="s">
        <v>1976</v>
      </c>
    </row>
    <row r="81" spans="1:6" x14ac:dyDescent="0.2">
      <c r="A81" s="161" t="s">
        <v>296</v>
      </c>
      <c r="B81" s="161">
        <v>3</v>
      </c>
      <c r="C81" s="162" t="s">
        <v>2532</v>
      </c>
      <c r="D81" s="161" t="s">
        <v>357</v>
      </c>
      <c r="E81" s="173" t="str">
        <f t="shared" si="1"/>
        <v>706VUChiều3</v>
      </c>
      <c r="F81" t="s">
        <v>1976</v>
      </c>
    </row>
    <row r="82" spans="1:6" x14ac:dyDescent="0.2">
      <c r="A82" s="161" t="s">
        <v>186</v>
      </c>
      <c r="B82" s="161">
        <v>3</v>
      </c>
      <c r="C82" s="161" t="s">
        <v>2534</v>
      </c>
      <c r="D82" s="161" t="s">
        <v>335</v>
      </c>
      <c r="E82" s="173" t="str">
        <f t="shared" si="1"/>
        <v>707VUSáng3</v>
      </c>
      <c r="F82" t="s">
        <v>1976</v>
      </c>
    </row>
    <row r="83" spans="1:6" x14ac:dyDescent="0.2">
      <c r="A83" s="161" t="s">
        <v>296</v>
      </c>
      <c r="B83" s="167">
        <v>3</v>
      </c>
      <c r="C83" s="162" t="s">
        <v>2532</v>
      </c>
      <c r="D83" s="161" t="s">
        <v>356</v>
      </c>
      <c r="E83" s="173" t="str">
        <f t="shared" si="1"/>
        <v>705VUChiều3</v>
      </c>
      <c r="F83" t="s">
        <v>1976</v>
      </c>
    </row>
    <row r="84" spans="1:6" x14ac:dyDescent="0.2">
      <c r="A84" s="161" t="s">
        <v>296</v>
      </c>
      <c r="B84" s="167">
        <v>2</v>
      </c>
      <c r="C84" s="162" t="s">
        <v>2532</v>
      </c>
      <c r="D84" s="161" t="s">
        <v>184</v>
      </c>
      <c r="E84" s="173" t="str">
        <f t="shared" si="1"/>
        <v>511E4Chiều2</v>
      </c>
      <c r="F84" t="s">
        <v>1976</v>
      </c>
    </row>
    <row r="85" spans="1:6" x14ac:dyDescent="0.2">
      <c r="A85" s="161" t="s">
        <v>296</v>
      </c>
      <c r="B85" s="167">
        <v>2</v>
      </c>
      <c r="C85" s="162" t="s">
        <v>2532</v>
      </c>
      <c r="D85" s="159" t="s">
        <v>1958</v>
      </c>
      <c r="E85" s="173" t="str">
        <f t="shared" si="1"/>
        <v>508E4Chiều2</v>
      </c>
      <c r="F85" t="s">
        <v>1976</v>
      </c>
    </row>
    <row r="86" spans="1:6" x14ac:dyDescent="0.2">
      <c r="A86" s="159" t="s">
        <v>186</v>
      </c>
      <c r="B86" s="159">
        <v>3</v>
      </c>
      <c r="C86" s="159" t="s">
        <v>2535</v>
      </c>
      <c r="D86" s="161" t="s">
        <v>358</v>
      </c>
      <c r="E86" s="173" t="str">
        <f t="shared" si="1"/>
        <v>702VUSáng3</v>
      </c>
      <c r="F86" t="s">
        <v>1976</v>
      </c>
    </row>
    <row r="87" spans="1:6" x14ac:dyDescent="0.2">
      <c r="A87" s="161" t="s">
        <v>186</v>
      </c>
      <c r="B87" s="161">
        <v>4</v>
      </c>
      <c r="C87" s="162" t="s">
        <v>2534</v>
      </c>
      <c r="D87" s="161" t="s">
        <v>358</v>
      </c>
      <c r="E87" s="173" t="str">
        <f t="shared" si="1"/>
        <v>702VUSáng4</v>
      </c>
      <c r="F87" t="s">
        <v>1976</v>
      </c>
    </row>
    <row r="88" spans="1:6" x14ac:dyDescent="0.2">
      <c r="A88" s="161" t="s">
        <v>296</v>
      </c>
      <c r="B88" s="161">
        <v>3</v>
      </c>
      <c r="C88" s="162" t="s">
        <v>2533</v>
      </c>
      <c r="D88" s="161" t="s">
        <v>357</v>
      </c>
      <c r="E88" s="173" t="str">
        <f t="shared" si="1"/>
        <v>706VUChiều3</v>
      </c>
      <c r="F88" t="s">
        <v>1976</v>
      </c>
    </row>
    <row r="89" spans="1:6" x14ac:dyDescent="0.2">
      <c r="A89" s="161" t="s">
        <v>296</v>
      </c>
      <c r="B89" s="161">
        <v>6</v>
      </c>
      <c r="C89" s="162" t="s">
        <v>2532</v>
      </c>
      <c r="D89" s="161" t="s">
        <v>335</v>
      </c>
      <c r="E89" s="173" t="str">
        <f t="shared" si="1"/>
        <v>707VUChiều6</v>
      </c>
      <c r="F89" t="s">
        <v>1976</v>
      </c>
    </row>
    <row r="90" spans="1:6" x14ac:dyDescent="0.2">
      <c r="A90" s="161" t="s">
        <v>296</v>
      </c>
      <c r="B90" s="161">
        <v>5</v>
      </c>
      <c r="C90" s="162" t="s">
        <v>2533</v>
      </c>
      <c r="D90" s="161" t="s">
        <v>343</v>
      </c>
      <c r="E90" s="173" t="str">
        <f t="shared" si="1"/>
        <v>704VUChiều5</v>
      </c>
      <c r="F90" t="s">
        <v>1976</v>
      </c>
    </row>
    <row r="91" spans="1:6" x14ac:dyDescent="0.2">
      <c r="A91" s="161" t="s">
        <v>186</v>
      </c>
      <c r="B91" s="161">
        <v>2</v>
      </c>
      <c r="C91" s="162" t="s">
        <v>2535</v>
      </c>
      <c r="D91" s="161" t="s">
        <v>182</v>
      </c>
      <c r="E91" s="173" t="str">
        <f t="shared" si="1"/>
        <v>510E4Sáng2</v>
      </c>
      <c r="F91" t="s">
        <v>1976</v>
      </c>
    </row>
    <row r="92" spans="1:6" x14ac:dyDescent="0.2">
      <c r="A92" s="161" t="s">
        <v>186</v>
      </c>
      <c r="B92" s="161">
        <v>2</v>
      </c>
      <c r="C92" s="162" t="s">
        <v>2535</v>
      </c>
      <c r="D92" s="161" t="s">
        <v>184</v>
      </c>
      <c r="E92" s="173" t="str">
        <f t="shared" si="1"/>
        <v>511E4Sáng2</v>
      </c>
      <c r="F92" t="s">
        <v>1976</v>
      </c>
    </row>
    <row r="93" spans="1:6" x14ac:dyDescent="0.2">
      <c r="A93" s="161" t="s">
        <v>186</v>
      </c>
      <c r="B93" s="161">
        <v>3</v>
      </c>
      <c r="C93" s="162" t="s">
        <v>2534</v>
      </c>
      <c r="D93" s="161" t="s">
        <v>2320</v>
      </c>
      <c r="E93" s="173" t="str">
        <f t="shared" si="1"/>
        <v>102CSSSáng3</v>
      </c>
      <c r="F93" t="s">
        <v>1976</v>
      </c>
    </row>
    <row r="94" spans="1:6" x14ac:dyDescent="0.2">
      <c r="A94" s="161" t="s">
        <v>186</v>
      </c>
      <c r="B94" s="161">
        <v>3</v>
      </c>
      <c r="C94" s="162" t="s">
        <v>2534</v>
      </c>
      <c r="D94" s="161" t="s">
        <v>357</v>
      </c>
      <c r="E94" s="173" t="str">
        <f t="shared" si="1"/>
        <v>706VUSáng3</v>
      </c>
      <c r="F94" t="s">
        <v>1976</v>
      </c>
    </row>
    <row r="95" spans="1:6" x14ac:dyDescent="0.2">
      <c r="A95" s="161" t="s">
        <v>296</v>
      </c>
      <c r="B95" s="161">
        <v>2</v>
      </c>
      <c r="C95" s="162" t="s">
        <v>2533</v>
      </c>
      <c r="D95" s="159" t="s">
        <v>1958</v>
      </c>
      <c r="E95" s="173" t="str">
        <f t="shared" si="1"/>
        <v>508E4Chiều2</v>
      </c>
      <c r="F95" t="s">
        <v>1976</v>
      </c>
    </row>
    <row r="96" spans="1:6" x14ac:dyDescent="0.2">
      <c r="A96" s="161" t="s">
        <v>186</v>
      </c>
      <c r="B96" s="161">
        <v>6</v>
      </c>
      <c r="C96" s="162" t="s">
        <v>2534</v>
      </c>
      <c r="D96" s="161" t="s">
        <v>1954</v>
      </c>
      <c r="E96" s="173" t="str">
        <f t="shared" si="1"/>
        <v>810VUSáng6</v>
      </c>
      <c r="F96" t="s">
        <v>1976</v>
      </c>
    </row>
    <row r="97" spans="1:6" x14ac:dyDescent="0.2">
      <c r="A97" s="161" t="s">
        <v>186</v>
      </c>
      <c r="B97" s="161">
        <v>6</v>
      </c>
      <c r="C97" s="161" t="s">
        <v>2534</v>
      </c>
      <c r="D97" s="161" t="s">
        <v>333</v>
      </c>
      <c r="E97" s="173" t="str">
        <f t="shared" si="1"/>
        <v>808VUSáng6</v>
      </c>
      <c r="F97" t="s">
        <v>1976</v>
      </c>
    </row>
    <row r="98" spans="1:6" x14ac:dyDescent="0.2">
      <c r="A98" s="161" t="s">
        <v>186</v>
      </c>
      <c r="B98" s="161">
        <v>6</v>
      </c>
      <c r="C98" s="161" t="s">
        <v>2535</v>
      </c>
      <c r="D98" s="161" t="s">
        <v>334</v>
      </c>
      <c r="E98" s="173" t="str">
        <f t="shared" si="1"/>
        <v>809VUSáng6</v>
      </c>
      <c r="F98" t="s">
        <v>1976</v>
      </c>
    </row>
    <row r="99" spans="1:6" x14ac:dyDescent="0.2">
      <c r="A99" s="161" t="s">
        <v>296</v>
      </c>
      <c r="B99" s="161">
        <v>6</v>
      </c>
      <c r="C99" s="162" t="s">
        <v>2532</v>
      </c>
      <c r="D99" s="161" t="s">
        <v>2320</v>
      </c>
      <c r="E99" s="173" t="str">
        <f t="shared" si="1"/>
        <v>102CSSChiều6</v>
      </c>
      <c r="F99" t="s">
        <v>1976</v>
      </c>
    </row>
    <row r="100" spans="1:6" x14ac:dyDescent="0.2">
      <c r="A100" s="161" t="s">
        <v>186</v>
      </c>
      <c r="B100" s="161">
        <v>6</v>
      </c>
      <c r="C100" s="162" t="s">
        <v>2534</v>
      </c>
      <c r="D100" s="161" t="s">
        <v>334</v>
      </c>
      <c r="E100" s="173" t="str">
        <f t="shared" si="1"/>
        <v>809VUSáng6</v>
      </c>
      <c r="F100" t="s">
        <v>1976</v>
      </c>
    </row>
    <row r="101" spans="1:6" x14ac:dyDescent="0.2">
      <c r="A101" s="159" t="s">
        <v>186</v>
      </c>
      <c r="B101" s="159">
        <v>6</v>
      </c>
      <c r="C101" s="159" t="s">
        <v>2535</v>
      </c>
      <c r="D101" s="161" t="s">
        <v>1954</v>
      </c>
      <c r="E101" s="173" t="str">
        <f t="shared" si="1"/>
        <v>810VUSáng6</v>
      </c>
      <c r="F101" t="s">
        <v>1976</v>
      </c>
    </row>
    <row r="102" spans="1:6" x14ac:dyDescent="0.2">
      <c r="A102" s="161" t="s">
        <v>186</v>
      </c>
      <c r="B102" s="161">
        <v>2</v>
      </c>
      <c r="C102" s="161" t="s">
        <v>2534</v>
      </c>
      <c r="D102" s="161" t="s">
        <v>342</v>
      </c>
      <c r="E102" s="173" t="str">
        <f t="shared" si="1"/>
        <v>703VUSáng2</v>
      </c>
      <c r="F102" t="s">
        <v>1976</v>
      </c>
    </row>
    <row r="103" spans="1:6" x14ac:dyDescent="0.2">
      <c r="A103" s="161" t="s">
        <v>186</v>
      </c>
      <c r="B103" s="161">
        <v>2</v>
      </c>
      <c r="C103" s="161" t="s">
        <v>2534</v>
      </c>
      <c r="D103" s="161" t="s">
        <v>343</v>
      </c>
      <c r="E103" s="173" t="str">
        <f t="shared" si="1"/>
        <v>704VUSáng2</v>
      </c>
      <c r="F103" t="s">
        <v>1976</v>
      </c>
    </row>
    <row r="104" spans="1:6" x14ac:dyDescent="0.2">
      <c r="A104" s="161" t="s">
        <v>296</v>
      </c>
      <c r="B104" s="161">
        <v>2</v>
      </c>
      <c r="C104" s="161" t="s">
        <v>2532</v>
      </c>
      <c r="D104" s="161" t="s">
        <v>342</v>
      </c>
      <c r="E104" s="173" t="str">
        <f t="shared" si="1"/>
        <v>703VUChiều2</v>
      </c>
      <c r="F104" t="s">
        <v>1976</v>
      </c>
    </row>
    <row r="105" spans="1:6" x14ac:dyDescent="0.2">
      <c r="A105" s="159" t="s">
        <v>296</v>
      </c>
      <c r="B105" s="159">
        <v>2</v>
      </c>
      <c r="C105" s="159" t="s">
        <v>2532</v>
      </c>
      <c r="D105" s="159" t="s">
        <v>343</v>
      </c>
      <c r="E105" s="173" t="str">
        <f t="shared" si="1"/>
        <v>704VUChiều2</v>
      </c>
      <c r="F105" t="s">
        <v>1976</v>
      </c>
    </row>
    <row r="106" spans="1:6" x14ac:dyDescent="0.2">
      <c r="A106" s="159" t="s">
        <v>186</v>
      </c>
      <c r="B106" s="159">
        <v>6</v>
      </c>
      <c r="C106" s="159" t="s">
        <v>2535</v>
      </c>
      <c r="D106" s="159" t="s">
        <v>2320</v>
      </c>
      <c r="E106" s="173" t="str">
        <f t="shared" si="1"/>
        <v>102CSSSáng6</v>
      </c>
      <c r="F106" t="s">
        <v>1976</v>
      </c>
    </row>
    <row r="107" spans="1:6" x14ac:dyDescent="0.2">
      <c r="A107" s="161" t="s">
        <v>186</v>
      </c>
      <c r="B107" s="161">
        <v>6</v>
      </c>
      <c r="C107" s="161" t="s">
        <v>2535</v>
      </c>
      <c r="D107" s="161" t="s">
        <v>333</v>
      </c>
      <c r="E107" s="173" t="str">
        <f t="shared" si="1"/>
        <v>808VUSáng6</v>
      </c>
      <c r="F107" t="s">
        <v>1976</v>
      </c>
    </row>
    <row r="108" spans="1:6" x14ac:dyDescent="0.2">
      <c r="A108" s="159" t="s">
        <v>296</v>
      </c>
      <c r="B108" s="161">
        <v>2</v>
      </c>
      <c r="C108" s="159" t="s">
        <v>2540</v>
      </c>
      <c r="D108" s="159" t="s">
        <v>310</v>
      </c>
      <c r="E108" s="173" t="str">
        <f t="shared" si="1"/>
        <v>801VUChiều2</v>
      </c>
      <c r="F108" t="s">
        <v>1976</v>
      </c>
    </row>
    <row r="109" spans="1:6" x14ac:dyDescent="0.2">
      <c r="A109" s="159" t="s">
        <v>296</v>
      </c>
      <c r="B109" s="161">
        <v>6</v>
      </c>
      <c r="C109" s="161" t="s">
        <v>2541</v>
      </c>
      <c r="D109" s="159" t="s">
        <v>315</v>
      </c>
      <c r="E109" s="173" t="str">
        <f t="shared" si="1"/>
        <v>806VUChiều6</v>
      </c>
      <c r="F109" t="s">
        <v>1976</v>
      </c>
    </row>
    <row r="110" spans="1:6" x14ac:dyDescent="0.2">
      <c r="A110" s="161" t="s">
        <v>186</v>
      </c>
      <c r="B110" s="161">
        <v>5</v>
      </c>
      <c r="C110" s="161" t="s">
        <v>2542</v>
      </c>
      <c r="D110" s="161" t="s">
        <v>332</v>
      </c>
      <c r="E110" s="173" t="str">
        <f t="shared" si="1"/>
        <v>807VUSáng5</v>
      </c>
      <c r="F110" t="s">
        <v>1976</v>
      </c>
    </row>
    <row r="111" spans="1:6" x14ac:dyDescent="0.2">
      <c r="A111" s="159" t="s">
        <v>296</v>
      </c>
      <c r="B111" s="161">
        <v>2</v>
      </c>
      <c r="C111" s="161" t="s">
        <v>2541</v>
      </c>
      <c r="D111" s="159" t="s">
        <v>312</v>
      </c>
      <c r="E111" s="173" t="str">
        <f t="shared" si="1"/>
        <v>803VUChiều2</v>
      </c>
      <c r="F111" t="s">
        <v>1976</v>
      </c>
    </row>
    <row r="112" spans="1:6" x14ac:dyDescent="0.2">
      <c r="A112" s="161" t="s">
        <v>296</v>
      </c>
      <c r="B112" s="161">
        <v>2</v>
      </c>
      <c r="C112" s="162" t="s">
        <v>2541</v>
      </c>
      <c r="D112" s="161" t="s">
        <v>313</v>
      </c>
      <c r="E112" s="173" t="str">
        <f t="shared" si="1"/>
        <v>804VUChiều2</v>
      </c>
      <c r="F112" t="s">
        <v>1976</v>
      </c>
    </row>
    <row r="113" spans="1:6" x14ac:dyDescent="0.2">
      <c r="A113" s="159" t="s">
        <v>186</v>
      </c>
      <c r="B113" s="159">
        <v>6</v>
      </c>
      <c r="C113" s="159" t="s">
        <v>2542</v>
      </c>
      <c r="D113" s="161" t="s">
        <v>310</v>
      </c>
      <c r="E113" s="173" t="str">
        <f t="shared" si="1"/>
        <v>801VUSáng6</v>
      </c>
      <c r="F113" t="s">
        <v>1976</v>
      </c>
    </row>
    <row r="114" spans="1:6" x14ac:dyDescent="0.2">
      <c r="A114" s="192" t="s">
        <v>186</v>
      </c>
      <c r="B114" s="192">
        <v>6</v>
      </c>
      <c r="C114" s="192" t="s">
        <v>2542</v>
      </c>
      <c r="D114" s="159" t="s">
        <v>311</v>
      </c>
      <c r="E114" s="173" t="str">
        <f t="shared" si="1"/>
        <v>802VUSáng6</v>
      </c>
      <c r="F114" t="s">
        <v>1976</v>
      </c>
    </row>
    <row r="115" spans="1:6" x14ac:dyDescent="0.2">
      <c r="A115" s="192" t="s">
        <v>186</v>
      </c>
      <c r="B115" s="192">
        <v>6</v>
      </c>
      <c r="C115" s="192" t="s">
        <v>2542</v>
      </c>
      <c r="D115" s="159" t="s">
        <v>312</v>
      </c>
      <c r="E115" s="173" t="str">
        <f t="shared" si="1"/>
        <v>803VUSáng6</v>
      </c>
      <c r="F115" t="s">
        <v>1976</v>
      </c>
    </row>
    <row r="116" spans="1:6" x14ac:dyDescent="0.2">
      <c r="A116" s="161" t="s">
        <v>186</v>
      </c>
      <c r="B116" s="161">
        <v>6</v>
      </c>
      <c r="C116" s="161" t="s">
        <v>2542</v>
      </c>
      <c r="D116" s="161" t="s">
        <v>313</v>
      </c>
      <c r="E116" s="173" t="str">
        <f t="shared" si="1"/>
        <v>804VUSáng6</v>
      </c>
      <c r="F116" t="s">
        <v>1976</v>
      </c>
    </row>
    <row r="117" spans="1:6" x14ac:dyDescent="0.2">
      <c r="A117" s="159" t="s">
        <v>186</v>
      </c>
      <c r="B117" s="159">
        <v>5</v>
      </c>
      <c r="C117" s="159" t="s">
        <v>2542</v>
      </c>
      <c r="D117" s="161" t="s">
        <v>314</v>
      </c>
      <c r="E117" s="173" t="str">
        <f t="shared" si="1"/>
        <v>805VUSáng5</v>
      </c>
      <c r="F117" t="s">
        <v>1976</v>
      </c>
    </row>
    <row r="118" spans="1:6" x14ac:dyDescent="0.2">
      <c r="A118" s="159" t="s">
        <v>186</v>
      </c>
      <c r="B118" s="159">
        <v>3</v>
      </c>
      <c r="C118" s="159" t="s">
        <v>2535</v>
      </c>
      <c r="D118" s="161" t="s">
        <v>357</v>
      </c>
      <c r="E118" s="173" t="str">
        <f t="shared" si="1"/>
        <v>706VUSáng3</v>
      </c>
      <c r="F118" t="s">
        <v>1976</v>
      </c>
    </row>
    <row r="119" spans="1:6" x14ac:dyDescent="0.2">
      <c r="A119" s="161" t="s">
        <v>186</v>
      </c>
      <c r="B119" s="159">
        <v>3</v>
      </c>
      <c r="C119" s="161" t="s">
        <v>2542</v>
      </c>
      <c r="D119" s="161" t="s">
        <v>182</v>
      </c>
      <c r="E119" s="173" t="str">
        <f t="shared" si="1"/>
        <v>510E4Sáng3</v>
      </c>
      <c r="F119" t="s">
        <v>1976</v>
      </c>
    </row>
    <row r="120" spans="1:6" x14ac:dyDescent="0.2">
      <c r="A120" s="159" t="s">
        <v>186</v>
      </c>
      <c r="B120" s="159">
        <v>3</v>
      </c>
      <c r="C120" s="161" t="s">
        <v>2542</v>
      </c>
      <c r="D120" s="161" t="s">
        <v>184</v>
      </c>
      <c r="E120" s="173" t="str">
        <f t="shared" si="1"/>
        <v>511E4Sáng3</v>
      </c>
      <c r="F120" t="s">
        <v>1976</v>
      </c>
    </row>
    <row r="121" spans="1:6" x14ac:dyDescent="0.2">
      <c r="A121" s="161" t="s">
        <v>186</v>
      </c>
      <c r="B121" s="159">
        <v>6</v>
      </c>
      <c r="C121" s="159" t="s">
        <v>2534</v>
      </c>
      <c r="D121" s="159" t="s">
        <v>2320</v>
      </c>
      <c r="E121" s="173" t="str">
        <f t="shared" si="1"/>
        <v>102CSSSáng6</v>
      </c>
      <c r="F121" t="s">
        <v>1976</v>
      </c>
    </row>
    <row r="122" spans="1:6" x14ac:dyDescent="0.2">
      <c r="A122" s="161" t="s">
        <v>186</v>
      </c>
      <c r="B122" s="159">
        <v>2</v>
      </c>
      <c r="C122" s="161" t="s">
        <v>2535</v>
      </c>
      <c r="D122" s="161" t="s">
        <v>342</v>
      </c>
      <c r="E122" s="173" t="str">
        <f t="shared" si="1"/>
        <v>703VUSáng2</v>
      </c>
      <c r="F122" t="s">
        <v>1976</v>
      </c>
    </row>
    <row r="123" spans="1:6" x14ac:dyDescent="0.2">
      <c r="A123" s="161" t="s">
        <v>186</v>
      </c>
      <c r="B123" s="161">
        <v>2</v>
      </c>
      <c r="C123" s="161" t="s">
        <v>2535</v>
      </c>
      <c r="D123" s="161" t="s">
        <v>343</v>
      </c>
      <c r="E123" s="173" t="str">
        <f t="shared" si="1"/>
        <v>704VUSáng2</v>
      </c>
      <c r="F123" t="s">
        <v>1976</v>
      </c>
    </row>
    <row r="124" spans="1:6" x14ac:dyDescent="0.2">
      <c r="A124" s="161" t="s">
        <v>296</v>
      </c>
      <c r="B124" s="161">
        <v>2</v>
      </c>
      <c r="C124" s="161" t="s">
        <v>2533</v>
      </c>
      <c r="D124" s="161" t="s">
        <v>342</v>
      </c>
      <c r="E124" s="173" t="str">
        <f t="shared" si="1"/>
        <v>703VUChiều2</v>
      </c>
      <c r="F124" t="s">
        <v>1976</v>
      </c>
    </row>
    <row r="125" spans="1:6" x14ac:dyDescent="0.2">
      <c r="A125" s="159" t="s">
        <v>296</v>
      </c>
      <c r="B125" s="183">
        <v>2</v>
      </c>
      <c r="C125" s="159" t="s">
        <v>2533</v>
      </c>
      <c r="D125" s="159" t="s">
        <v>343</v>
      </c>
      <c r="E125" s="173" t="str">
        <f t="shared" si="1"/>
        <v>704VUChiều2</v>
      </c>
      <c r="F125" t="s">
        <v>1976</v>
      </c>
    </row>
    <row r="126" spans="1:6" x14ac:dyDescent="0.2">
      <c r="A126" s="161" t="s">
        <v>296</v>
      </c>
      <c r="B126" s="161">
        <v>6</v>
      </c>
      <c r="C126" s="161" t="s">
        <v>2533</v>
      </c>
      <c r="D126" s="161" t="s">
        <v>2320</v>
      </c>
      <c r="E126" s="173" t="str">
        <f t="shared" si="1"/>
        <v>102CSSChiều6</v>
      </c>
      <c r="F126" t="s">
        <v>1976</v>
      </c>
    </row>
    <row r="127" spans="1:6" x14ac:dyDescent="0.2">
      <c r="A127" s="161" t="s">
        <v>186</v>
      </c>
      <c r="B127" s="161">
        <v>3</v>
      </c>
      <c r="C127" s="161" t="s">
        <v>2535</v>
      </c>
      <c r="D127" s="161" t="s">
        <v>335</v>
      </c>
      <c r="E127" s="173" t="str">
        <f t="shared" si="1"/>
        <v>707VUSáng3</v>
      </c>
      <c r="F127" t="s">
        <v>1976</v>
      </c>
    </row>
    <row r="128" spans="1:6" x14ac:dyDescent="0.2">
      <c r="A128" s="159" t="s">
        <v>186</v>
      </c>
      <c r="B128" s="159">
        <v>6</v>
      </c>
      <c r="C128" s="159" t="s">
        <v>2534</v>
      </c>
      <c r="D128" s="161" t="s">
        <v>357</v>
      </c>
      <c r="E128" s="173" t="str">
        <f t="shared" si="1"/>
        <v>706VUSáng6</v>
      </c>
      <c r="F128" t="s">
        <v>1976</v>
      </c>
    </row>
    <row r="129" spans="1:6" x14ac:dyDescent="0.2">
      <c r="A129" s="161" t="s">
        <v>186</v>
      </c>
      <c r="B129" s="161">
        <v>6</v>
      </c>
      <c r="C129" s="162" t="s">
        <v>2536</v>
      </c>
      <c r="D129" s="161" t="s">
        <v>335</v>
      </c>
      <c r="E129" s="173" t="str">
        <f t="shared" si="1"/>
        <v>707VUSáng6</v>
      </c>
      <c r="F129" t="s">
        <v>1976</v>
      </c>
    </row>
    <row r="130" spans="1:6" x14ac:dyDescent="0.2">
      <c r="A130" s="161" t="s">
        <v>186</v>
      </c>
      <c r="B130" s="161">
        <v>3</v>
      </c>
      <c r="C130" s="162" t="s">
        <v>2535</v>
      </c>
      <c r="D130" s="161" t="s">
        <v>2317</v>
      </c>
      <c r="E130" s="173" t="str">
        <f t="shared" si="1"/>
        <v>103CSSSáng3</v>
      </c>
      <c r="F130" t="s">
        <v>1976</v>
      </c>
    </row>
    <row r="131" spans="1:6" x14ac:dyDescent="0.2">
      <c r="A131" s="161" t="s">
        <v>186</v>
      </c>
      <c r="B131" s="161">
        <v>5</v>
      </c>
      <c r="C131" s="162" t="s">
        <v>2535</v>
      </c>
      <c r="D131" s="161" t="s">
        <v>337</v>
      </c>
      <c r="E131" s="173" t="str">
        <f t="shared" ref="E131:E194" si="2">D131&amp;A131&amp;B131</f>
        <v>406E4Sáng5</v>
      </c>
      <c r="F131" t="s">
        <v>1976</v>
      </c>
    </row>
    <row r="132" spans="1:6" x14ac:dyDescent="0.2">
      <c r="A132" s="161" t="s">
        <v>186</v>
      </c>
      <c r="B132" s="161">
        <v>4</v>
      </c>
      <c r="C132" s="162" t="s">
        <v>2535</v>
      </c>
      <c r="D132" s="159" t="s">
        <v>1958</v>
      </c>
      <c r="E132" s="173" t="str">
        <f t="shared" si="2"/>
        <v>508E4Sáng4</v>
      </c>
      <c r="F132" t="s">
        <v>1976</v>
      </c>
    </row>
    <row r="133" spans="1:6" x14ac:dyDescent="0.2">
      <c r="A133" s="161" t="s">
        <v>296</v>
      </c>
      <c r="B133" s="161">
        <v>2</v>
      </c>
      <c r="C133" s="162" t="s">
        <v>2533</v>
      </c>
      <c r="D133" s="161" t="s">
        <v>184</v>
      </c>
      <c r="E133" s="173" t="str">
        <f t="shared" si="2"/>
        <v>511E4Chiều2</v>
      </c>
      <c r="F133" t="s">
        <v>1976</v>
      </c>
    </row>
    <row r="134" spans="1:6" x14ac:dyDescent="0.2">
      <c r="A134" s="161" t="s">
        <v>186</v>
      </c>
      <c r="B134" s="161">
        <v>6</v>
      </c>
      <c r="C134" s="162" t="s">
        <v>2537</v>
      </c>
      <c r="D134" s="161" t="s">
        <v>2317</v>
      </c>
      <c r="E134" s="173" t="str">
        <f t="shared" si="2"/>
        <v>103CSSSáng6</v>
      </c>
      <c r="F134" t="s">
        <v>1976</v>
      </c>
    </row>
    <row r="135" spans="1:6" x14ac:dyDescent="0.2">
      <c r="A135" s="161" t="s">
        <v>186</v>
      </c>
      <c r="B135" s="161">
        <v>6</v>
      </c>
      <c r="C135" s="162" t="s">
        <v>2543</v>
      </c>
      <c r="D135" s="161" t="s">
        <v>2319</v>
      </c>
      <c r="E135" s="173" t="str">
        <f t="shared" si="2"/>
        <v>201CSSSáng6</v>
      </c>
      <c r="F135" t="s">
        <v>1976</v>
      </c>
    </row>
    <row r="136" spans="1:6" x14ac:dyDescent="0.2">
      <c r="A136" s="161" t="s">
        <v>186</v>
      </c>
      <c r="B136" s="161">
        <v>4</v>
      </c>
      <c r="C136" s="162" t="s">
        <v>2534</v>
      </c>
      <c r="D136" s="161" t="s">
        <v>2320</v>
      </c>
      <c r="E136" s="173" t="str">
        <f t="shared" si="2"/>
        <v>102CSSSáng4</v>
      </c>
      <c r="F136" t="s">
        <v>1976</v>
      </c>
    </row>
    <row r="137" spans="1:6" x14ac:dyDescent="0.2">
      <c r="A137" s="161" t="s">
        <v>186</v>
      </c>
      <c r="B137" s="161">
        <v>4</v>
      </c>
      <c r="C137" s="162" t="s">
        <v>2535</v>
      </c>
      <c r="D137" s="161" t="s">
        <v>2320</v>
      </c>
      <c r="E137" s="173" t="str">
        <f t="shared" si="2"/>
        <v>102CSSSáng4</v>
      </c>
      <c r="F137" t="s">
        <v>1976</v>
      </c>
    </row>
    <row r="138" spans="1:6" x14ac:dyDescent="0.2">
      <c r="A138" s="161" t="s">
        <v>296</v>
      </c>
      <c r="B138" s="161">
        <v>3</v>
      </c>
      <c r="C138" s="162" t="s">
        <v>2532</v>
      </c>
      <c r="D138" s="161" t="s">
        <v>2318</v>
      </c>
      <c r="E138" s="173" t="str">
        <f t="shared" si="2"/>
        <v>101CSSChiều3</v>
      </c>
      <c r="F138" t="s">
        <v>1976</v>
      </c>
    </row>
    <row r="139" spans="1:6" x14ac:dyDescent="0.2">
      <c r="A139" s="161" t="s">
        <v>186</v>
      </c>
      <c r="B139" s="161">
        <v>2</v>
      </c>
      <c r="C139" s="162" t="s">
        <v>2535</v>
      </c>
      <c r="D139" s="161" t="s">
        <v>333</v>
      </c>
      <c r="E139" s="173" t="str">
        <f t="shared" si="2"/>
        <v>808VUSáng2</v>
      </c>
      <c r="F139" t="s">
        <v>1976</v>
      </c>
    </row>
    <row r="140" spans="1:6" x14ac:dyDescent="0.2">
      <c r="A140" s="161" t="s">
        <v>296</v>
      </c>
      <c r="B140" s="161">
        <v>6</v>
      </c>
      <c r="C140" s="162" t="s">
        <v>2532</v>
      </c>
      <c r="D140" s="161" t="s">
        <v>698</v>
      </c>
      <c r="E140" s="173" t="str">
        <f t="shared" si="2"/>
        <v>202CSSChiều6</v>
      </c>
      <c r="F140" t="s">
        <v>1976</v>
      </c>
    </row>
    <row r="141" spans="1:6" x14ac:dyDescent="0.2">
      <c r="A141" s="161" t="s">
        <v>186</v>
      </c>
      <c r="B141" s="161">
        <v>5</v>
      </c>
      <c r="C141" s="162" t="s">
        <v>2534</v>
      </c>
      <c r="D141" s="161" t="s">
        <v>2320</v>
      </c>
      <c r="E141" s="173" t="str">
        <f t="shared" si="2"/>
        <v>102CSSSáng5</v>
      </c>
      <c r="F141" t="s">
        <v>1976</v>
      </c>
    </row>
    <row r="142" spans="1:6" x14ac:dyDescent="0.2">
      <c r="A142" s="161" t="s">
        <v>296</v>
      </c>
      <c r="B142" s="159">
        <v>2</v>
      </c>
      <c r="C142" s="161" t="s">
        <v>2532</v>
      </c>
      <c r="D142" s="161" t="s">
        <v>1954</v>
      </c>
      <c r="E142" s="173" t="str">
        <f t="shared" si="2"/>
        <v>810VUChiều2</v>
      </c>
      <c r="F142" t="s">
        <v>1976</v>
      </c>
    </row>
    <row r="143" spans="1:6" ht="15" x14ac:dyDescent="0.2">
      <c r="A143" s="160" t="s">
        <v>296</v>
      </c>
      <c r="B143" s="160">
        <v>4</v>
      </c>
      <c r="C143" s="205" t="s">
        <v>2532</v>
      </c>
      <c r="D143" s="160" t="s">
        <v>1954</v>
      </c>
      <c r="E143" s="173" t="str">
        <f t="shared" si="2"/>
        <v>810VUChiều4</v>
      </c>
      <c r="F143" t="s">
        <v>1976</v>
      </c>
    </row>
    <row r="144" spans="1:6" ht="15" x14ac:dyDescent="0.2">
      <c r="A144" s="160" t="s">
        <v>296</v>
      </c>
      <c r="B144" s="160">
        <v>3</v>
      </c>
      <c r="C144" s="168" t="s">
        <v>2533</v>
      </c>
      <c r="D144" s="159" t="s">
        <v>1958</v>
      </c>
      <c r="E144" s="173" t="str">
        <f t="shared" si="2"/>
        <v>508E4Chiều3</v>
      </c>
      <c r="F144" t="s">
        <v>1976</v>
      </c>
    </row>
    <row r="145" spans="1:6" ht="15" x14ac:dyDescent="0.2">
      <c r="A145" s="160" t="s">
        <v>296</v>
      </c>
      <c r="B145" s="160">
        <v>3</v>
      </c>
      <c r="C145" s="168" t="s">
        <v>2532</v>
      </c>
      <c r="D145" s="161" t="s">
        <v>184</v>
      </c>
      <c r="E145" s="173" t="str">
        <f t="shared" si="2"/>
        <v>511E4Chiều3</v>
      </c>
      <c r="F145" t="s">
        <v>1976</v>
      </c>
    </row>
    <row r="146" spans="1:6" x14ac:dyDescent="0.2">
      <c r="A146" s="161" t="s">
        <v>186</v>
      </c>
      <c r="B146" s="161">
        <v>6</v>
      </c>
      <c r="C146" s="158" t="s">
        <v>2534</v>
      </c>
      <c r="D146" s="161" t="s">
        <v>2319</v>
      </c>
      <c r="E146" s="173" t="str">
        <f t="shared" si="2"/>
        <v>201CSSSáng6</v>
      </c>
      <c r="F146" t="s">
        <v>1976</v>
      </c>
    </row>
    <row r="147" spans="1:6" x14ac:dyDescent="0.2">
      <c r="A147" s="161" t="s">
        <v>186</v>
      </c>
      <c r="B147" s="161">
        <v>2</v>
      </c>
      <c r="C147" s="161" t="s">
        <v>2544</v>
      </c>
      <c r="D147" s="161" t="s">
        <v>310</v>
      </c>
      <c r="E147" s="173" t="str">
        <f t="shared" si="2"/>
        <v>801VUSáng2</v>
      </c>
      <c r="F147" t="s">
        <v>1976</v>
      </c>
    </row>
    <row r="148" spans="1:6" x14ac:dyDescent="0.2">
      <c r="A148" s="161" t="s">
        <v>296</v>
      </c>
      <c r="B148" s="161">
        <v>2</v>
      </c>
      <c r="C148" s="162" t="s">
        <v>2545</v>
      </c>
      <c r="D148" s="161" t="s">
        <v>313</v>
      </c>
      <c r="E148" s="173" t="str">
        <f t="shared" si="2"/>
        <v>804VUChiều2</v>
      </c>
      <c r="F148" t="s">
        <v>1976</v>
      </c>
    </row>
    <row r="149" spans="1:6" x14ac:dyDescent="0.2">
      <c r="A149" s="161" t="s">
        <v>296</v>
      </c>
      <c r="B149" s="161">
        <v>2</v>
      </c>
      <c r="C149" s="158" t="s">
        <v>2546</v>
      </c>
      <c r="D149" s="161" t="s">
        <v>332</v>
      </c>
      <c r="E149" s="173" t="str">
        <f t="shared" si="2"/>
        <v>807VUChiều2</v>
      </c>
      <c r="F149" t="s">
        <v>1976</v>
      </c>
    </row>
    <row r="150" spans="1:6" x14ac:dyDescent="0.2">
      <c r="A150" s="161" t="s">
        <v>296</v>
      </c>
      <c r="B150" s="161">
        <v>2</v>
      </c>
      <c r="C150" s="158" t="s">
        <v>2546</v>
      </c>
      <c r="D150" s="161" t="s">
        <v>333</v>
      </c>
      <c r="E150" s="173" t="str">
        <f t="shared" si="2"/>
        <v>808VUChiều2</v>
      </c>
      <c r="F150" t="s">
        <v>1976</v>
      </c>
    </row>
    <row r="151" spans="1:6" x14ac:dyDescent="0.2">
      <c r="A151" s="161" t="s">
        <v>296</v>
      </c>
      <c r="B151" s="161">
        <v>2</v>
      </c>
      <c r="C151" s="161" t="s">
        <v>2546</v>
      </c>
      <c r="D151" s="161" t="s">
        <v>334</v>
      </c>
      <c r="E151" s="173" t="str">
        <f t="shared" si="2"/>
        <v>809VUChiều2</v>
      </c>
      <c r="F151" t="s">
        <v>1976</v>
      </c>
    </row>
    <row r="152" spans="1:6" x14ac:dyDescent="0.2">
      <c r="A152" s="161" t="s">
        <v>186</v>
      </c>
      <c r="B152" s="161">
        <v>2</v>
      </c>
      <c r="C152" s="161" t="s">
        <v>2544</v>
      </c>
      <c r="D152" s="161" t="s">
        <v>311</v>
      </c>
      <c r="E152" s="173" t="str">
        <f t="shared" si="2"/>
        <v>802VUSáng2</v>
      </c>
      <c r="F152" t="s">
        <v>1976</v>
      </c>
    </row>
    <row r="153" spans="1:6" x14ac:dyDescent="0.2">
      <c r="A153" s="161" t="s">
        <v>186</v>
      </c>
      <c r="B153" s="161">
        <v>2</v>
      </c>
      <c r="C153" s="158" t="s">
        <v>2544</v>
      </c>
      <c r="D153" s="161" t="s">
        <v>312</v>
      </c>
      <c r="E153" s="173" t="str">
        <f t="shared" si="2"/>
        <v>803VUSáng2</v>
      </c>
      <c r="F153" t="s">
        <v>1976</v>
      </c>
    </row>
    <row r="154" spans="1:6" x14ac:dyDescent="0.2">
      <c r="A154" s="161" t="s">
        <v>186</v>
      </c>
      <c r="B154" s="161">
        <v>2</v>
      </c>
      <c r="C154" s="161" t="s">
        <v>2544</v>
      </c>
      <c r="D154" s="161" t="s">
        <v>313</v>
      </c>
      <c r="E154" s="173" t="str">
        <f t="shared" si="2"/>
        <v>804VUSáng2</v>
      </c>
      <c r="F154" t="s">
        <v>1976</v>
      </c>
    </row>
    <row r="155" spans="1:6" x14ac:dyDescent="0.2">
      <c r="A155" s="161" t="s">
        <v>186</v>
      </c>
      <c r="B155" s="159">
        <v>2</v>
      </c>
      <c r="C155" s="161" t="s">
        <v>2544</v>
      </c>
      <c r="D155" s="161" t="s">
        <v>314</v>
      </c>
      <c r="E155" s="173" t="str">
        <f t="shared" si="2"/>
        <v>805VUSáng2</v>
      </c>
      <c r="F155" t="s">
        <v>1976</v>
      </c>
    </row>
    <row r="156" spans="1:6" x14ac:dyDescent="0.2">
      <c r="A156" s="159" t="s">
        <v>186</v>
      </c>
      <c r="B156" s="159">
        <v>2</v>
      </c>
      <c r="C156" s="159" t="s">
        <v>2544</v>
      </c>
      <c r="D156" s="159" t="s">
        <v>315</v>
      </c>
      <c r="E156" s="173" t="str">
        <f t="shared" si="2"/>
        <v>806VUSáng2</v>
      </c>
      <c r="F156" t="s">
        <v>1976</v>
      </c>
    </row>
    <row r="157" spans="1:6" x14ac:dyDescent="0.2">
      <c r="A157" s="159" t="s">
        <v>296</v>
      </c>
      <c r="B157" s="159">
        <v>2</v>
      </c>
      <c r="C157" s="159" t="s">
        <v>2538</v>
      </c>
      <c r="D157" s="159" t="s">
        <v>310</v>
      </c>
      <c r="E157" s="173" t="str">
        <f t="shared" si="2"/>
        <v>801VUChiều2</v>
      </c>
      <c r="F157" t="s">
        <v>1976</v>
      </c>
    </row>
    <row r="158" spans="1:6" x14ac:dyDescent="0.2">
      <c r="A158" s="161" t="s">
        <v>296</v>
      </c>
      <c r="B158" s="161">
        <v>5</v>
      </c>
      <c r="C158" s="161" t="s">
        <v>2546</v>
      </c>
      <c r="D158" s="161" t="s">
        <v>311</v>
      </c>
      <c r="E158" s="173" t="str">
        <f t="shared" si="2"/>
        <v>802VUChiều5</v>
      </c>
      <c r="F158" t="s">
        <v>1976</v>
      </c>
    </row>
    <row r="159" spans="1:6" x14ac:dyDescent="0.2">
      <c r="A159" s="161" t="s">
        <v>296</v>
      </c>
      <c r="B159" s="161">
        <v>2</v>
      </c>
      <c r="C159" s="161" t="s">
        <v>2545</v>
      </c>
      <c r="D159" s="161" t="s">
        <v>312</v>
      </c>
      <c r="E159" s="173" t="str">
        <f t="shared" si="2"/>
        <v>803VUChiều2</v>
      </c>
      <c r="F159" t="s">
        <v>1976</v>
      </c>
    </row>
    <row r="160" spans="1:6" x14ac:dyDescent="0.2">
      <c r="A160" s="161" t="s">
        <v>296</v>
      </c>
      <c r="B160" s="159">
        <v>2</v>
      </c>
      <c r="C160" s="161" t="s">
        <v>2546</v>
      </c>
      <c r="D160" s="161" t="s">
        <v>314</v>
      </c>
      <c r="E160" s="173" t="str">
        <f t="shared" si="2"/>
        <v>805VUChiều2</v>
      </c>
      <c r="F160" t="s">
        <v>1976</v>
      </c>
    </row>
    <row r="161" spans="1:6" x14ac:dyDescent="0.2">
      <c r="A161" s="159" t="s">
        <v>296</v>
      </c>
      <c r="B161" s="183">
        <v>2</v>
      </c>
      <c r="C161" s="159" t="s">
        <v>2538</v>
      </c>
      <c r="D161" s="159" t="s">
        <v>315</v>
      </c>
      <c r="E161" s="173" t="str">
        <f t="shared" si="2"/>
        <v>806VUChiều2</v>
      </c>
      <c r="F161" t="s">
        <v>1976</v>
      </c>
    </row>
    <row r="162" spans="1:6" x14ac:dyDescent="0.2">
      <c r="A162" s="159" t="s">
        <v>186</v>
      </c>
      <c r="B162" s="159">
        <v>2</v>
      </c>
      <c r="C162" s="159" t="s">
        <v>2536</v>
      </c>
      <c r="D162" s="159" t="s">
        <v>332</v>
      </c>
      <c r="E162" s="173" t="str">
        <f t="shared" si="2"/>
        <v>807VUSáng2</v>
      </c>
      <c r="F162" t="s">
        <v>1976</v>
      </c>
    </row>
    <row r="163" spans="1:6" x14ac:dyDescent="0.2">
      <c r="A163" s="159" t="s">
        <v>186</v>
      </c>
      <c r="B163" s="183">
        <v>4</v>
      </c>
      <c r="C163" s="159" t="s">
        <v>2534</v>
      </c>
      <c r="D163" s="161" t="s">
        <v>342</v>
      </c>
      <c r="E163" s="173" t="str">
        <f t="shared" si="2"/>
        <v>703VUSáng4</v>
      </c>
      <c r="F163" t="s">
        <v>1976</v>
      </c>
    </row>
    <row r="164" spans="1:6" x14ac:dyDescent="0.2">
      <c r="A164" s="192" t="s">
        <v>186</v>
      </c>
      <c r="B164" s="189">
        <v>4</v>
      </c>
      <c r="C164" s="189" t="s">
        <v>2535</v>
      </c>
      <c r="D164" s="159" t="s">
        <v>343</v>
      </c>
      <c r="E164" s="173" t="str">
        <f t="shared" si="2"/>
        <v>704VUSáng4</v>
      </c>
      <c r="F164" t="s">
        <v>1976</v>
      </c>
    </row>
    <row r="165" spans="1:6" x14ac:dyDescent="0.2">
      <c r="A165" s="159" t="s">
        <v>296</v>
      </c>
      <c r="B165" s="159">
        <v>3</v>
      </c>
      <c r="C165" s="159" t="s">
        <v>2533</v>
      </c>
      <c r="D165" s="159" t="s">
        <v>342</v>
      </c>
      <c r="E165" s="173" t="str">
        <f t="shared" si="2"/>
        <v>703VUChiều3</v>
      </c>
      <c r="F165" t="s">
        <v>1976</v>
      </c>
    </row>
    <row r="166" spans="1:6" x14ac:dyDescent="0.2">
      <c r="A166" s="159" t="s">
        <v>296</v>
      </c>
      <c r="B166" s="183">
        <v>3</v>
      </c>
      <c r="C166" s="159" t="s">
        <v>2532</v>
      </c>
      <c r="D166" s="159" t="s">
        <v>343</v>
      </c>
      <c r="E166" s="173" t="str">
        <f t="shared" si="2"/>
        <v>704VUChiều3</v>
      </c>
      <c r="F166" t="s">
        <v>1976</v>
      </c>
    </row>
    <row r="167" spans="1:6" x14ac:dyDescent="0.2">
      <c r="A167" s="161" t="s">
        <v>186</v>
      </c>
      <c r="B167" s="161">
        <v>4</v>
      </c>
      <c r="C167" s="161" t="s">
        <v>2534</v>
      </c>
      <c r="D167" s="161" t="s">
        <v>182</v>
      </c>
      <c r="E167" s="173" t="str">
        <f t="shared" si="2"/>
        <v>510E4Sáng4</v>
      </c>
      <c r="F167" t="s">
        <v>1976</v>
      </c>
    </row>
    <row r="168" spans="1:6" x14ac:dyDescent="0.2">
      <c r="A168" s="161" t="s">
        <v>186</v>
      </c>
      <c r="B168" s="161">
        <v>4</v>
      </c>
      <c r="C168" s="161" t="s">
        <v>2535</v>
      </c>
      <c r="D168" s="161" t="s">
        <v>184</v>
      </c>
      <c r="E168" s="173" t="str">
        <f t="shared" si="2"/>
        <v>511E4Sáng4</v>
      </c>
      <c r="F168" t="s">
        <v>1976</v>
      </c>
    </row>
    <row r="169" spans="1:6" x14ac:dyDescent="0.2">
      <c r="A169" s="161" t="s">
        <v>296</v>
      </c>
      <c r="B169" s="187">
        <v>3</v>
      </c>
      <c r="C169" s="188" t="s">
        <v>2533</v>
      </c>
      <c r="D169" s="161" t="s">
        <v>184</v>
      </c>
      <c r="E169" s="173" t="str">
        <f t="shared" si="2"/>
        <v>511E4Chiều3</v>
      </c>
      <c r="F169" t="s">
        <v>1976</v>
      </c>
    </row>
    <row r="170" spans="1:6" x14ac:dyDescent="0.2">
      <c r="A170" s="161" t="s">
        <v>296</v>
      </c>
      <c r="B170" s="161">
        <v>3</v>
      </c>
      <c r="C170" s="162" t="s">
        <v>2532</v>
      </c>
      <c r="D170" s="159" t="s">
        <v>1958</v>
      </c>
      <c r="E170" s="173" t="str">
        <f t="shared" si="2"/>
        <v>508E4Chiều3</v>
      </c>
      <c r="F170" t="s">
        <v>1976</v>
      </c>
    </row>
    <row r="171" spans="1:6" x14ac:dyDescent="0.2">
      <c r="A171" s="161" t="s">
        <v>186</v>
      </c>
      <c r="B171" s="161">
        <v>5</v>
      </c>
      <c r="C171" s="161" t="s">
        <v>2535</v>
      </c>
      <c r="D171" s="161" t="s">
        <v>2317</v>
      </c>
      <c r="E171" s="173" t="str">
        <f t="shared" si="2"/>
        <v>103CSSSáng5</v>
      </c>
      <c r="F171" t="s">
        <v>1976</v>
      </c>
    </row>
    <row r="172" spans="1:6" x14ac:dyDescent="0.2">
      <c r="A172" s="161" t="s">
        <v>186</v>
      </c>
      <c r="B172" s="161">
        <v>3</v>
      </c>
      <c r="C172" s="161" t="s">
        <v>2534</v>
      </c>
      <c r="D172" s="161" t="s">
        <v>333</v>
      </c>
      <c r="E172" s="173" t="str">
        <f t="shared" si="2"/>
        <v>808VUSáng3</v>
      </c>
      <c r="F172" t="s">
        <v>1976</v>
      </c>
    </row>
    <row r="173" spans="1:6" x14ac:dyDescent="0.2">
      <c r="A173" s="159" t="s">
        <v>186</v>
      </c>
      <c r="B173" s="159">
        <v>4</v>
      </c>
      <c r="C173" s="159" t="s">
        <v>2534</v>
      </c>
      <c r="D173" s="159" t="s">
        <v>2317</v>
      </c>
      <c r="E173" s="173" t="str">
        <f t="shared" si="2"/>
        <v>103CSSSáng4</v>
      </c>
      <c r="F173" t="s">
        <v>1976</v>
      </c>
    </row>
    <row r="174" spans="1:6" x14ac:dyDescent="0.2">
      <c r="A174" s="159" t="s">
        <v>186</v>
      </c>
      <c r="B174" s="159">
        <v>4</v>
      </c>
      <c r="C174" s="159" t="s">
        <v>2535</v>
      </c>
      <c r="D174" s="159" t="s">
        <v>2318</v>
      </c>
      <c r="E174" s="173" t="str">
        <f t="shared" si="2"/>
        <v>101CSSSáng4</v>
      </c>
      <c r="F174" t="s">
        <v>1976</v>
      </c>
    </row>
    <row r="175" spans="1:6" x14ac:dyDescent="0.2">
      <c r="A175" s="192" t="s">
        <v>186</v>
      </c>
      <c r="B175" s="192">
        <v>4</v>
      </c>
      <c r="C175" s="192" t="s">
        <v>2535</v>
      </c>
      <c r="D175" s="159" t="s">
        <v>2319</v>
      </c>
      <c r="E175" s="173" t="str">
        <f t="shared" si="2"/>
        <v>201CSSSáng4</v>
      </c>
      <c r="F175" t="s">
        <v>1976</v>
      </c>
    </row>
    <row r="176" spans="1:6" x14ac:dyDescent="0.2">
      <c r="A176" s="159" t="s">
        <v>186</v>
      </c>
      <c r="B176" s="161">
        <v>6</v>
      </c>
      <c r="C176" s="159" t="s">
        <v>2535</v>
      </c>
      <c r="D176" s="159" t="s">
        <v>2318</v>
      </c>
      <c r="E176" s="173" t="str">
        <f t="shared" si="2"/>
        <v>101CSSSáng6</v>
      </c>
      <c r="F176" t="s">
        <v>1976</v>
      </c>
    </row>
    <row r="177" spans="1:6" x14ac:dyDescent="0.2">
      <c r="A177" s="159" t="s">
        <v>186</v>
      </c>
      <c r="B177" s="183">
        <v>6</v>
      </c>
      <c r="C177" s="159" t="s">
        <v>2534</v>
      </c>
      <c r="D177" s="159" t="s">
        <v>2318</v>
      </c>
      <c r="E177" s="173" t="str">
        <f t="shared" si="2"/>
        <v>101CSSSáng6</v>
      </c>
      <c r="F177" t="s">
        <v>1976</v>
      </c>
    </row>
    <row r="178" spans="1:6" x14ac:dyDescent="0.2">
      <c r="A178" s="161" t="s">
        <v>186</v>
      </c>
      <c r="B178" s="159">
        <v>4</v>
      </c>
      <c r="C178" s="159" t="s">
        <v>2534</v>
      </c>
      <c r="D178" s="159" t="s">
        <v>335</v>
      </c>
      <c r="E178" s="173" t="str">
        <f t="shared" si="2"/>
        <v>707VUSáng4</v>
      </c>
      <c r="F178" t="s">
        <v>1976</v>
      </c>
    </row>
    <row r="179" spans="1:6" x14ac:dyDescent="0.2">
      <c r="A179" s="159" t="s">
        <v>296</v>
      </c>
      <c r="B179" s="159">
        <v>2</v>
      </c>
      <c r="C179" s="159" t="s">
        <v>2532</v>
      </c>
      <c r="D179" s="159" t="s">
        <v>2319</v>
      </c>
      <c r="E179" s="173" t="str">
        <f t="shared" si="2"/>
        <v>201CSSChiều2</v>
      </c>
      <c r="F179" t="s">
        <v>1976</v>
      </c>
    </row>
    <row r="180" spans="1:6" x14ac:dyDescent="0.2">
      <c r="A180" s="161" t="s">
        <v>296</v>
      </c>
      <c r="B180" s="161">
        <v>4</v>
      </c>
      <c r="C180" s="161" t="s">
        <v>2532</v>
      </c>
      <c r="D180" s="161" t="s">
        <v>2319</v>
      </c>
      <c r="E180" s="173" t="str">
        <f t="shared" si="2"/>
        <v>201CSSChiều4</v>
      </c>
      <c r="F180" t="s">
        <v>1976</v>
      </c>
    </row>
    <row r="181" spans="1:6" x14ac:dyDescent="0.2">
      <c r="A181" s="159" t="s">
        <v>296</v>
      </c>
      <c r="B181" s="183">
        <v>3</v>
      </c>
      <c r="C181" s="159" t="s">
        <v>2532</v>
      </c>
      <c r="D181" s="161" t="s">
        <v>337</v>
      </c>
      <c r="E181" s="173" t="str">
        <f t="shared" si="2"/>
        <v>406E4Chiều3</v>
      </c>
      <c r="F181" t="s">
        <v>1976</v>
      </c>
    </row>
    <row r="182" spans="1:6" x14ac:dyDescent="0.2">
      <c r="A182" s="159" t="s">
        <v>186</v>
      </c>
      <c r="B182" s="159">
        <v>2</v>
      </c>
      <c r="C182" s="159" t="s">
        <v>2534</v>
      </c>
      <c r="D182" s="159" t="s">
        <v>334</v>
      </c>
      <c r="E182" s="173" t="str">
        <f t="shared" si="2"/>
        <v>809VUSáng2</v>
      </c>
      <c r="F182" t="s">
        <v>1976</v>
      </c>
    </row>
    <row r="183" spans="1:6" x14ac:dyDescent="0.2">
      <c r="A183" s="159" t="s">
        <v>186</v>
      </c>
      <c r="B183" s="159">
        <v>4</v>
      </c>
      <c r="C183" s="159" t="s">
        <v>2534</v>
      </c>
      <c r="D183" s="159" t="s">
        <v>334</v>
      </c>
      <c r="E183" s="173" t="str">
        <f t="shared" si="2"/>
        <v>809VUSáng4</v>
      </c>
      <c r="F183" t="s">
        <v>1976</v>
      </c>
    </row>
    <row r="184" spans="1:6" x14ac:dyDescent="0.2">
      <c r="A184" s="159" t="s">
        <v>186</v>
      </c>
      <c r="B184" s="159">
        <v>2</v>
      </c>
      <c r="C184" s="159" t="s">
        <v>2534</v>
      </c>
      <c r="D184" s="159" t="s">
        <v>1954</v>
      </c>
      <c r="E184" s="173" t="str">
        <f t="shared" si="2"/>
        <v>810VUSáng2</v>
      </c>
      <c r="F184" t="s">
        <v>1976</v>
      </c>
    </row>
    <row r="185" spans="1:6" x14ac:dyDescent="0.2">
      <c r="A185" s="159" t="s">
        <v>186</v>
      </c>
      <c r="B185" s="183">
        <v>4</v>
      </c>
      <c r="C185" s="159" t="s">
        <v>2534</v>
      </c>
      <c r="D185" s="159" t="s">
        <v>1954</v>
      </c>
      <c r="E185" s="173" t="str">
        <f t="shared" si="2"/>
        <v>810VUSáng4</v>
      </c>
      <c r="F185" t="s">
        <v>1976</v>
      </c>
    </row>
    <row r="186" spans="1:6" x14ac:dyDescent="0.2">
      <c r="A186" s="161" t="s">
        <v>186</v>
      </c>
      <c r="B186" s="161">
        <v>3</v>
      </c>
      <c r="C186" s="161" t="s">
        <v>2535</v>
      </c>
      <c r="D186" s="161" t="s">
        <v>335</v>
      </c>
      <c r="E186" s="173" t="str">
        <f t="shared" si="2"/>
        <v>707VUSáng3</v>
      </c>
      <c r="F186" t="s">
        <v>1976</v>
      </c>
    </row>
    <row r="187" spans="1:6" x14ac:dyDescent="0.2">
      <c r="A187" s="161" t="s">
        <v>186</v>
      </c>
      <c r="B187" s="161">
        <v>5</v>
      </c>
      <c r="C187" s="161" t="s">
        <v>2534</v>
      </c>
      <c r="D187" s="161" t="s">
        <v>342</v>
      </c>
      <c r="E187" s="173" t="str">
        <f t="shared" si="2"/>
        <v>703VUSáng5</v>
      </c>
      <c r="F187" t="s">
        <v>1976</v>
      </c>
    </row>
    <row r="188" spans="1:6" x14ac:dyDescent="0.2">
      <c r="A188" s="161" t="s">
        <v>186</v>
      </c>
      <c r="B188" s="161">
        <v>5</v>
      </c>
      <c r="C188" s="161" t="s">
        <v>2534</v>
      </c>
      <c r="D188" s="161" t="s">
        <v>343</v>
      </c>
      <c r="E188" s="173" t="str">
        <f t="shared" si="2"/>
        <v>704VUSáng5</v>
      </c>
      <c r="F188" t="s">
        <v>1976</v>
      </c>
    </row>
    <row r="189" spans="1:6" x14ac:dyDescent="0.2">
      <c r="A189" s="161" t="s">
        <v>296</v>
      </c>
      <c r="B189" s="161">
        <v>3</v>
      </c>
      <c r="C189" s="161" t="s">
        <v>2532</v>
      </c>
      <c r="D189" s="161" t="s">
        <v>342</v>
      </c>
      <c r="E189" s="173" t="str">
        <f t="shared" si="2"/>
        <v>703VUChiều3</v>
      </c>
      <c r="F189" t="s">
        <v>1976</v>
      </c>
    </row>
    <row r="190" spans="1:6" x14ac:dyDescent="0.2">
      <c r="A190" s="159" t="s">
        <v>296</v>
      </c>
      <c r="B190" s="161">
        <v>3</v>
      </c>
      <c r="C190" s="162" t="s">
        <v>2533</v>
      </c>
      <c r="D190" s="159" t="s">
        <v>343</v>
      </c>
      <c r="E190" s="173" t="str">
        <f t="shared" si="2"/>
        <v>704VUChiều3</v>
      </c>
      <c r="F190" t="s">
        <v>1976</v>
      </c>
    </row>
    <row r="191" spans="1:6" x14ac:dyDescent="0.2">
      <c r="A191" s="159" t="s">
        <v>296</v>
      </c>
      <c r="B191" s="161">
        <v>3</v>
      </c>
      <c r="C191" s="161" t="s">
        <v>2533</v>
      </c>
      <c r="D191" s="159" t="s">
        <v>2317</v>
      </c>
      <c r="E191" s="173" t="str">
        <f t="shared" si="2"/>
        <v>103CSSChiều3</v>
      </c>
      <c r="F191" t="s">
        <v>1976</v>
      </c>
    </row>
    <row r="192" spans="1:6" x14ac:dyDescent="0.2">
      <c r="A192" s="159" t="s">
        <v>296</v>
      </c>
      <c r="B192" s="161">
        <v>3</v>
      </c>
      <c r="C192" s="159" t="s">
        <v>2532</v>
      </c>
      <c r="D192" s="159" t="s">
        <v>358</v>
      </c>
      <c r="E192" s="173" t="str">
        <f t="shared" si="2"/>
        <v>702VUChiều3</v>
      </c>
      <c r="F192" t="s">
        <v>1976</v>
      </c>
    </row>
    <row r="193" spans="1:6" x14ac:dyDescent="0.2">
      <c r="A193" s="161" t="s">
        <v>296</v>
      </c>
      <c r="B193" s="159">
        <v>3</v>
      </c>
      <c r="C193" s="161" t="s">
        <v>2533</v>
      </c>
      <c r="D193" s="161" t="s">
        <v>337</v>
      </c>
      <c r="E193" s="173" t="str">
        <f t="shared" si="2"/>
        <v>406E4Chiều3</v>
      </c>
      <c r="F193" t="s">
        <v>1976</v>
      </c>
    </row>
    <row r="194" spans="1:6" x14ac:dyDescent="0.2">
      <c r="A194" s="159" t="s">
        <v>186</v>
      </c>
      <c r="B194" s="161">
        <v>4</v>
      </c>
      <c r="C194" s="161" t="s">
        <v>2535</v>
      </c>
      <c r="D194" s="161" t="s">
        <v>337</v>
      </c>
      <c r="E194" s="173" t="str">
        <f t="shared" si="2"/>
        <v>406E4Sáng4</v>
      </c>
      <c r="F194" t="s">
        <v>1976</v>
      </c>
    </row>
    <row r="195" spans="1:6" x14ac:dyDescent="0.2">
      <c r="A195" s="161" t="s">
        <v>186</v>
      </c>
      <c r="B195" s="161">
        <v>5</v>
      </c>
      <c r="C195" s="159" t="s">
        <v>2535</v>
      </c>
      <c r="D195" s="159" t="s">
        <v>1958</v>
      </c>
      <c r="E195" s="173" t="str">
        <f t="shared" ref="E195:E258" si="3">D195&amp;A195&amp;B195</f>
        <v>508E4Sáng5</v>
      </c>
      <c r="F195" t="s">
        <v>1976</v>
      </c>
    </row>
    <row r="196" spans="1:6" x14ac:dyDescent="0.2">
      <c r="A196" s="159" t="s">
        <v>296</v>
      </c>
      <c r="B196" s="159">
        <v>3</v>
      </c>
      <c r="C196" s="159" t="s">
        <v>2532</v>
      </c>
      <c r="D196" s="159" t="s">
        <v>2320</v>
      </c>
      <c r="E196" s="173" t="str">
        <f t="shared" si="3"/>
        <v>102CSSChiều3</v>
      </c>
      <c r="F196" t="s">
        <v>1976</v>
      </c>
    </row>
    <row r="197" spans="1:6" x14ac:dyDescent="0.2">
      <c r="A197" s="159" t="s">
        <v>296</v>
      </c>
      <c r="B197" s="159">
        <v>3</v>
      </c>
      <c r="C197" s="159" t="s">
        <v>2532</v>
      </c>
      <c r="D197" s="159" t="s">
        <v>1954</v>
      </c>
      <c r="E197" s="173" t="str">
        <f t="shared" si="3"/>
        <v>810VUChiều3</v>
      </c>
      <c r="F197" t="s">
        <v>1976</v>
      </c>
    </row>
    <row r="198" spans="1:6" x14ac:dyDescent="0.2">
      <c r="A198" s="161" t="s">
        <v>296</v>
      </c>
      <c r="B198" s="161">
        <v>5</v>
      </c>
      <c r="C198" s="161" t="s">
        <v>2532</v>
      </c>
      <c r="D198" s="161" t="s">
        <v>1954</v>
      </c>
      <c r="E198" s="173" t="str">
        <f t="shared" si="3"/>
        <v>810VUChiều5</v>
      </c>
      <c r="F198" t="s">
        <v>1976</v>
      </c>
    </row>
    <row r="199" spans="1:6" x14ac:dyDescent="0.2">
      <c r="A199" s="159" t="s">
        <v>186</v>
      </c>
      <c r="B199" s="161">
        <v>3</v>
      </c>
      <c r="C199" s="159" t="s">
        <v>2535</v>
      </c>
      <c r="D199" s="159" t="s">
        <v>333</v>
      </c>
      <c r="E199" s="173" t="str">
        <f t="shared" si="3"/>
        <v>808VUSáng3</v>
      </c>
      <c r="F199" t="s">
        <v>1976</v>
      </c>
    </row>
    <row r="200" spans="1:6" x14ac:dyDescent="0.2">
      <c r="A200" s="159" t="s">
        <v>296</v>
      </c>
      <c r="B200" s="159">
        <v>4</v>
      </c>
      <c r="C200" s="159" t="s">
        <v>2532</v>
      </c>
      <c r="D200" s="161" t="s">
        <v>337</v>
      </c>
      <c r="E200" s="173" t="str">
        <f t="shared" si="3"/>
        <v>406E4Chiều4</v>
      </c>
      <c r="F200" t="s">
        <v>1976</v>
      </c>
    </row>
    <row r="201" spans="1:6" x14ac:dyDescent="0.2">
      <c r="A201" s="191" t="s">
        <v>186</v>
      </c>
      <c r="B201" s="191">
        <v>3</v>
      </c>
      <c r="C201" s="191" t="s">
        <v>2534</v>
      </c>
      <c r="D201" s="191" t="s">
        <v>1954</v>
      </c>
      <c r="E201" s="173" t="str">
        <f t="shared" si="3"/>
        <v>810VUSáng3</v>
      </c>
      <c r="F201" t="s">
        <v>1976</v>
      </c>
    </row>
    <row r="202" spans="1:6" x14ac:dyDescent="0.2">
      <c r="A202" s="191" t="s">
        <v>186</v>
      </c>
      <c r="B202" s="191">
        <v>5</v>
      </c>
      <c r="C202" s="191" t="s">
        <v>2534</v>
      </c>
      <c r="D202" s="191" t="s">
        <v>1954</v>
      </c>
      <c r="E202" s="173" t="str">
        <f t="shared" si="3"/>
        <v>810VUSáng5</v>
      </c>
      <c r="F202" t="s">
        <v>1976</v>
      </c>
    </row>
    <row r="203" spans="1:6" x14ac:dyDescent="0.2">
      <c r="A203" s="159" t="s">
        <v>296</v>
      </c>
      <c r="B203" s="159">
        <v>4</v>
      </c>
      <c r="C203" s="159" t="s">
        <v>2532</v>
      </c>
      <c r="D203" s="159" t="s">
        <v>2317</v>
      </c>
      <c r="E203" s="173" t="str">
        <f t="shared" si="3"/>
        <v>103CSSChiều4</v>
      </c>
      <c r="F203" t="s">
        <v>1976</v>
      </c>
    </row>
    <row r="204" spans="1:6" x14ac:dyDescent="0.2">
      <c r="A204" s="159" t="s">
        <v>296</v>
      </c>
      <c r="B204" s="159">
        <v>3</v>
      </c>
      <c r="C204" s="159" t="s">
        <v>2533</v>
      </c>
      <c r="D204" s="159" t="s">
        <v>2320</v>
      </c>
      <c r="E204" s="173" t="str">
        <f t="shared" si="3"/>
        <v>102CSSChiều3</v>
      </c>
      <c r="F204" t="s">
        <v>1976</v>
      </c>
    </row>
    <row r="205" spans="1:6" x14ac:dyDescent="0.2">
      <c r="A205" s="159" t="s">
        <v>186</v>
      </c>
      <c r="B205" s="159">
        <v>2</v>
      </c>
      <c r="C205" s="159" t="s">
        <v>2534</v>
      </c>
      <c r="D205" s="161" t="s">
        <v>182</v>
      </c>
      <c r="E205" s="173" t="str">
        <f t="shared" si="3"/>
        <v>510E4Sáng2</v>
      </c>
      <c r="F205" t="s">
        <v>1976</v>
      </c>
    </row>
    <row r="206" spans="1:6" x14ac:dyDescent="0.2">
      <c r="A206" s="161" t="s">
        <v>186</v>
      </c>
      <c r="B206" s="161">
        <v>2</v>
      </c>
      <c r="C206" s="161" t="s">
        <v>2534</v>
      </c>
      <c r="D206" s="161" t="s">
        <v>184</v>
      </c>
      <c r="E206" s="173" t="str">
        <f t="shared" si="3"/>
        <v>511E4Sáng2</v>
      </c>
      <c r="F206" t="s">
        <v>1976</v>
      </c>
    </row>
    <row r="207" spans="1:6" x14ac:dyDescent="0.2">
      <c r="A207" s="159" t="s">
        <v>296</v>
      </c>
      <c r="B207" s="183">
        <v>3</v>
      </c>
      <c r="C207" s="162" t="s">
        <v>2533</v>
      </c>
      <c r="D207" s="159" t="s">
        <v>2318</v>
      </c>
      <c r="E207" s="173" t="str">
        <f t="shared" si="3"/>
        <v>101CSSChiều3</v>
      </c>
      <c r="F207" t="s">
        <v>1976</v>
      </c>
    </row>
    <row r="208" spans="1:6" x14ac:dyDescent="0.2">
      <c r="A208" s="161" t="s">
        <v>296</v>
      </c>
      <c r="B208" s="183">
        <v>5</v>
      </c>
      <c r="C208" s="161" t="s">
        <v>2532</v>
      </c>
      <c r="D208" s="161" t="s">
        <v>333</v>
      </c>
      <c r="E208" s="173" t="str">
        <f t="shared" si="3"/>
        <v>808VUChiều5</v>
      </c>
      <c r="F208" t="s">
        <v>1976</v>
      </c>
    </row>
    <row r="209" spans="1:6" x14ac:dyDescent="0.2">
      <c r="A209" s="161" t="s">
        <v>296</v>
      </c>
      <c r="B209" s="183">
        <v>4</v>
      </c>
      <c r="C209" s="161" t="s">
        <v>2532</v>
      </c>
      <c r="D209" s="159" t="s">
        <v>1958</v>
      </c>
      <c r="E209" s="173" t="str">
        <f t="shared" si="3"/>
        <v>508E4Chiều4</v>
      </c>
      <c r="F209" t="s">
        <v>1976</v>
      </c>
    </row>
    <row r="210" spans="1:6" x14ac:dyDescent="0.2">
      <c r="A210" s="161" t="s">
        <v>186</v>
      </c>
      <c r="B210" s="183">
        <v>3</v>
      </c>
      <c r="C210" s="161" t="s">
        <v>2534</v>
      </c>
      <c r="D210" s="161" t="s">
        <v>698</v>
      </c>
      <c r="E210" s="173" t="str">
        <f t="shared" si="3"/>
        <v>202CSSSáng3</v>
      </c>
      <c r="F210" t="s">
        <v>1976</v>
      </c>
    </row>
    <row r="211" spans="1:6" x14ac:dyDescent="0.2">
      <c r="A211" s="161" t="s">
        <v>186</v>
      </c>
      <c r="B211" s="183">
        <v>5</v>
      </c>
      <c r="C211" s="161" t="s">
        <v>2534</v>
      </c>
      <c r="D211" s="161" t="s">
        <v>698</v>
      </c>
      <c r="E211" s="173" t="str">
        <f t="shared" si="3"/>
        <v>202CSSSáng5</v>
      </c>
      <c r="F211" t="s">
        <v>1976</v>
      </c>
    </row>
    <row r="212" spans="1:6" ht="15" x14ac:dyDescent="0.2">
      <c r="A212" s="160" t="s">
        <v>296</v>
      </c>
      <c r="B212" s="183">
        <v>4</v>
      </c>
      <c r="C212" s="168" t="s">
        <v>2533</v>
      </c>
      <c r="D212" s="160" t="s">
        <v>2317</v>
      </c>
      <c r="E212" s="173" t="str">
        <f t="shared" si="3"/>
        <v>103CSSChiều4</v>
      </c>
      <c r="F212" t="s">
        <v>1976</v>
      </c>
    </row>
    <row r="213" spans="1:6" ht="15" x14ac:dyDescent="0.2">
      <c r="A213" s="160" t="s">
        <v>296</v>
      </c>
      <c r="B213" s="183">
        <v>4</v>
      </c>
      <c r="C213" s="168" t="s">
        <v>2532</v>
      </c>
      <c r="D213" s="161" t="s">
        <v>184</v>
      </c>
      <c r="E213" s="173" t="str">
        <f t="shared" si="3"/>
        <v>511E4Chiều4</v>
      </c>
      <c r="F213" t="s">
        <v>1976</v>
      </c>
    </row>
    <row r="214" spans="1:6" x14ac:dyDescent="0.2">
      <c r="A214" s="161" t="s">
        <v>296</v>
      </c>
      <c r="B214" s="183">
        <v>3</v>
      </c>
      <c r="C214" s="162" t="s">
        <v>2533</v>
      </c>
      <c r="D214" s="161" t="s">
        <v>358</v>
      </c>
      <c r="E214" s="173" t="str">
        <f t="shared" si="3"/>
        <v>702VUChiều3</v>
      </c>
      <c r="F214" t="s">
        <v>1976</v>
      </c>
    </row>
    <row r="215" spans="1:6" x14ac:dyDescent="0.2">
      <c r="A215" s="161" t="s">
        <v>186</v>
      </c>
      <c r="B215" s="183">
        <v>3</v>
      </c>
      <c r="C215" s="162" t="s">
        <v>2535</v>
      </c>
      <c r="D215" s="161" t="s">
        <v>356</v>
      </c>
      <c r="E215" s="173" t="str">
        <f t="shared" si="3"/>
        <v>705VUSáng3</v>
      </c>
      <c r="F215" t="s">
        <v>1976</v>
      </c>
    </row>
    <row r="216" spans="1:6" x14ac:dyDescent="0.2">
      <c r="A216" s="161" t="s">
        <v>296</v>
      </c>
      <c r="B216" s="183">
        <v>4</v>
      </c>
      <c r="C216" s="162" t="s">
        <v>2532</v>
      </c>
      <c r="D216" s="161" t="s">
        <v>2318</v>
      </c>
      <c r="E216" s="173" t="str">
        <f t="shared" si="3"/>
        <v>101CSSChiều4</v>
      </c>
      <c r="F216" t="s">
        <v>1976</v>
      </c>
    </row>
    <row r="217" spans="1:6" x14ac:dyDescent="0.2">
      <c r="A217" s="161" t="s">
        <v>296</v>
      </c>
      <c r="B217" s="183">
        <v>4</v>
      </c>
      <c r="C217" s="162" t="s">
        <v>2533</v>
      </c>
      <c r="D217" s="161" t="s">
        <v>2318</v>
      </c>
      <c r="E217" s="173" t="str">
        <f t="shared" si="3"/>
        <v>101CSSChiều4</v>
      </c>
      <c r="F217" t="s">
        <v>1976</v>
      </c>
    </row>
    <row r="218" spans="1:6" x14ac:dyDescent="0.2">
      <c r="A218" s="161" t="s">
        <v>186</v>
      </c>
      <c r="B218" s="183">
        <v>4</v>
      </c>
      <c r="C218" s="162" t="s">
        <v>2534</v>
      </c>
      <c r="D218" s="161" t="s">
        <v>333</v>
      </c>
      <c r="E218" s="173" t="str">
        <f t="shared" si="3"/>
        <v>808VUSáng4</v>
      </c>
      <c r="F218" t="s">
        <v>1976</v>
      </c>
    </row>
    <row r="219" spans="1:6" x14ac:dyDescent="0.2">
      <c r="A219" s="161" t="s">
        <v>296</v>
      </c>
      <c r="B219" s="183">
        <v>5</v>
      </c>
      <c r="C219" s="162" t="s">
        <v>2532</v>
      </c>
      <c r="D219" s="161" t="s">
        <v>2318</v>
      </c>
      <c r="E219" s="173" t="str">
        <f t="shared" si="3"/>
        <v>101CSSChiều5</v>
      </c>
      <c r="F219" t="s">
        <v>1976</v>
      </c>
    </row>
    <row r="220" spans="1:6" x14ac:dyDescent="0.2">
      <c r="A220" s="161" t="s">
        <v>186</v>
      </c>
      <c r="B220" s="183">
        <v>4</v>
      </c>
      <c r="C220" s="162" t="s">
        <v>2543</v>
      </c>
      <c r="D220" s="161" t="s">
        <v>333</v>
      </c>
      <c r="E220" s="173" t="str">
        <f t="shared" si="3"/>
        <v>808VUSáng4</v>
      </c>
      <c r="F220" t="s">
        <v>1976</v>
      </c>
    </row>
    <row r="221" spans="1:6" x14ac:dyDescent="0.2">
      <c r="A221" s="161" t="s">
        <v>186</v>
      </c>
      <c r="B221" s="183">
        <v>5</v>
      </c>
      <c r="C221" s="162" t="s">
        <v>2534</v>
      </c>
      <c r="D221" s="161" t="s">
        <v>337</v>
      </c>
      <c r="E221" s="173" t="str">
        <f t="shared" si="3"/>
        <v>406E4Sáng5</v>
      </c>
      <c r="F221" t="s">
        <v>1976</v>
      </c>
    </row>
    <row r="222" spans="1:6" x14ac:dyDescent="0.2">
      <c r="A222" s="161" t="s">
        <v>186</v>
      </c>
      <c r="B222" s="183">
        <v>5</v>
      </c>
      <c r="C222" s="162" t="s">
        <v>2534</v>
      </c>
      <c r="D222" s="159" t="s">
        <v>1958</v>
      </c>
      <c r="E222" s="173" t="str">
        <f t="shared" si="3"/>
        <v>508E4Sáng5</v>
      </c>
      <c r="F222" t="s">
        <v>1976</v>
      </c>
    </row>
    <row r="223" spans="1:6" x14ac:dyDescent="0.2">
      <c r="A223" s="161" t="s">
        <v>296</v>
      </c>
      <c r="B223" s="183">
        <v>5</v>
      </c>
      <c r="C223" s="161" t="s">
        <v>2538</v>
      </c>
      <c r="D223" s="161" t="s">
        <v>2320</v>
      </c>
      <c r="E223" s="173" t="str">
        <f t="shared" si="3"/>
        <v>102CSSChiều5</v>
      </c>
      <c r="F223" t="s">
        <v>1976</v>
      </c>
    </row>
    <row r="224" spans="1:6" ht="30" x14ac:dyDescent="0.2">
      <c r="A224" s="160" t="s">
        <v>296</v>
      </c>
      <c r="B224" s="183">
        <v>6</v>
      </c>
      <c r="C224" s="168" t="s">
        <v>2538</v>
      </c>
      <c r="D224" s="160" t="s">
        <v>2487</v>
      </c>
      <c r="E224" s="173" t="str">
        <f t="shared" si="3"/>
        <v>Khu GDTC - ĐHNNChiều6</v>
      </c>
      <c r="F224" t="s">
        <v>1976</v>
      </c>
    </row>
    <row r="225" spans="1:6" ht="30" x14ac:dyDescent="0.2">
      <c r="A225" s="160" t="s">
        <v>296</v>
      </c>
      <c r="B225" s="183">
        <v>6</v>
      </c>
      <c r="C225" s="168" t="s">
        <v>2539</v>
      </c>
      <c r="D225" s="160" t="s">
        <v>2487</v>
      </c>
      <c r="E225" s="173" t="str">
        <f t="shared" si="3"/>
        <v>Khu GDTC - ĐHNNChiều6</v>
      </c>
      <c r="F225" t="s">
        <v>1976</v>
      </c>
    </row>
    <row r="226" spans="1:6" ht="25.5" x14ac:dyDescent="0.2">
      <c r="A226" s="161" t="s">
        <v>296</v>
      </c>
      <c r="B226" s="183">
        <v>5</v>
      </c>
      <c r="C226" s="162" t="s">
        <v>2538</v>
      </c>
      <c r="D226" s="161" t="s">
        <v>2487</v>
      </c>
      <c r="E226" s="173" t="str">
        <f t="shared" si="3"/>
        <v>Khu GDTC - ĐHNNChiều5</v>
      </c>
      <c r="F226" t="s">
        <v>1976</v>
      </c>
    </row>
    <row r="227" spans="1:6" ht="25.5" x14ac:dyDescent="0.2">
      <c r="A227" s="161" t="s">
        <v>296</v>
      </c>
      <c r="B227" s="183">
        <v>5</v>
      </c>
      <c r="C227" s="162" t="s">
        <v>2539</v>
      </c>
      <c r="D227" s="161" t="s">
        <v>2487</v>
      </c>
      <c r="E227" s="173" t="str">
        <f t="shared" si="3"/>
        <v>Khu GDTC - ĐHNNChiều5</v>
      </c>
      <c r="F227" t="s">
        <v>1976</v>
      </c>
    </row>
    <row r="228" spans="1:6" x14ac:dyDescent="0.2">
      <c r="A228" s="161" t="s">
        <v>186</v>
      </c>
      <c r="B228" s="183">
        <v>3</v>
      </c>
      <c r="C228" s="162" t="s">
        <v>2534</v>
      </c>
      <c r="D228" s="161" t="s">
        <v>2317</v>
      </c>
      <c r="E228" s="173" t="str">
        <f t="shared" si="3"/>
        <v>103CSSSáng3</v>
      </c>
      <c r="F228" t="s">
        <v>1976</v>
      </c>
    </row>
    <row r="229" spans="1:6" x14ac:dyDescent="0.2">
      <c r="A229" s="161" t="s">
        <v>296</v>
      </c>
      <c r="B229" s="183">
        <v>6</v>
      </c>
      <c r="C229" s="162" t="s">
        <v>2532</v>
      </c>
      <c r="D229" s="161" t="s">
        <v>342</v>
      </c>
      <c r="E229" s="173" t="str">
        <f t="shared" si="3"/>
        <v>703VUChiều6</v>
      </c>
      <c r="F229" t="s">
        <v>1976</v>
      </c>
    </row>
    <row r="230" spans="1:6" x14ac:dyDescent="0.2">
      <c r="A230" s="161" t="s">
        <v>186</v>
      </c>
      <c r="B230" s="183">
        <v>5</v>
      </c>
      <c r="C230" s="162" t="s">
        <v>2534</v>
      </c>
      <c r="D230" s="161" t="s">
        <v>2318</v>
      </c>
      <c r="E230" s="173" t="str">
        <f t="shared" si="3"/>
        <v>101CSSSáng5</v>
      </c>
      <c r="F230" t="s">
        <v>1976</v>
      </c>
    </row>
    <row r="231" spans="1:6" x14ac:dyDescent="0.2">
      <c r="A231" s="161" t="s">
        <v>186</v>
      </c>
      <c r="B231" s="183">
        <v>5</v>
      </c>
      <c r="C231" s="162" t="s">
        <v>2534</v>
      </c>
      <c r="D231" s="161" t="s">
        <v>2319</v>
      </c>
      <c r="E231" s="173" t="str">
        <f t="shared" si="3"/>
        <v>201CSSSáng5</v>
      </c>
      <c r="F231" t="s">
        <v>1976</v>
      </c>
    </row>
    <row r="232" spans="1:6" ht="25.5" x14ac:dyDescent="0.2">
      <c r="A232" s="161" t="s">
        <v>296</v>
      </c>
      <c r="B232" s="183">
        <v>3</v>
      </c>
      <c r="C232" s="162" t="s">
        <v>2538</v>
      </c>
      <c r="D232" s="161" t="s">
        <v>2487</v>
      </c>
      <c r="E232" s="173" t="str">
        <f t="shared" si="3"/>
        <v>Khu GDTC - ĐHNNChiều3</v>
      </c>
      <c r="F232" t="s">
        <v>1976</v>
      </c>
    </row>
    <row r="233" spans="1:6" ht="25.5" x14ac:dyDescent="0.2">
      <c r="A233" s="161" t="s">
        <v>296</v>
      </c>
      <c r="B233" s="183">
        <v>3</v>
      </c>
      <c r="C233" s="162" t="s">
        <v>2539</v>
      </c>
      <c r="D233" s="161" t="s">
        <v>2487</v>
      </c>
      <c r="E233" s="173" t="str">
        <f t="shared" si="3"/>
        <v>Khu GDTC - ĐHNNChiều3</v>
      </c>
      <c r="F233" t="s">
        <v>1976</v>
      </c>
    </row>
    <row r="234" spans="1:6" x14ac:dyDescent="0.2">
      <c r="A234" s="161" t="s">
        <v>296</v>
      </c>
      <c r="B234" s="183">
        <v>4</v>
      </c>
      <c r="C234" s="162" t="s">
        <v>2533</v>
      </c>
      <c r="D234" s="161" t="s">
        <v>2320</v>
      </c>
      <c r="E234" s="173" t="str">
        <f t="shared" si="3"/>
        <v>102CSSChiều4</v>
      </c>
      <c r="F234" t="s">
        <v>1976</v>
      </c>
    </row>
    <row r="235" spans="1:6" x14ac:dyDescent="0.2">
      <c r="A235" s="161" t="s">
        <v>296</v>
      </c>
      <c r="B235" s="161">
        <v>5</v>
      </c>
      <c r="C235" s="161" t="s">
        <v>2532</v>
      </c>
      <c r="D235" s="161" t="s">
        <v>184</v>
      </c>
      <c r="E235" s="173" t="str">
        <f t="shared" si="3"/>
        <v>511E4Chiều5</v>
      </c>
      <c r="F235" t="s">
        <v>1976</v>
      </c>
    </row>
    <row r="236" spans="1:6" ht="15" x14ac:dyDescent="0.2">
      <c r="A236" s="160" t="s">
        <v>296</v>
      </c>
      <c r="B236" s="160">
        <v>4</v>
      </c>
      <c r="C236" s="168" t="s">
        <v>2532</v>
      </c>
      <c r="D236" s="160" t="s">
        <v>2320</v>
      </c>
      <c r="E236" s="173" t="str">
        <f t="shared" si="3"/>
        <v>102CSSChiều4</v>
      </c>
      <c r="F236" t="s">
        <v>1976</v>
      </c>
    </row>
    <row r="237" spans="1:6" ht="15" x14ac:dyDescent="0.2">
      <c r="A237" s="160" t="s">
        <v>296</v>
      </c>
      <c r="B237" s="160">
        <v>5</v>
      </c>
      <c r="C237" s="168" t="s">
        <v>2533</v>
      </c>
      <c r="D237" s="160" t="s">
        <v>2318</v>
      </c>
      <c r="E237" s="173" t="str">
        <f t="shared" si="3"/>
        <v>101CSSChiều5</v>
      </c>
      <c r="F237" t="s">
        <v>1976</v>
      </c>
    </row>
    <row r="238" spans="1:6" ht="15" x14ac:dyDescent="0.2">
      <c r="A238" s="160" t="s">
        <v>186</v>
      </c>
      <c r="B238" s="160">
        <v>4</v>
      </c>
      <c r="C238" s="168" t="s">
        <v>2547</v>
      </c>
      <c r="D238" s="160" t="s">
        <v>356</v>
      </c>
      <c r="E238" s="173" t="str">
        <f t="shared" si="3"/>
        <v>705VUSáng4</v>
      </c>
      <c r="F238" t="s">
        <v>1976</v>
      </c>
    </row>
    <row r="239" spans="1:6" x14ac:dyDescent="0.2">
      <c r="A239" s="161" t="s">
        <v>186</v>
      </c>
      <c r="B239" s="161">
        <v>5</v>
      </c>
      <c r="C239" s="161" t="s">
        <v>2547</v>
      </c>
      <c r="D239" s="161" t="s">
        <v>356</v>
      </c>
      <c r="E239" s="173" t="str">
        <f t="shared" si="3"/>
        <v>705VUSáng5</v>
      </c>
      <c r="F239" t="s">
        <v>1976</v>
      </c>
    </row>
    <row r="240" spans="1:6" x14ac:dyDescent="0.2">
      <c r="A240" s="161" t="s">
        <v>186</v>
      </c>
      <c r="B240" s="161">
        <v>4</v>
      </c>
      <c r="C240" s="161" t="s">
        <v>2547</v>
      </c>
      <c r="D240" s="161" t="s">
        <v>357</v>
      </c>
      <c r="E240" s="173" t="str">
        <f t="shared" si="3"/>
        <v>706VUSáng4</v>
      </c>
      <c r="F240" t="s">
        <v>1976</v>
      </c>
    </row>
    <row r="241" spans="1:6" x14ac:dyDescent="0.2">
      <c r="A241" s="161" t="s">
        <v>186</v>
      </c>
      <c r="B241" s="161">
        <v>5</v>
      </c>
      <c r="C241" s="162" t="s">
        <v>2547</v>
      </c>
      <c r="D241" s="161" t="s">
        <v>357</v>
      </c>
      <c r="E241" s="173" t="str">
        <f t="shared" si="3"/>
        <v>706VUSáng5</v>
      </c>
      <c r="F241" t="s">
        <v>1976</v>
      </c>
    </row>
    <row r="242" spans="1:6" x14ac:dyDescent="0.2">
      <c r="A242" s="161" t="s">
        <v>186</v>
      </c>
      <c r="B242" s="161">
        <v>5</v>
      </c>
      <c r="C242" s="162" t="s">
        <v>2547</v>
      </c>
      <c r="D242" s="161" t="s">
        <v>358</v>
      </c>
      <c r="E242" s="173" t="str">
        <f t="shared" si="3"/>
        <v>702VUSáng5</v>
      </c>
      <c r="F242" t="s">
        <v>1976</v>
      </c>
    </row>
    <row r="243" spans="1:6" x14ac:dyDescent="0.2">
      <c r="A243" s="161" t="s">
        <v>186</v>
      </c>
      <c r="B243" s="161">
        <v>6</v>
      </c>
      <c r="C243" s="161" t="s">
        <v>2547</v>
      </c>
      <c r="D243" s="161" t="s">
        <v>358</v>
      </c>
      <c r="E243" s="173" t="str">
        <f t="shared" si="3"/>
        <v>702VUSáng6</v>
      </c>
      <c r="F243" t="s">
        <v>1976</v>
      </c>
    </row>
    <row r="244" spans="1:6" x14ac:dyDescent="0.2">
      <c r="A244" s="161" t="s">
        <v>296</v>
      </c>
      <c r="B244" s="161">
        <v>4</v>
      </c>
      <c r="C244" s="161" t="s">
        <v>2548</v>
      </c>
      <c r="D244" s="161" t="s">
        <v>357</v>
      </c>
      <c r="E244" s="173" t="str">
        <f t="shared" si="3"/>
        <v>706VUChiều4</v>
      </c>
      <c r="F244" t="s">
        <v>1976</v>
      </c>
    </row>
    <row r="245" spans="1:6" x14ac:dyDescent="0.2">
      <c r="A245" s="161" t="s">
        <v>296</v>
      </c>
      <c r="B245" s="161">
        <v>5</v>
      </c>
      <c r="C245" s="162" t="s">
        <v>2548</v>
      </c>
      <c r="D245" s="161" t="s">
        <v>357</v>
      </c>
      <c r="E245" s="173" t="str">
        <f t="shared" si="3"/>
        <v>706VUChiều5</v>
      </c>
      <c r="F245" t="s">
        <v>1976</v>
      </c>
    </row>
    <row r="246" spans="1:6" x14ac:dyDescent="0.2">
      <c r="A246" s="161" t="s">
        <v>296</v>
      </c>
      <c r="B246" s="161">
        <v>5</v>
      </c>
      <c r="C246" s="162" t="s">
        <v>2548</v>
      </c>
      <c r="D246" s="161" t="s">
        <v>358</v>
      </c>
      <c r="E246" s="173" t="str">
        <f t="shared" si="3"/>
        <v>702VUChiều5</v>
      </c>
      <c r="F246" t="s">
        <v>1976</v>
      </c>
    </row>
    <row r="247" spans="1:6" x14ac:dyDescent="0.2">
      <c r="A247" s="161" t="s">
        <v>296</v>
      </c>
      <c r="B247" s="161">
        <v>6</v>
      </c>
      <c r="C247" s="162" t="s">
        <v>2548</v>
      </c>
      <c r="D247" s="161" t="s">
        <v>358</v>
      </c>
      <c r="E247" s="173" t="str">
        <f t="shared" si="3"/>
        <v>702VUChiều6</v>
      </c>
      <c r="F247" t="s">
        <v>1976</v>
      </c>
    </row>
    <row r="248" spans="1:6" x14ac:dyDescent="0.2">
      <c r="A248" s="161" t="s">
        <v>296</v>
      </c>
      <c r="B248" s="161">
        <v>5</v>
      </c>
      <c r="C248" s="162" t="s">
        <v>2548</v>
      </c>
      <c r="D248" s="161" t="s">
        <v>314</v>
      </c>
      <c r="E248" s="173" t="str">
        <f t="shared" si="3"/>
        <v>805VUChiều5</v>
      </c>
      <c r="F248" t="s">
        <v>1976</v>
      </c>
    </row>
    <row r="249" spans="1:6" x14ac:dyDescent="0.2">
      <c r="A249" s="161" t="s">
        <v>296</v>
      </c>
      <c r="B249" s="161">
        <v>6</v>
      </c>
      <c r="C249" s="162" t="s">
        <v>2548</v>
      </c>
      <c r="D249" s="161" t="s">
        <v>314</v>
      </c>
      <c r="E249" s="173" t="str">
        <f t="shared" si="3"/>
        <v>805VUChiều6</v>
      </c>
      <c r="F249" t="s">
        <v>1976</v>
      </c>
    </row>
    <row r="250" spans="1:6" x14ac:dyDescent="0.2">
      <c r="A250" s="161" t="s">
        <v>296</v>
      </c>
      <c r="B250" s="161">
        <v>3</v>
      </c>
      <c r="C250" s="162" t="s">
        <v>2548</v>
      </c>
      <c r="D250" s="161" t="s">
        <v>332</v>
      </c>
      <c r="E250" s="173" t="str">
        <f t="shared" si="3"/>
        <v>807VUChiều3</v>
      </c>
      <c r="F250" t="s">
        <v>1976</v>
      </c>
    </row>
    <row r="251" spans="1:6" x14ac:dyDescent="0.2">
      <c r="A251" s="161" t="s">
        <v>296</v>
      </c>
      <c r="B251" s="161">
        <v>4</v>
      </c>
      <c r="C251" s="162" t="s">
        <v>2548</v>
      </c>
      <c r="D251" s="161" t="s">
        <v>332</v>
      </c>
      <c r="E251" s="173" t="str">
        <f t="shared" si="3"/>
        <v>807VUChiều4</v>
      </c>
      <c r="F251" t="s">
        <v>1976</v>
      </c>
    </row>
    <row r="252" spans="1:6" x14ac:dyDescent="0.2">
      <c r="A252" s="159" t="s">
        <v>296</v>
      </c>
      <c r="B252" s="159">
        <v>3</v>
      </c>
      <c r="C252" s="159" t="s">
        <v>2548</v>
      </c>
      <c r="D252" s="159" t="s">
        <v>333</v>
      </c>
      <c r="E252" s="173" t="str">
        <f t="shared" si="3"/>
        <v>808VUChiều3</v>
      </c>
      <c r="F252" t="s">
        <v>1976</v>
      </c>
    </row>
    <row r="253" spans="1:6" x14ac:dyDescent="0.2">
      <c r="A253" s="159" t="s">
        <v>296</v>
      </c>
      <c r="B253" s="183">
        <v>4</v>
      </c>
      <c r="C253" s="159" t="s">
        <v>2548</v>
      </c>
      <c r="D253" s="159" t="s">
        <v>333</v>
      </c>
      <c r="E253" s="173" t="str">
        <f t="shared" si="3"/>
        <v>808VUChiều4</v>
      </c>
      <c r="F253" t="s">
        <v>1976</v>
      </c>
    </row>
    <row r="254" spans="1:6" x14ac:dyDescent="0.2">
      <c r="A254" s="159" t="s">
        <v>296</v>
      </c>
      <c r="B254" s="161">
        <v>4</v>
      </c>
      <c r="C254" s="206" t="s">
        <v>2548</v>
      </c>
      <c r="D254" s="159" t="s">
        <v>356</v>
      </c>
      <c r="E254" s="173" t="str">
        <f t="shared" si="3"/>
        <v>705VUChiều4</v>
      </c>
      <c r="F254" t="s">
        <v>1976</v>
      </c>
    </row>
    <row r="255" spans="1:6" x14ac:dyDescent="0.2">
      <c r="A255" s="161" t="s">
        <v>296</v>
      </c>
      <c r="B255" s="161">
        <v>5</v>
      </c>
      <c r="C255" s="207" t="s">
        <v>2548</v>
      </c>
      <c r="D255" s="161" t="s">
        <v>356</v>
      </c>
      <c r="E255" s="173" t="str">
        <f t="shared" si="3"/>
        <v>705VUChiều5</v>
      </c>
      <c r="F255" t="s">
        <v>1976</v>
      </c>
    </row>
    <row r="256" spans="1:6" x14ac:dyDescent="0.2">
      <c r="A256" s="161" t="s">
        <v>296</v>
      </c>
      <c r="B256" s="161">
        <v>5</v>
      </c>
      <c r="C256" s="161" t="s">
        <v>2548</v>
      </c>
      <c r="D256" s="161" t="s">
        <v>315</v>
      </c>
      <c r="E256" s="173" t="str">
        <f t="shared" si="3"/>
        <v>806VUChiều5</v>
      </c>
      <c r="F256" t="s">
        <v>1976</v>
      </c>
    </row>
    <row r="257" spans="1:6" x14ac:dyDescent="0.2">
      <c r="A257" s="161" t="s">
        <v>296</v>
      </c>
      <c r="B257" s="161">
        <v>6</v>
      </c>
      <c r="C257" s="207" t="s">
        <v>2548</v>
      </c>
      <c r="D257" s="161" t="s">
        <v>315</v>
      </c>
      <c r="E257" s="173" t="str">
        <f t="shared" si="3"/>
        <v>806VUChiều6</v>
      </c>
      <c r="F257" t="s">
        <v>1976</v>
      </c>
    </row>
    <row r="258" spans="1:6" x14ac:dyDescent="0.2">
      <c r="A258" s="161" t="s">
        <v>186</v>
      </c>
      <c r="B258" s="161">
        <v>4</v>
      </c>
      <c r="C258" s="158" t="s">
        <v>2547</v>
      </c>
      <c r="D258" s="161" t="s">
        <v>310</v>
      </c>
      <c r="E258" s="173" t="str">
        <f t="shared" si="3"/>
        <v>801VUSáng4</v>
      </c>
      <c r="F258" t="s">
        <v>1976</v>
      </c>
    </row>
    <row r="259" spans="1:6" x14ac:dyDescent="0.2">
      <c r="A259" s="161" t="s">
        <v>186</v>
      </c>
      <c r="B259" s="161">
        <v>5</v>
      </c>
      <c r="C259" s="161" t="s">
        <v>2547</v>
      </c>
      <c r="D259" s="161" t="s">
        <v>310</v>
      </c>
      <c r="E259" s="173" t="str">
        <f t="shared" ref="E259:E322" si="4">D259&amp;A259&amp;B259</f>
        <v>801VUSáng5</v>
      </c>
      <c r="F259" t="s">
        <v>1976</v>
      </c>
    </row>
    <row r="260" spans="1:6" x14ac:dyDescent="0.2">
      <c r="A260" s="159" t="s">
        <v>186</v>
      </c>
      <c r="B260" s="161">
        <v>4</v>
      </c>
      <c r="C260" s="161" t="s">
        <v>2547</v>
      </c>
      <c r="D260" s="159" t="s">
        <v>311</v>
      </c>
      <c r="E260" s="173" t="str">
        <f t="shared" si="4"/>
        <v>802VUSáng4</v>
      </c>
      <c r="F260" t="s">
        <v>1976</v>
      </c>
    </row>
    <row r="261" spans="1:6" x14ac:dyDescent="0.2">
      <c r="A261" s="161" t="s">
        <v>186</v>
      </c>
      <c r="B261" s="158">
        <v>5</v>
      </c>
      <c r="C261" s="161" t="s">
        <v>2547</v>
      </c>
      <c r="D261" s="161" t="s">
        <v>311</v>
      </c>
      <c r="E261" s="173" t="str">
        <f t="shared" si="4"/>
        <v>802VUSáng5</v>
      </c>
      <c r="F261" t="s">
        <v>1976</v>
      </c>
    </row>
    <row r="262" spans="1:6" x14ac:dyDescent="0.2">
      <c r="A262" s="161" t="s">
        <v>186</v>
      </c>
      <c r="B262" s="161">
        <v>4</v>
      </c>
      <c r="C262" s="161" t="s">
        <v>2547</v>
      </c>
      <c r="D262" s="161" t="s">
        <v>312</v>
      </c>
      <c r="E262" s="173" t="str">
        <f t="shared" si="4"/>
        <v>803VUSáng4</v>
      </c>
      <c r="F262" t="s">
        <v>1976</v>
      </c>
    </row>
    <row r="263" spans="1:6" x14ac:dyDescent="0.2">
      <c r="A263" s="161" t="s">
        <v>186</v>
      </c>
      <c r="B263" s="161">
        <v>5</v>
      </c>
      <c r="C263" s="161" t="s">
        <v>2547</v>
      </c>
      <c r="D263" s="161" t="s">
        <v>312</v>
      </c>
      <c r="E263" s="173" t="str">
        <f t="shared" si="4"/>
        <v>803VUSáng5</v>
      </c>
      <c r="F263" t="s">
        <v>1976</v>
      </c>
    </row>
    <row r="264" spans="1:6" x14ac:dyDescent="0.2">
      <c r="A264" s="159" t="s">
        <v>186</v>
      </c>
      <c r="B264" s="183">
        <v>4</v>
      </c>
      <c r="C264" s="159" t="s">
        <v>2547</v>
      </c>
      <c r="D264" s="159" t="s">
        <v>313</v>
      </c>
      <c r="E264" s="173" t="str">
        <f t="shared" si="4"/>
        <v>804VUSáng4</v>
      </c>
      <c r="F264" t="s">
        <v>1976</v>
      </c>
    </row>
    <row r="265" spans="1:6" x14ac:dyDescent="0.2">
      <c r="A265" s="159" t="s">
        <v>186</v>
      </c>
      <c r="B265" s="159">
        <v>5</v>
      </c>
      <c r="C265" s="159" t="s">
        <v>2547</v>
      </c>
      <c r="D265" s="159" t="s">
        <v>313</v>
      </c>
      <c r="E265" s="173" t="str">
        <f t="shared" si="4"/>
        <v>804VUSáng5</v>
      </c>
      <c r="F265" t="s">
        <v>1976</v>
      </c>
    </row>
    <row r="266" spans="1:6" x14ac:dyDescent="0.2">
      <c r="A266" s="161" t="s">
        <v>296</v>
      </c>
      <c r="B266" s="161">
        <v>3</v>
      </c>
      <c r="C266" s="161" t="s">
        <v>2548</v>
      </c>
      <c r="D266" s="161" t="s">
        <v>310</v>
      </c>
      <c r="E266" s="173" t="str">
        <f t="shared" si="4"/>
        <v>801VUChiều3</v>
      </c>
      <c r="F266" t="s">
        <v>1976</v>
      </c>
    </row>
    <row r="267" spans="1:6" x14ac:dyDescent="0.2">
      <c r="A267" s="161" t="s">
        <v>296</v>
      </c>
      <c r="B267" s="161">
        <v>4</v>
      </c>
      <c r="C267" s="161" t="s">
        <v>2548</v>
      </c>
      <c r="D267" s="161" t="s">
        <v>310</v>
      </c>
      <c r="E267" s="173" t="str">
        <f t="shared" si="4"/>
        <v>801VUChiều4</v>
      </c>
      <c r="F267" t="s">
        <v>1976</v>
      </c>
    </row>
    <row r="268" spans="1:6" x14ac:dyDescent="0.2">
      <c r="A268" s="161" t="s">
        <v>296</v>
      </c>
      <c r="B268" s="161">
        <v>3</v>
      </c>
      <c r="C268" s="161" t="s">
        <v>2548</v>
      </c>
      <c r="D268" s="161" t="s">
        <v>311</v>
      </c>
      <c r="E268" s="173" t="str">
        <f t="shared" si="4"/>
        <v>802VUChiều3</v>
      </c>
      <c r="F268" t="s">
        <v>1976</v>
      </c>
    </row>
    <row r="269" spans="1:6" x14ac:dyDescent="0.2">
      <c r="A269" s="161" t="s">
        <v>296</v>
      </c>
      <c r="B269" s="161">
        <v>4</v>
      </c>
      <c r="C269" s="158" t="s">
        <v>2548</v>
      </c>
      <c r="D269" s="161" t="s">
        <v>311</v>
      </c>
      <c r="E269" s="173" t="str">
        <f t="shared" si="4"/>
        <v>802VUChiều4</v>
      </c>
      <c r="F269" t="s">
        <v>1976</v>
      </c>
    </row>
    <row r="270" spans="1:6" x14ac:dyDescent="0.2">
      <c r="A270" s="161" t="s">
        <v>296</v>
      </c>
      <c r="B270" s="158">
        <v>3</v>
      </c>
      <c r="C270" s="208" t="s">
        <v>2548</v>
      </c>
      <c r="D270" s="161" t="s">
        <v>312</v>
      </c>
      <c r="E270" s="173" t="str">
        <f t="shared" si="4"/>
        <v>803VUChiều3</v>
      </c>
      <c r="F270" t="s">
        <v>1976</v>
      </c>
    </row>
    <row r="271" spans="1:6" x14ac:dyDescent="0.2">
      <c r="A271" s="161" t="s">
        <v>296</v>
      </c>
      <c r="B271" s="158">
        <v>4</v>
      </c>
      <c r="C271" s="162" t="s">
        <v>2548</v>
      </c>
      <c r="D271" s="161" t="s">
        <v>312</v>
      </c>
      <c r="E271" s="173" t="str">
        <f t="shared" si="4"/>
        <v>803VUChiều4</v>
      </c>
      <c r="F271" t="s">
        <v>1976</v>
      </c>
    </row>
    <row r="272" spans="1:6" x14ac:dyDescent="0.2">
      <c r="A272" s="161" t="s">
        <v>296</v>
      </c>
      <c r="B272" s="161">
        <v>5</v>
      </c>
      <c r="C272" s="159" t="s">
        <v>2548</v>
      </c>
      <c r="D272" s="161" t="s">
        <v>314</v>
      </c>
      <c r="E272" s="173" t="str">
        <f t="shared" si="4"/>
        <v>805VUChiều5</v>
      </c>
      <c r="F272" t="s">
        <v>1976</v>
      </c>
    </row>
    <row r="273" spans="1:6" x14ac:dyDescent="0.2">
      <c r="A273" s="161" t="s">
        <v>296</v>
      </c>
      <c r="B273" s="161">
        <v>6</v>
      </c>
      <c r="C273" s="158" t="s">
        <v>2548</v>
      </c>
      <c r="D273" s="161" t="s">
        <v>314</v>
      </c>
      <c r="E273" s="173" t="str">
        <f t="shared" si="4"/>
        <v>805VUChiều6</v>
      </c>
      <c r="F273" t="s">
        <v>1976</v>
      </c>
    </row>
    <row r="274" spans="1:6" x14ac:dyDescent="0.2">
      <c r="A274" s="161" t="s">
        <v>296</v>
      </c>
      <c r="B274" s="161">
        <v>3</v>
      </c>
      <c r="C274" s="159" t="s">
        <v>2548</v>
      </c>
      <c r="D274" s="161" t="s">
        <v>311</v>
      </c>
      <c r="E274" s="173" t="str">
        <f t="shared" si="4"/>
        <v>802VUChiều3</v>
      </c>
      <c r="F274" t="s">
        <v>1976</v>
      </c>
    </row>
    <row r="275" spans="1:6" x14ac:dyDescent="0.2">
      <c r="A275" s="161" t="s">
        <v>296</v>
      </c>
      <c r="B275" s="161">
        <v>4</v>
      </c>
      <c r="C275" s="158" t="s">
        <v>2548</v>
      </c>
      <c r="D275" s="161" t="s">
        <v>311</v>
      </c>
      <c r="E275" s="173" t="str">
        <f t="shared" si="4"/>
        <v>802VUChiều4</v>
      </c>
      <c r="F275" t="s">
        <v>1976</v>
      </c>
    </row>
    <row r="276" spans="1:6" x14ac:dyDescent="0.2">
      <c r="A276" s="161" t="s">
        <v>296</v>
      </c>
      <c r="B276" s="161">
        <v>3</v>
      </c>
      <c r="C276" s="159" t="s">
        <v>2548</v>
      </c>
      <c r="D276" s="161" t="s">
        <v>312</v>
      </c>
      <c r="E276" s="173" t="str">
        <f t="shared" si="4"/>
        <v>803VUChiều3</v>
      </c>
      <c r="F276" t="s">
        <v>1976</v>
      </c>
    </row>
    <row r="277" spans="1:6" x14ac:dyDescent="0.2">
      <c r="A277" s="161" t="s">
        <v>296</v>
      </c>
      <c r="B277" s="161">
        <v>4</v>
      </c>
      <c r="C277" s="158" t="s">
        <v>2548</v>
      </c>
      <c r="D277" s="161" t="s">
        <v>312</v>
      </c>
      <c r="E277" s="173" t="str">
        <f t="shared" si="4"/>
        <v>803VUChiều4</v>
      </c>
      <c r="F277" t="s">
        <v>1976</v>
      </c>
    </row>
    <row r="278" spans="1:6" x14ac:dyDescent="0.2">
      <c r="A278" s="158" t="s">
        <v>296</v>
      </c>
      <c r="B278" s="161">
        <v>5</v>
      </c>
      <c r="C278" s="208" t="s">
        <v>2548</v>
      </c>
      <c r="D278" s="158" t="s">
        <v>315</v>
      </c>
      <c r="E278" s="173" t="str">
        <f t="shared" si="4"/>
        <v>806VUChiều5</v>
      </c>
      <c r="F278" t="s">
        <v>1976</v>
      </c>
    </row>
    <row r="279" spans="1:6" x14ac:dyDescent="0.2">
      <c r="A279" s="158" t="s">
        <v>296</v>
      </c>
      <c r="B279" s="161">
        <v>6</v>
      </c>
      <c r="C279" s="208" t="s">
        <v>2548</v>
      </c>
      <c r="D279" s="158" t="s">
        <v>315</v>
      </c>
      <c r="E279" s="173" t="str">
        <f t="shared" si="4"/>
        <v>806VUChiều6</v>
      </c>
      <c r="F279" t="s">
        <v>1976</v>
      </c>
    </row>
    <row r="280" spans="1:6" x14ac:dyDescent="0.2">
      <c r="A280" s="161" t="s">
        <v>186</v>
      </c>
      <c r="B280" s="161">
        <v>4</v>
      </c>
      <c r="C280" s="162" t="s">
        <v>2547</v>
      </c>
      <c r="D280" s="161" t="s">
        <v>310</v>
      </c>
      <c r="E280" s="173" t="str">
        <f t="shared" si="4"/>
        <v>801VUSáng4</v>
      </c>
      <c r="F280" t="s">
        <v>1976</v>
      </c>
    </row>
    <row r="281" spans="1:6" x14ac:dyDescent="0.2">
      <c r="A281" s="161" t="s">
        <v>186</v>
      </c>
      <c r="B281" s="161">
        <v>5</v>
      </c>
      <c r="C281" s="208" t="s">
        <v>2547</v>
      </c>
      <c r="D281" s="161" t="s">
        <v>310</v>
      </c>
      <c r="E281" s="173" t="str">
        <f t="shared" si="4"/>
        <v>801VUSáng5</v>
      </c>
      <c r="F281" t="s">
        <v>1976</v>
      </c>
    </row>
    <row r="282" spans="1:6" x14ac:dyDescent="0.2">
      <c r="A282" s="161" t="s">
        <v>186</v>
      </c>
      <c r="B282" s="161">
        <v>4</v>
      </c>
      <c r="C282" s="162" t="s">
        <v>2547</v>
      </c>
      <c r="D282" s="161" t="s">
        <v>311</v>
      </c>
      <c r="E282" s="173" t="str">
        <f t="shared" si="4"/>
        <v>802VUSáng4</v>
      </c>
      <c r="F282" t="s">
        <v>1976</v>
      </c>
    </row>
    <row r="283" spans="1:6" x14ac:dyDescent="0.2">
      <c r="A283" s="161" t="s">
        <v>186</v>
      </c>
      <c r="B283" s="161">
        <v>5</v>
      </c>
      <c r="C283" s="208" t="s">
        <v>2547</v>
      </c>
      <c r="D283" s="158" t="s">
        <v>311</v>
      </c>
      <c r="E283" s="173" t="str">
        <f t="shared" si="4"/>
        <v>802VUSáng5</v>
      </c>
      <c r="F283" t="s">
        <v>1976</v>
      </c>
    </row>
    <row r="284" spans="1:6" x14ac:dyDescent="0.2">
      <c r="A284" s="158" t="s">
        <v>186</v>
      </c>
      <c r="B284" s="158">
        <v>4</v>
      </c>
      <c r="C284" s="208" t="s">
        <v>2547</v>
      </c>
      <c r="D284" s="158" t="s">
        <v>312</v>
      </c>
      <c r="E284" s="173" t="str">
        <f t="shared" si="4"/>
        <v>803VUSáng4</v>
      </c>
      <c r="F284" t="s">
        <v>1976</v>
      </c>
    </row>
    <row r="285" spans="1:6" ht="15" x14ac:dyDescent="0.2">
      <c r="A285" s="158" t="s">
        <v>186</v>
      </c>
      <c r="B285" s="158">
        <v>5</v>
      </c>
      <c r="C285" s="208" t="s">
        <v>2547</v>
      </c>
      <c r="D285" s="160" t="s">
        <v>310</v>
      </c>
      <c r="E285" s="173" t="str">
        <f t="shared" si="4"/>
        <v>801VUSáng5</v>
      </c>
      <c r="F285" t="s">
        <v>1976</v>
      </c>
    </row>
    <row r="286" spans="1:6" ht="15" x14ac:dyDescent="0.2">
      <c r="A286" s="160" t="s">
        <v>186</v>
      </c>
      <c r="B286" s="160">
        <v>4</v>
      </c>
      <c r="C286" s="168" t="s">
        <v>2547</v>
      </c>
      <c r="D286" s="160" t="s">
        <v>313</v>
      </c>
      <c r="E286" s="173" t="str">
        <f t="shared" si="4"/>
        <v>804VUSáng4</v>
      </c>
      <c r="F286" t="s">
        <v>1976</v>
      </c>
    </row>
    <row r="287" spans="1:6" ht="15" x14ac:dyDescent="0.2">
      <c r="A287" s="209" t="s">
        <v>186</v>
      </c>
      <c r="B287" s="160">
        <v>5</v>
      </c>
      <c r="C287" s="208" t="s">
        <v>2547</v>
      </c>
      <c r="D287" s="209" t="s">
        <v>313</v>
      </c>
      <c r="E287" s="173" t="str">
        <f t="shared" si="4"/>
        <v>804VUSáng5</v>
      </c>
      <c r="F287" t="s">
        <v>1976</v>
      </c>
    </row>
    <row r="288" spans="1:6" x14ac:dyDescent="0.2">
      <c r="A288" s="161" t="s">
        <v>296</v>
      </c>
      <c r="B288" s="161">
        <v>3</v>
      </c>
      <c r="C288" s="161" t="s">
        <v>2548</v>
      </c>
      <c r="D288" s="161" t="s">
        <v>332</v>
      </c>
      <c r="E288" s="173" t="str">
        <f t="shared" si="4"/>
        <v>807VUChiều3</v>
      </c>
      <c r="F288" t="s">
        <v>1976</v>
      </c>
    </row>
    <row r="289" spans="1:6" x14ac:dyDescent="0.2">
      <c r="A289" s="161" t="s">
        <v>296</v>
      </c>
      <c r="B289" s="161">
        <v>4</v>
      </c>
      <c r="C289" s="161" t="s">
        <v>2548</v>
      </c>
      <c r="D289" s="161" t="s">
        <v>332</v>
      </c>
      <c r="E289" s="173" t="str">
        <f t="shared" si="4"/>
        <v>807VUChiều4</v>
      </c>
      <c r="F289" t="s">
        <v>1976</v>
      </c>
    </row>
    <row r="290" spans="1:6" x14ac:dyDescent="0.2">
      <c r="A290" s="161" t="s">
        <v>296</v>
      </c>
      <c r="B290" s="161">
        <v>3</v>
      </c>
      <c r="C290" s="161" t="s">
        <v>2548</v>
      </c>
      <c r="D290" s="161" t="s">
        <v>333</v>
      </c>
      <c r="E290" s="173" t="str">
        <f t="shared" si="4"/>
        <v>808VUChiều3</v>
      </c>
      <c r="F290" t="s">
        <v>1976</v>
      </c>
    </row>
    <row r="291" spans="1:6" x14ac:dyDescent="0.2">
      <c r="A291" s="161" t="s">
        <v>296</v>
      </c>
      <c r="B291" s="161">
        <v>4</v>
      </c>
      <c r="C291" s="161" t="s">
        <v>2548</v>
      </c>
      <c r="D291" s="161" t="s">
        <v>333</v>
      </c>
      <c r="E291" s="173" t="str">
        <f t="shared" si="4"/>
        <v>808VUChiều4</v>
      </c>
      <c r="F291" t="s">
        <v>1976</v>
      </c>
    </row>
    <row r="292" spans="1:6" x14ac:dyDescent="0.2">
      <c r="A292" s="161" t="s">
        <v>296</v>
      </c>
      <c r="B292" s="161">
        <v>3</v>
      </c>
      <c r="C292" s="161" t="s">
        <v>2548</v>
      </c>
      <c r="D292" s="161" t="s">
        <v>310</v>
      </c>
      <c r="E292" s="173" t="str">
        <f t="shared" si="4"/>
        <v>801VUChiều3</v>
      </c>
      <c r="F292" t="s">
        <v>1976</v>
      </c>
    </row>
    <row r="293" spans="1:6" x14ac:dyDescent="0.2">
      <c r="A293" s="161" t="s">
        <v>296</v>
      </c>
      <c r="B293" s="161">
        <v>4</v>
      </c>
      <c r="C293" s="161" t="s">
        <v>2548</v>
      </c>
      <c r="D293" s="161" t="s">
        <v>310</v>
      </c>
      <c r="E293" s="173" t="str">
        <f t="shared" si="4"/>
        <v>801VUChiều4</v>
      </c>
      <c r="F293" t="s">
        <v>1976</v>
      </c>
    </row>
    <row r="294" spans="1:6" x14ac:dyDescent="0.2">
      <c r="A294" s="161" t="s">
        <v>296</v>
      </c>
      <c r="B294" s="161">
        <v>3</v>
      </c>
      <c r="C294" s="161" t="s">
        <v>2532</v>
      </c>
      <c r="D294" s="161" t="s">
        <v>314</v>
      </c>
      <c r="E294" s="173" t="str">
        <f t="shared" si="4"/>
        <v>805VUChiều3</v>
      </c>
      <c r="F294" t="s">
        <v>1976</v>
      </c>
    </row>
    <row r="295" spans="1:6" x14ac:dyDescent="0.2">
      <c r="A295" s="161" t="s">
        <v>296</v>
      </c>
      <c r="B295" s="161">
        <v>5</v>
      </c>
      <c r="C295" s="161" t="s">
        <v>2532</v>
      </c>
      <c r="D295" s="161" t="s">
        <v>310</v>
      </c>
      <c r="E295" s="173" t="str">
        <f t="shared" si="4"/>
        <v>801VUChiều5</v>
      </c>
      <c r="F295" t="s">
        <v>1976</v>
      </c>
    </row>
    <row r="296" spans="1:6" x14ac:dyDescent="0.2">
      <c r="A296" s="161" t="s">
        <v>296</v>
      </c>
      <c r="B296" s="161">
        <v>5</v>
      </c>
      <c r="C296" s="161" t="s">
        <v>2532</v>
      </c>
      <c r="D296" s="161" t="s">
        <v>311</v>
      </c>
      <c r="E296" s="173" t="str">
        <f t="shared" si="4"/>
        <v>802VUChiều5</v>
      </c>
      <c r="F296" t="s">
        <v>1976</v>
      </c>
    </row>
    <row r="297" spans="1:6" x14ac:dyDescent="0.2">
      <c r="A297" s="161" t="s">
        <v>296</v>
      </c>
      <c r="B297" s="161">
        <v>5</v>
      </c>
      <c r="C297" s="161" t="s">
        <v>2532</v>
      </c>
      <c r="D297" s="161" t="s">
        <v>312</v>
      </c>
      <c r="E297" s="173" t="str">
        <f t="shared" si="4"/>
        <v>803VUChiều5</v>
      </c>
      <c r="F297" t="s">
        <v>1976</v>
      </c>
    </row>
    <row r="298" spans="1:6" x14ac:dyDescent="0.2">
      <c r="A298" s="161" t="s">
        <v>296</v>
      </c>
      <c r="B298" s="161">
        <v>5</v>
      </c>
      <c r="C298" s="161" t="s">
        <v>2532</v>
      </c>
      <c r="D298" s="161" t="s">
        <v>313</v>
      </c>
      <c r="E298" s="173" t="str">
        <f t="shared" si="4"/>
        <v>804VUChiều5</v>
      </c>
      <c r="F298" t="s">
        <v>1976</v>
      </c>
    </row>
    <row r="299" spans="1:6" x14ac:dyDescent="0.2">
      <c r="A299" s="161" t="s">
        <v>296</v>
      </c>
      <c r="B299" s="161">
        <v>5</v>
      </c>
      <c r="C299" s="161" t="s">
        <v>2532</v>
      </c>
      <c r="D299" s="161" t="s">
        <v>332</v>
      </c>
      <c r="E299" s="173" t="str">
        <f t="shared" si="4"/>
        <v>807VUChiều5</v>
      </c>
      <c r="F299" t="s">
        <v>1976</v>
      </c>
    </row>
    <row r="300" spans="1:6" x14ac:dyDescent="0.2">
      <c r="A300" s="161" t="s">
        <v>296</v>
      </c>
      <c r="B300" s="161">
        <v>5</v>
      </c>
      <c r="C300" s="161" t="s">
        <v>2533</v>
      </c>
      <c r="D300" s="161" t="s">
        <v>333</v>
      </c>
      <c r="E300" s="173" t="str">
        <f t="shared" si="4"/>
        <v>808VUChiều5</v>
      </c>
      <c r="F300" t="s">
        <v>1976</v>
      </c>
    </row>
    <row r="301" spans="1:6" x14ac:dyDescent="0.2">
      <c r="A301" s="161" t="s">
        <v>296</v>
      </c>
      <c r="B301" s="161">
        <v>5</v>
      </c>
      <c r="C301" s="161" t="s">
        <v>2532</v>
      </c>
      <c r="D301" s="161" t="s">
        <v>334</v>
      </c>
      <c r="E301" s="173" t="str">
        <f t="shared" si="4"/>
        <v>809VUChiều5</v>
      </c>
      <c r="F301" t="s">
        <v>1976</v>
      </c>
    </row>
    <row r="302" spans="1:6" x14ac:dyDescent="0.2">
      <c r="A302" s="161" t="s">
        <v>296</v>
      </c>
      <c r="B302" s="161">
        <v>3</v>
      </c>
      <c r="C302" s="161" t="s">
        <v>2532</v>
      </c>
      <c r="D302" s="161" t="s">
        <v>315</v>
      </c>
      <c r="E302" s="173" t="str">
        <f t="shared" si="4"/>
        <v>806VUChiều3</v>
      </c>
      <c r="F302" t="s">
        <v>1976</v>
      </c>
    </row>
    <row r="303" spans="1:6" x14ac:dyDescent="0.2">
      <c r="A303" s="161" t="s">
        <v>186</v>
      </c>
      <c r="B303" s="161">
        <v>3</v>
      </c>
      <c r="C303" s="161" t="s">
        <v>2534</v>
      </c>
      <c r="D303" s="161" t="s">
        <v>332</v>
      </c>
      <c r="E303" s="173" t="str">
        <f t="shared" si="4"/>
        <v>807VUSáng3</v>
      </c>
      <c r="F303" t="s">
        <v>1976</v>
      </c>
    </row>
    <row r="304" spans="1:6" x14ac:dyDescent="0.2">
      <c r="A304" s="161" t="s">
        <v>186</v>
      </c>
      <c r="B304" s="161">
        <v>5</v>
      </c>
      <c r="C304" s="161" t="s">
        <v>2535</v>
      </c>
      <c r="D304" s="161" t="s">
        <v>342</v>
      </c>
      <c r="E304" s="173" t="str">
        <f t="shared" si="4"/>
        <v>703VUSáng5</v>
      </c>
      <c r="F304" t="s">
        <v>1976</v>
      </c>
    </row>
    <row r="305" spans="1:6" x14ac:dyDescent="0.2">
      <c r="A305" s="161" t="s">
        <v>186</v>
      </c>
      <c r="B305" s="161">
        <v>5</v>
      </c>
      <c r="C305" s="161" t="s">
        <v>2535</v>
      </c>
      <c r="D305" s="161" t="s">
        <v>343</v>
      </c>
      <c r="E305" s="173" t="str">
        <f t="shared" si="4"/>
        <v>704VUSáng5</v>
      </c>
      <c r="F305" t="s">
        <v>1976</v>
      </c>
    </row>
    <row r="306" spans="1:6" x14ac:dyDescent="0.2">
      <c r="A306" s="161" t="s">
        <v>296</v>
      </c>
      <c r="B306" s="161">
        <v>4</v>
      </c>
      <c r="C306" s="161" t="s">
        <v>2533</v>
      </c>
      <c r="D306" s="161" t="s">
        <v>342</v>
      </c>
      <c r="E306" s="173" t="str">
        <f t="shared" si="4"/>
        <v>703VUChiều4</v>
      </c>
      <c r="F306" t="s">
        <v>1976</v>
      </c>
    </row>
    <row r="307" spans="1:6" x14ac:dyDescent="0.2">
      <c r="A307" s="161" t="s">
        <v>296</v>
      </c>
      <c r="B307" s="161">
        <v>4</v>
      </c>
      <c r="C307" s="161" t="s">
        <v>2533</v>
      </c>
      <c r="D307" s="161" t="s">
        <v>343</v>
      </c>
      <c r="E307" s="173" t="str">
        <f t="shared" si="4"/>
        <v>704VUChiều4</v>
      </c>
      <c r="F307" t="s">
        <v>1976</v>
      </c>
    </row>
    <row r="308" spans="1:6" x14ac:dyDescent="0.2">
      <c r="A308" s="161" t="s">
        <v>186</v>
      </c>
      <c r="B308" s="161">
        <v>5</v>
      </c>
      <c r="C308" s="161" t="s">
        <v>2534</v>
      </c>
      <c r="D308" s="161" t="s">
        <v>182</v>
      </c>
      <c r="E308" s="173" t="str">
        <f t="shared" si="4"/>
        <v>510E4Sáng5</v>
      </c>
      <c r="F308" t="s">
        <v>1976</v>
      </c>
    </row>
    <row r="309" spans="1:6" x14ac:dyDescent="0.2">
      <c r="A309" s="161" t="s">
        <v>186</v>
      </c>
      <c r="B309" s="161">
        <v>5</v>
      </c>
      <c r="C309" s="161" t="s">
        <v>2534</v>
      </c>
      <c r="D309" s="161" t="s">
        <v>184</v>
      </c>
      <c r="E309" s="173" t="str">
        <f t="shared" si="4"/>
        <v>511E4Sáng5</v>
      </c>
      <c r="F309" t="s">
        <v>1976</v>
      </c>
    </row>
    <row r="310" spans="1:6" x14ac:dyDescent="0.2">
      <c r="A310" s="161" t="s">
        <v>186</v>
      </c>
      <c r="B310" s="161">
        <v>5</v>
      </c>
      <c r="C310" s="161" t="s">
        <v>2534</v>
      </c>
      <c r="D310" s="161" t="s">
        <v>335</v>
      </c>
      <c r="E310" s="173" t="str">
        <f t="shared" si="4"/>
        <v>707VUSáng5</v>
      </c>
      <c r="F310" t="s">
        <v>1976</v>
      </c>
    </row>
    <row r="311" spans="1:6" x14ac:dyDescent="0.2">
      <c r="A311" s="161" t="s">
        <v>296</v>
      </c>
      <c r="B311" s="161">
        <v>3</v>
      </c>
      <c r="C311" s="161" t="s">
        <v>2532</v>
      </c>
      <c r="D311" s="161" t="s">
        <v>2319</v>
      </c>
      <c r="E311" s="173" t="str">
        <f t="shared" si="4"/>
        <v>201CSSChiều3</v>
      </c>
      <c r="F311" t="s">
        <v>1976</v>
      </c>
    </row>
    <row r="312" spans="1:6" x14ac:dyDescent="0.2">
      <c r="A312" t="s">
        <v>296</v>
      </c>
      <c r="B312">
        <v>5</v>
      </c>
      <c r="C312" t="s">
        <v>2532</v>
      </c>
      <c r="D312" t="s">
        <v>2319</v>
      </c>
      <c r="E312" s="173" t="str">
        <f t="shared" si="4"/>
        <v>201CSSChiều5</v>
      </c>
      <c r="F312" t="s">
        <v>1976</v>
      </c>
    </row>
    <row r="313" spans="1:6" x14ac:dyDescent="0.2">
      <c r="A313" t="s">
        <v>186</v>
      </c>
      <c r="B313">
        <v>6</v>
      </c>
      <c r="C313" t="s">
        <v>2534</v>
      </c>
      <c r="D313" t="s">
        <v>356</v>
      </c>
      <c r="E313" s="173" t="str">
        <f t="shared" si="4"/>
        <v>705VUSáng6</v>
      </c>
      <c r="F313" t="s">
        <v>1976</v>
      </c>
    </row>
    <row r="314" spans="1:6" x14ac:dyDescent="0.2">
      <c r="A314" s="159" t="s">
        <v>296</v>
      </c>
      <c r="B314" s="183">
        <v>4</v>
      </c>
      <c r="C314" s="159" t="s">
        <v>2533</v>
      </c>
      <c r="D314" s="159" t="s">
        <v>1958</v>
      </c>
      <c r="E314" s="173" t="str">
        <f t="shared" si="4"/>
        <v>508E4Chiều4</v>
      </c>
      <c r="F314" t="s">
        <v>1976</v>
      </c>
    </row>
    <row r="315" spans="1:6" x14ac:dyDescent="0.2">
      <c r="A315" s="159" t="s">
        <v>186</v>
      </c>
      <c r="B315" s="183">
        <v>6</v>
      </c>
      <c r="C315" s="159" t="s">
        <v>2535</v>
      </c>
      <c r="D315" s="159" t="s">
        <v>357</v>
      </c>
      <c r="E315" s="173" t="str">
        <f t="shared" si="4"/>
        <v>706VUSáng6</v>
      </c>
      <c r="F315" t="s">
        <v>1976</v>
      </c>
    </row>
    <row r="316" spans="1:6" x14ac:dyDescent="0.2">
      <c r="A316" s="159" t="s">
        <v>186</v>
      </c>
      <c r="B316" s="183">
        <v>4</v>
      </c>
      <c r="C316" s="159" t="s">
        <v>2535</v>
      </c>
      <c r="D316" s="159" t="s">
        <v>358</v>
      </c>
      <c r="E316" s="173" t="str">
        <f t="shared" si="4"/>
        <v>702VUSáng4</v>
      </c>
      <c r="F316" t="s">
        <v>1976</v>
      </c>
    </row>
    <row r="317" spans="1:6" x14ac:dyDescent="0.2">
      <c r="A317" s="159" t="s">
        <v>296</v>
      </c>
      <c r="B317" s="183">
        <v>6</v>
      </c>
      <c r="C317" s="159" t="s">
        <v>2532</v>
      </c>
      <c r="D317" s="159" t="s">
        <v>357</v>
      </c>
      <c r="E317" s="173" t="str">
        <f t="shared" si="4"/>
        <v>706VUChiều6</v>
      </c>
      <c r="F317" t="s">
        <v>1976</v>
      </c>
    </row>
    <row r="318" spans="1:6" x14ac:dyDescent="0.2">
      <c r="A318" s="159" t="s">
        <v>186</v>
      </c>
      <c r="B318" s="183">
        <v>5</v>
      </c>
      <c r="C318" s="159" t="s">
        <v>2535</v>
      </c>
      <c r="D318" s="161" t="s">
        <v>182</v>
      </c>
      <c r="E318" s="173" t="str">
        <f t="shared" si="4"/>
        <v>510E4Sáng5</v>
      </c>
      <c r="F318" t="s">
        <v>1976</v>
      </c>
    </row>
    <row r="319" spans="1:6" x14ac:dyDescent="0.2">
      <c r="A319" s="159" t="s">
        <v>186</v>
      </c>
      <c r="B319" s="183">
        <v>5</v>
      </c>
      <c r="C319" s="159" t="s">
        <v>2535</v>
      </c>
      <c r="D319" s="161" t="s">
        <v>184</v>
      </c>
      <c r="E319" s="173" t="str">
        <f t="shared" si="4"/>
        <v>511E4Sáng5</v>
      </c>
      <c r="F319" t="s">
        <v>1976</v>
      </c>
    </row>
    <row r="320" spans="1:6" x14ac:dyDescent="0.2">
      <c r="A320" s="159" t="s">
        <v>186</v>
      </c>
      <c r="B320" s="183">
        <v>5</v>
      </c>
      <c r="C320" s="159" t="s">
        <v>2535</v>
      </c>
      <c r="D320" s="159" t="s">
        <v>335</v>
      </c>
      <c r="E320" s="173" t="str">
        <f t="shared" si="4"/>
        <v>707VUSáng5</v>
      </c>
      <c r="F320" t="s">
        <v>1976</v>
      </c>
    </row>
    <row r="321" spans="1:6" x14ac:dyDescent="0.2">
      <c r="A321" s="159" t="s">
        <v>296</v>
      </c>
      <c r="B321" s="183">
        <v>6</v>
      </c>
      <c r="C321" s="159" t="s">
        <v>2533</v>
      </c>
      <c r="D321" s="161" t="s">
        <v>356</v>
      </c>
      <c r="E321" s="173" t="str">
        <f t="shared" si="4"/>
        <v>705VUChiều6</v>
      </c>
      <c r="F321" t="s">
        <v>1976</v>
      </c>
    </row>
    <row r="322" spans="1:6" x14ac:dyDescent="0.2">
      <c r="A322" s="159" t="s">
        <v>296</v>
      </c>
      <c r="B322" s="183">
        <v>4</v>
      </c>
      <c r="C322" s="159" t="s">
        <v>2533</v>
      </c>
      <c r="D322" s="159" t="s">
        <v>358</v>
      </c>
      <c r="E322" s="173" t="str">
        <f t="shared" si="4"/>
        <v>702VUChiều4</v>
      </c>
      <c r="F322" t="s">
        <v>1976</v>
      </c>
    </row>
    <row r="323" spans="1:6" x14ac:dyDescent="0.2">
      <c r="A323" s="159" t="s">
        <v>186</v>
      </c>
      <c r="B323" s="183">
        <v>3</v>
      </c>
      <c r="C323" s="159" t="s">
        <v>2534</v>
      </c>
      <c r="D323" s="159" t="s">
        <v>334</v>
      </c>
      <c r="E323" s="173" t="str">
        <f t="shared" ref="E323:E346" si="5">D323&amp;A323&amp;B323</f>
        <v>809VUSáng3</v>
      </c>
      <c r="F323" t="s">
        <v>1976</v>
      </c>
    </row>
    <row r="324" spans="1:6" x14ac:dyDescent="0.2">
      <c r="A324" s="159" t="s">
        <v>186</v>
      </c>
      <c r="B324" s="183">
        <v>5</v>
      </c>
      <c r="C324" s="159" t="s">
        <v>2534</v>
      </c>
      <c r="D324" s="161" t="s">
        <v>315</v>
      </c>
      <c r="E324" s="173" t="str">
        <f t="shared" si="5"/>
        <v>806VUSáng5</v>
      </c>
      <c r="F324" t="s">
        <v>1976</v>
      </c>
    </row>
    <row r="325" spans="1:6" x14ac:dyDescent="0.2">
      <c r="A325" s="159" t="s">
        <v>296</v>
      </c>
      <c r="B325" s="183">
        <v>6</v>
      </c>
      <c r="C325" s="159" t="s">
        <v>2532</v>
      </c>
      <c r="D325" s="159" t="s">
        <v>356</v>
      </c>
      <c r="E325" s="173" t="str">
        <f t="shared" si="5"/>
        <v>705VUChiều6</v>
      </c>
      <c r="F325" t="s">
        <v>1976</v>
      </c>
    </row>
    <row r="326" spans="1:6" x14ac:dyDescent="0.2">
      <c r="A326" s="159" t="s">
        <v>296</v>
      </c>
      <c r="B326" s="183">
        <v>4</v>
      </c>
      <c r="C326" s="162" t="s">
        <v>2532</v>
      </c>
      <c r="D326" s="159" t="s">
        <v>358</v>
      </c>
      <c r="E326" s="173" t="str">
        <f t="shared" si="5"/>
        <v>702VUChiều4</v>
      </c>
      <c r="F326" t="s">
        <v>1976</v>
      </c>
    </row>
    <row r="327" spans="1:6" x14ac:dyDescent="0.2">
      <c r="A327" s="161" t="s">
        <v>186</v>
      </c>
      <c r="B327" s="183">
        <v>6</v>
      </c>
      <c r="C327" s="161" t="s">
        <v>2534</v>
      </c>
      <c r="D327" s="161" t="s">
        <v>342</v>
      </c>
      <c r="E327" s="173" t="str">
        <f t="shared" si="5"/>
        <v>703VUSáng6</v>
      </c>
      <c r="F327" t="s">
        <v>1976</v>
      </c>
    </row>
    <row r="328" spans="1:6" x14ac:dyDescent="0.2">
      <c r="A328" s="161" t="s">
        <v>186</v>
      </c>
      <c r="B328" s="183">
        <v>3</v>
      </c>
      <c r="C328" s="161" t="s">
        <v>2535</v>
      </c>
      <c r="D328" s="161" t="s">
        <v>315</v>
      </c>
      <c r="E328" s="173" t="str">
        <f t="shared" si="5"/>
        <v>806VUSáng3</v>
      </c>
      <c r="F328" t="s">
        <v>1976</v>
      </c>
    </row>
    <row r="329" spans="1:6" x14ac:dyDescent="0.2">
      <c r="A329" s="161" t="s">
        <v>186</v>
      </c>
      <c r="B329" s="183">
        <v>4</v>
      </c>
      <c r="C329" s="161" t="s">
        <v>2534</v>
      </c>
      <c r="D329" s="161" t="s">
        <v>314</v>
      </c>
      <c r="E329" s="173" t="str">
        <f t="shared" si="5"/>
        <v>805VUSáng4</v>
      </c>
      <c r="F329" t="s">
        <v>1976</v>
      </c>
    </row>
    <row r="330" spans="1:6" x14ac:dyDescent="0.2">
      <c r="A330" s="161" t="s">
        <v>186</v>
      </c>
      <c r="B330" s="183">
        <v>4</v>
      </c>
      <c r="C330" s="161" t="s">
        <v>2535</v>
      </c>
      <c r="D330" s="161" t="s">
        <v>314</v>
      </c>
      <c r="E330" s="173" t="str">
        <f t="shared" si="5"/>
        <v>805VUSáng4</v>
      </c>
      <c r="F330" t="s">
        <v>1976</v>
      </c>
    </row>
    <row r="331" spans="1:6" ht="15" x14ac:dyDescent="0.2">
      <c r="A331" s="160" t="s">
        <v>296</v>
      </c>
      <c r="B331" s="183">
        <v>6</v>
      </c>
      <c r="C331" s="168" t="s">
        <v>2532</v>
      </c>
      <c r="D331" s="160" t="s">
        <v>312</v>
      </c>
      <c r="E331" s="173" t="str">
        <f t="shared" si="5"/>
        <v>803VUChiều6</v>
      </c>
      <c r="F331" t="s">
        <v>1976</v>
      </c>
    </row>
    <row r="332" spans="1:6" ht="15" x14ac:dyDescent="0.2">
      <c r="A332" s="160" t="s">
        <v>296</v>
      </c>
      <c r="B332" s="183">
        <v>6</v>
      </c>
      <c r="C332" s="168" t="s">
        <v>2533</v>
      </c>
      <c r="D332" s="160" t="s">
        <v>313</v>
      </c>
      <c r="E332" s="173" t="str">
        <f t="shared" si="5"/>
        <v>804VUChiều6</v>
      </c>
      <c r="F332" t="s">
        <v>1976</v>
      </c>
    </row>
    <row r="333" spans="1:6" x14ac:dyDescent="0.2">
      <c r="A333" s="161" t="s">
        <v>296</v>
      </c>
      <c r="B333" s="183">
        <v>6</v>
      </c>
      <c r="C333" s="162" t="s">
        <v>2532</v>
      </c>
      <c r="D333" s="161" t="s">
        <v>332</v>
      </c>
      <c r="E333" s="173" t="str">
        <f t="shared" si="5"/>
        <v>807VUChiều6</v>
      </c>
      <c r="F333" t="s">
        <v>1976</v>
      </c>
    </row>
    <row r="334" spans="1:6" x14ac:dyDescent="0.2">
      <c r="A334" s="161" t="s">
        <v>296</v>
      </c>
      <c r="B334" s="183">
        <v>6</v>
      </c>
      <c r="C334" s="162" t="s">
        <v>2533</v>
      </c>
      <c r="D334" s="161" t="s">
        <v>332</v>
      </c>
      <c r="E334" s="173" t="str">
        <f t="shared" si="5"/>
        <v>807VUChiều6</v>
      </c>
      <c r="F334" t="s">
        <v>1976</v>
      </c>
    </row>
    <row r="335" spans="1:6" x14ac:dyDescent="0.2">
      <c r="A335" s="161" t="s">
        <v>186</v>
      </c>
      <c r="B335" s="183">
        <v>5</v>
      </c>
      <c r="C335" s="162" t="s">
        <v>2534</v>
      </c>
      <c r="D335" s="161" t="s">
        <v>333</v>
      </c>
      <c r="E335" s="173" t="str">
        <f t="shared" si="5"/>
        <v>808VUSáng5</v>
      </c>
      <c r="F335" t="s">
        <v>1976</v>
      </c>
    </row>
    <row r="336" spans="1:6" x14ac:dyDescent="0.2">
      <c r="A336" s="161" t="s">
        <v>186</v>
      </c>
      <c r="B336" s="183">
        <v>5</v>
      </c>
      <c r="C336" s="162" t="s">
        <v>2535</v>
      </c>
      <c r="D336" s="161" t="s">
        <v>314</v>
      </c>
      <c r="E336" s="173" t="str">
        <f t="shared" si="5"/>
        <v>805VUSáng5</v>
      </c>
      <c r="F336" t="s">
        <v>1976</v>
      </c>
    </row>
    <row r="337" spans="1:6" x14ac:dyDescent="0.2">
      <c r="A337" s="161" t="s">
        <v>296</v>
      </c>
      <c r="B337" s="183">
        <v>4</v>
      </c>
      <c r="C337" s="162" t="s">
        <v>2532</v>
      </c>
      <c r="D337" s="161" t="s">
        <v>315</v>
      </c>
      <c r="E337" s="173" t="str">
        <f t="shared" si="5"/>
        <v>806VUChiều4</v>
      </c>
      <c r="F337" t="s">
        <v>1976</v>
      </c>
    </row>
    <row r="338" spans="1:6" x14ac:dyDescent="0.2">
      <c r="A338" s="161" t="s">
        <v>186</v>
      </c>
      <c r="B338" s="183">
        <v>6</v>
      </c>
      <c r="C338" s="162" t="s">
        <v>2535</v>
      </c>
      <c r="D338" s="161" t="s">
        <v>343</v>
      </c>
      <c r="E338" s="173" t="str">
        <f t="shared" si="5"/>
        <v>704VUSáng6</v>
      </c>
      <c r="F338" t="s">
        <v>1976</v>
      </c>
    </row>
    <row r="339" spans="1:6" x14ac:dyDescent="0.2">
      <c r="A339" s="161" t="s">
        <v>296</v>
      </c>
      <c r="B339" s="183">
        <v>4</v>
      </c>
      <c r="C339" s="162" t="s">
        <v>2533</v>
      </c>
      <c r="D339" s="161" t="s">
        <v>315</v>
      </c>
      <c r="E339" s="173" t="str">
        <f t="shared" si="5"/>
        <v>806VUChiều4</v>
      </c>
      <c r="F339" t="s">
        <v>1976</v>
      </c>
    </row>
    <row r="340" spans="1:6" x14ac:dyDescent="0.2">
      <c r="A340" s="161" t="s">
        <v>296</v>
      </c>
      <c r="B340" s="183">
        <v>5</v>
      </c>
      <c r="C340" s="162" t="s">
        <v>2533</v>
      </c>
      <c r="D340" s="161" t="s">
        <v>342</v>
      </c>
      <c r="E340" s="173" t="str">
        <f t="shared" si="5"/>
        <v>703VUChiều5</v>
      </c>
      <c r="F340" t="s">
        <v>1976</v>
      </c>
    </row>
    <row r="341" spans="1:6" x14ac:dyDescent="0.2">
      <c r="A341" s="161" t="s">
        <v>296</v>
      </c>
      <c r="B341" s="183">
        <v>5</v>
      </c>
      <c r="C341" s="162" t="s">
        <v>2532</v>
      </c>
      <c r="D341" s="161" t="s">
        <v>343</v>
      </c>
      <c r="E341" s="173" t="str">
        <f t="shared" si="5"/>
        <v>704VUChiều5</v>
      </c>
      <c r="F341" t="s">
        <v>1976</v>
      </c>
    </row>
    <row r="342" spans="1:6" x14ac:dyDescent="0.2">
      <c r="A342" s="161" t="s">
        <v>186</v>
      </c>
      <c r="B342" s="183">
        <v>3</v>
      </c>
      <c r="C342" s="161" t="s">
        <v>2534</v>
      </c>
      <c r="D342" s="161" t="s">
        <v>310</v>
      </c>
      <c r="E342" s="173" t="str">
        <f t="shared" si="5"/>
        <v>801VUSáng3</v>
      </c>
      <c r="F342" t="s">
        <v>1976</v>
      </c>
    </row>
    <row r="343" spans="1:6" ht="15" x14ac:dyDescent="0.2">
      <c r="A343" s="160" t="s">
        <v>186</v>
      </c>
      <c r="B343" s="183">
        <v>3</v>
      </c>
      <c r="C343" s="168" t="s">
        <v>2535</v>
      </c>
      <c r="D343" s="160" t="s">
        <v>311</v>
      </c>
      <c r="E343" s="173" t="str">
        <f t="shared" si="5"/>
        <v>802VUSáng3</v>
      </c>
      <c r="F343" t="s">
        <v>1976</v>
      </c>
    </row>
    <row r="344" spans="1:6" ht="15" x14ac:dyDescent="0.2">
      <c r="A344" s="160" t="s">
        <v>186</v>
      </c>
      <c r="B344" s="183">
        <v>3</v>
      </c>
      <c r="C344" s="168" t="s">
        <v>2534</v>
      </c>
      <c r="D344" s="160" t="s">
        <v>312</v>
      </c>
      <c r="E344" s="173" t="str">
        <f t="shared" si="5"/>
        <v>803VUSáng3</v>
      </c>
      <c r="F344" t="s">
        <v>1976</v>
      </c>
    </row>
    <row r="345" spans="1:6" x14ac:dyDescent="0.2">
      <c r="A345" s="161" t="s">
        <v>186</v>
      </c>
      <c r="B345" s="183">
        <v>3</v>
      </c>
      <c r="C345" s="162" t="s">
        <v>2535</v>
      </c>
      <c r="D345" s="161" t="s">
        <v>313</v>
      </c>
      <c r="E345" s="173" t="str">
        <f t="shared" si="5"/>
        <v>804VUSáng3</v>
      </c>
      <c r="F345" t="s">
        <v>1976</v>
      </c>
    </row>
    <row r="346" spans="1:6" x14ac:dyDescent="0.2">
      <c r="A346" s="161" t="s">
        <v>186</v>
      </c>
      <c r="B346" s="183">
        <v>3</v>
      </c>
      <c r="C346" s="162" t="s">
        <v>2534</v>
      </c>
      <c r="D346" s="161" t="s">
        <v>314</v>
      </c>
      <c r="E346" s="173" t="str">
        <f t="shared" si="5"/>
        <v>805VUSáng3</v>
      </c>
      <c r="F346" t="s">
        <v>1976</v>
      </c>
    </row>
  </sheetData>
  <autoFilter ref="A1:F346"/>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A283"/>
  <sheetViews>
    <sheetView workbookViewId="0">
      <selection activeCell="AB9" sqref="AB9"/>
    </sheetView>
  </sheetViews>
  <sheetFormatPr defaultRowHeight="12.75" x14ac:dyDescent="0.2"/>
  <cols>
    <col min="1" max="1" width="6.7109375" style="136" customWidth="1"/>
    <col min="2" max="2" width="23.28515625" style="84" customWidth="1"/>
    <col min="3" max="3" width="10.28515625" style="84" customWidth="1"/>
    <col min="4" max="4" width="10.7109375" style="84" hidden="1" customWidth="1"/>
    <col min="5" max="5" width="12.28515625" style="84" hidden="1" customWidth="1"/>
    <col min="6" max="6" width="4.7109375" style="84" customWidth="1"/>
    <col min="7" max="7" width="11.5703125" style="84" customWidth="1"/>
    <col min="8" max="8" width="16.28515625" style="84" customWidth="1"/>
    <col min="9" max="9" width="9.140625" style="84" customWidth="1"/>
    <col min="10" max="10" width="6.7109375" style="84" hidden="1" customWidth="1"/>
    <col min="11" max="11" width="16.5703125" style="84" customWidth="1"/>
    <col min="12" max="12" width="11.85546875" style="84" hidden="1" customWidth="1"/>
    <col min="13" max="13" width="6.85546875" style="157" customWidth="1"/>
    <col min="14" max="14" width="7" style="157" customWidth="1"/>
    <col min="15" max="15" width="7.28515625" style="157" customWidth="1"/>
    <col min="16" max="16" width="13" style="157" customWidth="1"/>
    <col min="17" max="17" width="6.42578125" style="157" customWidth="1"/>
    <col min="18" max="18" width="5.5703125" style="84" hidden="1" customWidth="1"/>
    <col min="19" max="19" width="12.28515625" style="84" hidden="1" customWidth="1"/>
    <col min="20" max="20" width="19.140625" style="84" hidden="1" customWidth="1"/>
    <col min="21" max="21" width="12.5703125" style="84" hidden="1" customWidth="1"/>
    <col min="22" max="22" width="16.42578125" style="84" hidden="1" customWidth="1"/>
    <col min="23" max="23" width="16.7109375" style="84" hidden="1" customWidth="1"/>
    <col min="24" max="24" width="12.42578125" style="84" hidden="1" customWidth="1"/>
    <col min="25" max="25" width="14.140625" style="84" hidden="1" customWidth="1"/>
    <col min="26" max="26" width="26.42578125" style="84" hidden="1" customWidth="1"/>
    <col min="27" max="27" width="17.5703125" style="84" hidden="1" customWidth="1"/>
    <col min="28" max="33" width="9.140625" style="84" hidden="1" customWidth="1"/>
    <col min="34" max="197" width="9.140625" style="84" customWidth="1"/>
    <col min="198" max="198" width="6" style="84" customWidth="1"/>
    <col min="199" max="208" width="9.140625" style="84" customWidth="1"/>
    <col min="209" max="209" width="3.7109375" style="84" customWidth="1"/>
    <col min="210" max="16384" width="9.140625" style="84"/>
  </cols>
  <sheetData>
    <row r="1" spans="1:209" s="94" customFormat="1" ht="36" customHeight="1" x14ac:dyDescent="0.2">
      <c r="A1" s="90" t="s">
        <v>0</v>
      </c>
      <c r="B1" s="91" t="s">
        <v>193</v>
      </c>
      <c r="C1" s="91" t="s">
        <v>194</v>
      </c>
      <c r="D1" s="91" t="s">
        <v>1570</v>
      </c>
      <c r="E1" s="91" t="s">
        <v>880</v>
      </c>
      <c r="F1" s="91" t="s">
        <v>1</v>
      </c>
      <c r="G1" s="91" t="s">
        <v>2</v>
      </c>
      <c r="H1" s="91" t="s">
        <v>1971</v>
      </c>
      <c r="I1" s="92" t="s">
        <v>1647</v>
      </c>
      <c r="J1" s="163" t="s">
        <v>11</v>
      </c>
      <c r="K1" s="163" t="s">
        <v>350</v>
      </c>
      <c r="L1" s="93" t="s">
        <v>351</v>
      </c>
      <c r="M1" s="93" t="s">
        <v>7</v>
      </c>
      <c r="N1" s="93" t="s">
        <v>8</v>
      </c>
      <c r="O1" s="93" t="s">
        <v>9</v>
      </c>
      <c r="P1" s="93" t="s">
        <v>10</v>
      </c>
      <c r="Q1" s="93" t="s">
        <v>12</v>
      </c>
      <c r="R1" s="93" t="s">
        <v>1485</v>
      </c>
      <c r="S1" s="93" t="s">
        <v>13</v>
      </c>
      <c r="T1" s="93" t="s">
        <v>14</v>
      </c>
      <c r="U1" s="93" t="s">
        <v>15</v>
      </c>
      <c r="V1" s="93" t="s">
        <v>16</v>
      </c>
      <c r="W1" s="93" t="s">
        <v>195</v>
      </c>
      <c r="X1" s="93" t="s">
        <v>6</v>
      </c>
      <c r="Y1" s="93" t="s">
        <v>888</v>
      </c>
      <c r="Z1" s="170" t="s">
        <v>1972</v>
      </c>
      <c r="AA1" s="91"/>
      <c r="AB1" s="91"/>
      <c r="AC1" s="91"/>
    </row>
    <row r="2" spans="1:209" s="72" customFormat="1" ht="25.5" customHeight="1" x14ac:dyDescent="0.2">
      <c r="A2" s="74">
        <v>123</v>
      </c>
      <c r="B2" s="71" t="s">
        <v>1505</v>
      </c>
      <c r="C2" s="71" t="s">
        <v>1506</v>
      </c>
      <c r="D2" s="71" t="s">
        <v>27</v>
      </c>
      <c r="E2" s="71" t="s">
        <v>1747</v>
      </c>
      <c r="F2" s="71">
        <v>3</v>
      </c>
      <c r="G2" s="71" t="s">
        <v>192</v>
      </c>
      <c r="H2" s="71" t="s">
        <v>1644</v>
      </c>
      <c r="I2" s="71">
        <v>92</v>
      </c>
      <c r="J2" s="159">
        <v>1</v>
      </c>
      <c r="K2" s="159" t="s">
        <v>27</v>
      </c>
      <c r="L2" s="159"/>
      <c r="M2" s="159" t="s">
        <v>296</v>
      </c>
      <c r="N2" s="159" t="s">
        <v>1918</v>
      </c>
      <c r="O2" s="159" t="s">
        <v>298</v>
      </c>
      <c r="P2" s="159" t="s">
        <v>363</v>
      </c>
      <c r="Q2" s="167">
        <v>80</v>
      </c>
      <c r="R2" s="159"/>
      <c r="S2" s="159"/>
      <c r="T2" s="159"/>
      <c r="U2" s="159"/>
      <c r="V2" s="159"/>
      <c r="W2" s="159" t="s">
        <v>175</v>
      </c>
      <c r="X2" s="159" t="s">
        <v>67</v>
      </c>
      <c r="Y2" s="71"/>
      <c r="Z2" s="71"/>
      <c r="AA2" s="71" t="s">
        <v>1640</v>
      </c>
      <c r="AB2" s="71"/>
      <c r="AC2" s="71"/>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row>
    <row r="3" spans="1:209" ht="25.5" customHeight="1" x14ac:dyDescent="0.2">
      <c r="A3" s="74">
        <v>194</v>
      </c>
      <c r="B3" s="83" t="s">
        <v>246</v>
      </c>
      <c r="C3" s="83" t="s">
        <v>247</v>
      </c>
      <c r="D3" s="83"/>
      <c r="E3" s="83" t="s">
        <v>1796</v>
      </c>
      <c r="F3" s="83">
        <v>3</v>
      </c>
      <c r="G3" s="83" t="s">
        <v>192</v>
      </c>
      <c r="H3" s="83" t="s">
        <v>1644</v>
      </c>
      <c r="I3" s="83">
        <v>92</v>
      </c>
      <c r="J3" s="161">
        <v>1</v>
      </c>
      <c r="K3" s="161"/>
      <c r="L3" s="161"/>
      <c r="M3" s="159" t="s">
        <v>296</v>
      </c>
      <c r="N3" s="161" t="s">
        <v>1918</v>
      </c>
      <c r="O3" s="161" t="s">
        <v>297</v>
      </c>
      <c r="P3" s="159" t="s">
        <v>363</v>
      </c>
      <c r="Q3" s="167">
        <v>80</v>
      </c>
      <c r="R3" s="161"/>
      <c r="S3" s="161"/>
      <c r="T3" s="161"/>
      <c r="U3" s="161"/>
      <c r="V3" s="161"/>
      <c r="W3" s="161" t="s">
        <v>216</v>
      </c>
      <c r="X3" s="159" t="s">
        <v>67</v>
      </c>
      <c r="Y3" s="83"/>
      <c r="Z3" s="83" t="s">
        <v>1707</v>
      </c>
      <c r="AA3" s="83" t="s">
        <v>1490</v>
      </c>
      <c r="AB3" s="83"/>
      <c r="AC3" s="83"/>
      <c r="AD3" s="72"/>
      <c r="AE3" s="72"/>
    </row>
    <row r="4" spans="1:209" ht="25.5" customHeight="1" x14ac:dyDescent="0.2">
      <c r="A4" s="74">
        <v>41</v>
      </c>
      <c r="B4" s="71" t="s">
        <v>255</v>
      </c>
      <c r="C4" s="71" t="s">
        <v>256</v>
      </c>
      <c r="D4" s="71"/>
      <c r="E4" s="71" t="s">
        <v>1821</v>
      </c>
      <c r="F4" s="71">
        <v>3</v>
      </c>
      <c r="G4" s="71" t="s">
        <v>192</v>
      </c>
      <c r="H4" s="71" t="s">
        <v>1644</v>
      </c>
      <c r="I4" s="71">
        <v>92</v>
      </c>
      <c r="J4" s="159">
        <v>1</v>
      </c>
      <c r="K4" s="159"/>
      <c r="L4" s="159"/>
      <c r="M4" s="159" t="s">
        <v>296</v>
      </c>
      <c r="N4" s="159" t="s">
        <v>1919</v>
      </c>
      <c r="O4" s="159" t="s">
        <v>298</v>
      </c>
      <c r="P4" s="159" t="s">
        <v>363</v>
      </c>
      <c r="Q4" s="167">
        <v>80</v>
      </c>
      <c r="R4" s="159"/>
      <c r="S4" s="159"/>
      <c r="T4" s="159"/>
      <c r="U4" s="159"/>
      <c r="V4" s="159"/>
      <c r="W4" s="159" t="s">
        <v>175</v>
      </c>
      <c r="X4" s="159" t="s">
        <v>67</v>
      </c>
      <c r="Y4" s="71"/>
      <c r="Z4" s="71"/>
      <c r="AA4" s="71" t="s">
        <v>1640</v>
      </c>
      <c r="AB4" s="71"/>
      <c r="AC4" s="71"/>
      <c r="AD4" s="72"/>
      <c r="AE4" s="72"/>
    </row>
    <row r="5" spans="1:209" ht="25.5" customHeight="1" x14ac:dyDescent="0.2">
      <c r="A5" s="74">
        <v>77</v>
      </c>
      <c r="B5" s="71" t="s">
        <v>1630</v>
      </c>
      <c r="C5" s="71" t="s">
        <v>1631</v>
      </c>
      <c r="D5" s="71" t="s">
        <v>53</v>
      </c>
      <c r="E5" s="71" t="s">
        <v>1800</v>
      </c>
      <c r="F5" s="71">
        <v>3</v>
      </c>
      <c r="G5" s="71" t="s">
        <v>192</v>
      </c>
      <c r="H5" s="71" t="s">
        <v>1644</v>
      </c>
      <c r="I5" s="71">
        <v>92</v>
      </c>
      <c r="J5" s="159">
        <v>1</v>
      </c>
      <c r="K5" s="159" t="s">
        <v>53</v>
      </c>
      <c r="L5" s="159"/>
      <c r="M5" s="159" t="s">
        <v>296</v>
      </c>
      <c r="N5" s="159" t="s">
        <v>1919</v>
      </c>
      <c r="O5" s="161" t="s">
        <v>297</v>
      </c>
      <c r="P5" s="159" t="s">
        <v>363</v>
      </c>
      <c r="Q5" s="167">
        <v>80</v>
      </c>
      <c r="R5" s="159"/>
      <c r="S5" s="159"/>
      <c r="T5" s="159"/>
      <c r="U5" s="159"/>
      <c r="V5" s="159"/>
      <c r="W5" s="159" t="s">
        <v>216</v>
      </c>
      <c r="X5" s="159" t="s">
        <v>67</v>
      </c>
      <c r="Y5" s="71"/>
      <c r="Z5" s="71"/>
      <c r="AA5" s="71" t="s">
        <v>1640</v>
      </c>
      <c r="AB5" s="71"/>
      <c r="AC5" s="71"/>
    </row>
    <row r="6" spans="1:209" ht="25.5" customHeight="1" x14ac:dyDescent="0.2">
      <c r="A6" s="74">
        <v>144</v>
      </c>
      <c r="B6" s="71" t="s">
        <v>885</v>
      </c>
      <c r="C6" s="71" t="s">
        <v>887</v>
      </c>
      <c r="D6" s="71" t="s">
        <v>27</v>
      </c>
      <c r="E6" s="83" t="s">
        <v>1829</v>
      </c>
      <c r="F6" s="71">
        <v>3</v>
      </c>
      <c r="G6" s="71" t="s">
        <v>595</v>
      </c>
      <c r="H6" s="71" t="s">
        <v>1679</v>
      </c>
      <c r="I6" s="71">
        <v>60</v>
      </c>
      <c r="J6" s="159" t="s">
        <v>1918</v>
      </c>
      <c r="K6" s="159" t="s">
        <v>1609</v>
      </c>
      <c r="L6" s="159"/>
      <c r="M6" s="159" t="s">
        <v>296</v>
      </c>
      <c r="N6" s="161" t="s">
        <v>1920</v>
      </c>
      <c r="O6" s="159" t="s">
        <v>298</v>
      </c>
      <c r="P6" s="159" t="s">
        <v>363</v>
      </c>
      <c r="Q6" s="167">
        <v>80</v>
      </c>
      <c r="R6" s="159"/>
      <c r="S6" s="159"/>
      <c r="T6" s="159"/>
      <c r="U6" s="159"/>
      <c r="V6" s="159"/>
      <c r="W6" s="159" t="s">
        <v>175</v>
      </c>
      <c r="X6" s="159" t="s">
        <v>1959</v>
      </c>
      <c r="Y6" s="71"/>
      <c r="Z6" s="71"/>
      <c r="AA6" s="169" t="s">
        <v>1693</v>
      </c>
      <c r="AB6" s="71"/>
      <c r="AC6" s="71"/>
    </row>
    <row r="7" spans="1:209" ht="25.5" customHeight="1" x14ac:dyDescent="0.2">
      <c r="A7" s="74">
        <v>142</v>
      </c>
      <c r="B7" s="71" t="s">
        <v>885</v>
      </c>
      <c r="C7" s="71" t="s">
        <v>887</v>
      </c>
      <c r="D7" s="71" t="s">
        <v>27</v>
      </c>
      <c r="E7" s="83" t="s">
        <v>1828</v>
      </c>
      <c r="F7" s="71">
        <v>3</v>
      </c>
      <c r="G7" s="71" t="s">
        <v>595</v>
      </c>
      <c r="H7" s="71" t="s">
        <v>1679</v>
      </c>
      <c r="I7" s="71">
        <v>60</v>
      </c>
      <c r="J7" s="159" t="s">
        <v>1918</v>
      </c>
      <c r="K7" s="159" t="s">
        <v>27</v>
      </c>
      <c r="L7" s="159"/>
      <c r="M7" s="159" t="s">
        <v>296</v>
      </c>
      <c r="N7" s="161" t="s">
        <v>1920</v>
      </c>
      <c r="O7" s="161" t="s">
        <v>297</v>
      </c>
      <c r="P7" s="159" t="s">
        <v>363</v>
      </c>
      <c r="Q7" s="167">
        <v>80</v>
      </c>
      <c r="R7" s="159"/>
      <c r="S7" s="159"/>
      <c r="T7" s="159"/>
      <c r="U7" s="159"/>
      <c r="V7" s="159"/>
      <c r="W7" s="159" t="s">
        <v>175</v>
      </c>
      <c r="X7" s="159" t="s">
        <v>1959</v>
      </c>
      <c r="Y7" s="71"/>
      <c r="Z7" s="71"/>
      <c r="AA7" s="71" t="s">
        <v>1640</v>
      </c>
      <c r="AB7" s="71"/>
      <c r="AC7" s="71"/>
      <c r="AD7" s="72"/>
      <c r="AE7" s="72"/>
    </row>
    <row r="8" spans="1:209" s="72" customFormat="1" ht="25.5" customHeight="1" x14ac:dyDescent="0.2">
      <c r="A8" s="74">
        <v>39</v>
      </c>
      <c r="B8" s="83" t="s">
        <v>165</v>
      </c>
      <c r="C8" s="83" t="s">
        <v>906</v>
      </c>
      <c r="D8" s="83" t="s">
        <v>27</v>
      </c>
      <c r="E8" s="83" t="s">
        <v>906</v>
      </c>
      <c r="F8" s="83">
        <v>3</v>
      </c>
      <c r="G8" s="83" t="s">
        <v>192</v>
      </c>
      <c r="H8" s="83" t="s">
        <v>1644</v>
      </c>
      <c r="I8" s="83">
        <v>92</v>
      </c>
      <c r="J8" s="161">
        <v>1</v>
      </c>
      <c r="K8" s="161" t="s">
        <v>27</v>
      </c>
      <c r="L8" s="161"/>
      <c r="M8" s="159" t="s">
        <v>296</v>
      </c>
      <c r="N8" s="161" t="s">
        <v>1956</v>
      </c>
      <c r="O8" s="159" t="s">
        <v>298</v>
      </c>
      <c r="P8" s="159" t="s">
        <v>363</v>
      </c>
      <c r="Q8" s="167">
        <v>80</v>
      </c>
      <c r="R8" s="161"/>
      <c r="S8" s="161"/>
      <c r="T8" s="161"/>
      <c r="U8" s="161"/>
      <c r="V8" s="161"/>
      <c r="W8" s="161" t="s">
        <v>175</v>
      </c>
      <c r="X8" s="159" t="s">
        <v>67</v>
      </c>
      <c r="Y8" s="83"/>
      <c r="Z8" s="83"/>
      <c r="AA8" s="83" t="s">
        <v>1490</v>
      </c>
      <c r="AB8" s="83"/>
      <c r="AC8" s="83"/>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row>
    <row r="9" spans="1:209" s="72" customFormat="1" ht="25.5" customHeight="1" x14ac:dyDescent="0.2">
      <c r="A9" s="74">
        <v>165</v>
      </c>
      <c r="B9" s="83" t="s">
        <v>36</v>
      </c>
      <c r="C9" s="83" t="s">
        <v>37</v>
      </c>
      <c r="D9" s="83" t="s">
        <v>43</v>
      </c>
      <c r="E9" s="83" t="s">
        <v>37</v>
      </c>
      <c r="F9" s="83">
        <v>3</v>
      </c>
      <c r="G9" s="83" t="s">
        <v>192</v>
      </c>
      <c r="H9" s="83" t="s">
        <v>1644</v>
      </c>
      <c r="I9" s="83">
        <v>92</v>
      </c>
      <c r="J9" s="161">
        <v>1</v>
      </c>
      <c r="K9" s="161" t="s">
        <v>43</v>
      </c>
      <c r="L9" s="161"/>
      <c r="M9" s="159" t="s">
        <v>296</v>
      </c>
      <c r="N9" s="161" t="s">
        <v>1956</v>
      </c>
      <c r="O9" s="161" t="s">
        <v>297</v>
      </c>
      <c r="P9" s="159" t="s">
        <v>363</v>
      </c>
      <c r="Q9" s="167">
        <v>80</v>
      </c>
      <c r="R9" s="161"/>
      <c r="S9" s="161"/>
      <c r="T9" s="161"/>
      <c r="U9" s="161"/>
      <c r="V9" s="161"/>
      <c r="W9" s="161" t="s">
        <v>174</v>
      </c>
      <c r="X9" s="159" t="s">
        <v>67</v>
      </c>
      <c r="Y9" s="83"/>
      <c r="Z9" s="83"/>
      <c r="AA9" s="83" t="s">
        <v>1490</v>
      </c>
      <c r="AB9" s="83"/>
      <c r="AC9" s="83"/>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4"/>
      <c r="FZ9" s="84"/>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row>
    <row r="10" spans="1:209" s="111" customFormat="1" ht="27.75" customHeight="1" x14ac:dyDescent="0.2">
      <c r="A10" s="74">
        <v>48</v>
      </c>
      <c r="B10" s="71" t="s">
        <v>35</v>
      </c>
      <c r="C10" s="71" t="s">
        <v>28</v>
      </c>
      <c r="D10" s="71" t="s">
        <v>43</v>
      </c>
      <c r="E10" s="71" t="s">
        <v>1736</v>
      </c>
      <c r="F10" s="71">
        <v>3</v>
      </c>
      <c r="G10" s="71" t="s">
        <v>192</v>
      </c>
      <c r="H10" s="71" t="s">
        <v>132</v>
      </c>
      <c r="I10" s="71">
        <v>75</v>
      </c>
      <c r="J10" s="159">
        <v>1</v>
      </c>
      <c r="K10" s="159" t="s">
        <v>205</v>
      </c>
      <c r="L10" s="159"/>
      <c r="M10" s="159" t="s">
        <v>186</v>
      </c>
      <c r="N10" s="159" t="s">
        <v>1918</v>
      </c>
      <c r="O10" s="159" t="s">
        <v>301</v>
      </c>
      <c r="P10" s="159" t="s">
        <v>363</v>
      </c>
      <c r="Q10" s="167">
        <v>80</v>
      </c>
      <c r="R10" s="159"/>
      <c r="S10" s="159"/>
      <c r="T10" s="159"/>
      <c r="U10" s="159"/>
      <c r="V10" s="159"/>
      <c r="W10" s="159" t="s">
        <v>175</v>
      </c>
      <c r="X10" s="159" t="s">
        <v>132</v>
      </c>
      <c r="Y10" s="71"/>
      <c r="Z10" s="71"/>
      <c r="AA10" s="71" t="s">
        <v>1510</v>
      </c>
      <c r="AB10" s="71"/>
      <c r="AC10" s="71"/>
    </row>
    <row r="11" spans="1:209" s="72" customFormat="1" ht="25.5" customHeight="1" x14ac:dyDescent="0.2">
      <c r="A11" s="74">
        <v>185</v>
      </c>
      <c r="B11" s="71" t="s">
        <v>164</v>
      </c>
      <c r="C11" s="71" t="s">
        <v>126</v>
      </c>
      <c r="D11" s="71" t="s">
        <v>30</v>
      </c>
      <c r="E11" s="71" t="s">
        <v>126</v>
      </c>
      <c r="F11" s="71">
        <v>3</v>
      </c>
      <c r="G11" s="71" t="s">
        <v>192</v>
      </c>
      <c r="H11" s="71" t="s">
        <v>132</v>
      </c>
      <c r="I11" s="71">
        <v>72</v>
      </c>
      <c r="J11" s="159">
        <v>2</v>
      </c>
      <c r="K11" s="159" t="s">
        <v>30</v>
      </c>
      <c r="L11" s="159"/>
      <c r="M11" s="159" t="s">
        <v>186</v>
      </c>
      <c r="N11" s="159" t="s">
        <v>1918</v>
      </c>
      <c r="O11" s="159" t="s">
        <v>336</v>
      </c>
      <c r="P11" s="159" t="s">
        <v>363</v>
      </c>
      <c r="Q11" s="167">
        <v>80</v>
      </c>
      <c r="R11" s="159"/>
      <c r="S11" s="159"/>
      <c r="T11" s="159"/>
      <c r="U11" s="159"/>
      <c r="V11" s="159"/>
      <c r="W11" s="159" t="s">
        <v>260</v>
      </c>
      <c r="X11" s="159" t="s">
        <v>132</v>
      </c>
      <c r="Y11" s="71"/>
      <c r="Z11" s="71"/>
      <c r="AA11" s="71" t="s">
        <v>1510</v>
      </c>
      <c r="AB11" s="71"/>
      <c r="AC11" s="71"/>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4"/>
      <c r="EG11" s="84"/>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4"/>
      <c r="FZ11" s="84"/>
      <c r="GA11" s="84"/>
      <c r="GB11" s="84"/>
      <c r="GC11" s="84"/>
      <c r="GD11" s="84"/>
      <c r="GE11" s="84"/>
      <c r="GF11" s="84"/>
      <c r="GG11" s="84"/>
      <c r="GH11" s="84"/>
      <c r="GI11" s="84"/>
      <c r="GJ11" s="84"/>
      <c r="GK11" s="84"/>
      <c r="GL11" s="84"/>
      <c r="GM11" s="84"/>
      <c r="GN11" s="84"/>
      <c r="GO11" s="84"/>
      <c r="GP11" s="84"/>
      <c r="GQ11" s="84"/>
      <c r="GR11" s="84"/>
      <c r="GS11" s="84"/>
      <c r="GT11" s="84"/>
      <c r="GU11" s="84"/>
      <c r="GV11" s="84"/>
      <c r="GW11" s="84"/>
      <c r="GX11" s="84"/>
      <c r="GY11" s="84"/>
      <c r="GZ11" s="84"/>
      <c r="HA11" s="84"/>
    </row>
    <row r="12" spans="1:209" s="72" customFormat="1" ht="25.5" customHeight="1" x14ac:dyDescent="0.2">
      <c r="A12" s="74">
        <v>187</v>
      </c>
      <c r="B12" s="83" t="s">
        <v>24</v>
      </c>
      <c r="C12" s="83" t="s">
        <v>25</v>
      </c>
      <c r="D12" s="83" t="s">
        <v>30</v>
      </c>
      <c r="E12" s="83" t="s">
        <v>1757</v>
      </c>
      <c r="F12" s="83">
        <v>3</v>
      </c>
      <c r="G12" s="83" t="s">
        <v>192</v>
      </c>
      <c r="H12" s="83" t="s">
        <v>132</v>
      </c>
      <c r="I12" s="83">
        <v>72</v>
      </c>
      <c r="J12" s="161">
        <v>2</v>
      </c>
      <c r="K12" s="161" t="s">
        <v>30</v>
      </c>
      <c r="L12" s="161"/>
      <c r="M12" s="159" t="s">
        <v>186</v>
      </c>
      <c r="N12" s="159" t="s">
        <v>1919</v>
      </c>
      <c r="O12" s="159" t="s">
        <v>301</v>
      </c>
      <c r="P12" s="159" t="s">
        <v>363</v>
      </c>
      <c r="Q12" s="167">
        <v>80</v>
      </c>
      <c r="R12" s="161"/>
      <c r="S12" s="161"/>
      <c r="T12" s="161"/>
      <c r="U12" s="161"/>
      <c r="V12" s="161"/>
      <c r="W12" s="161" t="s">
        <v>260</v>
      </c>
      <c r="X12" s="159" t="s">
        <v>132</v>
      </c>
      <c r="Y12" s="83"/>
      <c r="Z12" s="83"/>
      <c r="AA12" s="83" t="s">
        <v>1490</v>
      </c>
      <c r="AB12" s="83"/>
      <c r="AC12" s="83"/>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4"/>
      <c r="EG12" s="84"/>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4"/>
      <c r="FZ12" s="84"/>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row>
    <row r="13" spans="1:209" s="72" customFormat="1" ht="25.5" customHeight="1" x14ac:dyDescent="0.2">
      <c r="A13" s="74">
        <v>17</v>
      </c>
      <c r="B13" s="134" t="s">
        <v>1486</v>
      </c>
      <c r="C13" s="83" t="s">
        <v>1487</v>
      </c>
      <c r="D13" s="83" t="s">
        <v>137</v>
      </c>
      <c r="E13" s="83" t="s">
        <v>1759</v>
      </c>
      <c r="F13" s="83">
        <v>3</v>
      </c>
      <c r="G13" s="83" t="s">
        <v>192</v>
      </c>
      <c r="H13" s="83" t="s">
        <v>132</v>
      </c>
      <c r="I13" s="83">
        <v>72</v>
      </c>
      <c r="J13" s="161">
        <v>2</v>
      </c>
      <c r="K13" s="161" t="s">
        <v>137</v>
      </c>
      <c r="L13" s="161"/>
      <c r="M13" s="159" t="s">
        <v>186</v>
      </c>
      <c r="N13" s="159" t="s">
        <v>1919</v>
      </c>
      <c r="O13" s="159" t="s">
        <v>336</v>
      </c>
      <c r="P13" s="159" t="s">
        <v>363</v>
      </c>
      <c r="Q13" s="167">
        <v>80</v>
      </c>
      <c r="R13" s="161"/>
      <c r="S13" s="161"/>
      <c r="T13" s="161"/>
      <c r="U13" s="161"/>
      <c r="V13" s="161"/>
      <c r="W13" s="161" t="s">
        <v>260</v>
      </c>
      <c r="X13" s="159" t="s">
        <v>132</v>
      </c>
      <c r="Y13" s="83"/>
      <c r="Z13" s="83"/>
      <c r="AA13" s="83" t="s">
        <v>1490</v>
      </c>
      <c r="AB13" s="83"/>
      <c r="AC13" s="83"/>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row>
    <row r="14" spans="1:209" ht="25.5" customHeight="1" x14ac:dyDescent="0.2">
      <c r="A14" s="74">
        <v>196</v>
      </c>
      <c r="B14" s="83" t="s">
        <v>246</v>
      </c>
      <c r="C14" s="83" t="s">
        <v>247</v>
      </c>
      <c r="D14" s="83"/>
      <c r="E14" s="83" t="s">
        <v>416</v>
      </c>
      <c r="F14" s="83">
        <v>3</v>
      </c>
      <c r="G14" s="83" t="s">
        <v>192</v>
      </c>
      <c r="H14" s="83" t="s">
        <v>132</v>
      </c>
      <c r="I14" s="83">
        <v>72</v>
      </c>
      <c r="J14" s="161">
        <v>2</v>
      </c>
      <c r="K14" s="161"/>
      <c r="L14" s="161"/>
      <c r="M14" s="159" t="s">
        <v>186</v>
      </c>
      <c r="N14" s="159" t="s">
        <v>1920</v>
      </c>
      <c r="O14" s="159" t="s">
        <v>301</v>
      </c>
      <c r="P14" s="159" t="s">
        <v>363</v>
      </c>
      <c r="Q14" s="167">
        <v>80</v>
      </c>
      <c r="R14" s="161"/>
      <c r="S14" s="161"/>
      <c r="T14" s="161"/>
      <c r="U14" s="161"/>
      <c r="V14" s="161"/>
      <c r="W14" s="161" t="s">
        <v>216</v>
      </c>
      <c r="X14" s="159" t="s">
        <v>132</v>
      </c>
      <c r="Y14" s="83"/>
      <c r="Z14" s="83" t="s">
        <v>1707</v>
      </c>
      <c r="AA14" s="83" t="s">
        <v>1490</v>
      </c>
      <c r="AB14" s="83"/>
      <c r="AC14" s="83"/>
    </row>
    <row r="15" spans="1:209" ht="25.5" customHeight="1" x14ac:dyDescent="0.2">
      <c r="A15" s="74">
        <v>59</v>
      </c>
      <c r="B15" s="83" t="s">
        <v>1488</v>
      </c>
      <c r="C15" s="83" t="s">
        <v>1489</v>
      </c>
      <c r="D15" s="83" t="s">
        <v>30</v>
      </c>
      <c r="E15" s="83" t="s">
        <v>1815</v>
      </c>
      <c r="F15" s="83">
        <v>3</v>
      </c>
      <c r="G15" s="83" t="s">
        <v>192</v>
      </c>
      <c r="H15" s="83" t="s">
        <v>132</v>
      </c>
      <c r="I15" s="83">
        <v>75</v>
      </c>
      <c r="J15" s="161">
        <v>2</v>
      </c>
      <c r="K15" s="161" t="s">
        <v>30</v>
      </c>
      <c r="L15" s="161"/>
      <c r="M15" s="159" t="s">
        <v>186</v>
      </c>
      <c r="N15" s="159" t="s">
        <v>1920</v>
      </c>
      <c r="O15" s="159" t="s">
        <v>336</v>
      </c>
      <c r="P15" s="159" t="s">
        <v>363</v>
      </c>
      <c r="Q15" s="167">
        <v>80</v>
      </c>
      <c r="R15" s="161"/>
      <c r="S15" s="161"/>
      <c r="T15" s="161"/>
      <c r="U15" s="161"/>
      <c r="V15" s="161"/>
      <c r="W15" s="161" t="s">
        <v>731</v>
      </c>
      <c r="X15" s="159" t="s">
        <v>132</v>
      </c>
      <c r="Y15" s="83"/>
      <c r="Z15" s="83"/>
      <c r="AA15" s="83" t="s">
        <v>1490</v>
      </c>
      <c r="AB15" s="83"/>
      <c r="AC15" s="83"/>
    </row>
    <row r="16" spans="1:209" s="72" customFormat="1" ht="25.5" customHeight="1" x14ac:dyDescent="0.2">
      <c r="A16" s="74">
        <v>50</v>
      </c>
      <c r="B16" s="71" t="s">
        <v>1495</v>
      </c>
      <c r="C16" s="71" t="s">
        <v>1496</v>
      </c>
      <c r="D16" s="71" t="s">
        <v>23</v>
      </c>
      <c r="E16" s="71" t="s">
        <v>1833</v>
      </c>
      <c r="F16" s="71">
        <v>3</v>
      </c>
      <c r="G16" s="71" t="s">
        <v>192</v>
      </c>
      <c r="H16" s="71" t="s">
        <v>132</v>
      </c>
      <c r="I16" s="71">
        <v>75</v>
      </c>
      <c r="J16" s="159">
        <v>2</v>
      </c>
      <c r="K16" s="159" t="s">
        <v>23</v>
      </c>
      <c r="L16" s="159"/>
      <c r="M16" s="159" t="s">
        <v>186</v>
      </c>
      <c r="N16" s="159" t="s">
        <v>1956</v>
      </c>
      <c r="O16" s="159" t="s">
        <v>301</v>
      </c>
      <c r="P16" s="159" t="s">
        <v>363</v>
      </c>
      <c r="Q16" s="167">
        <v>80</v>
      </c>
      <c r="R16" s="159"/>
      <c r="S16" s="159"/>
      <c r="T16" s="159"/>
      <c r="U16" s="159"/>
      <c r="V16" s="159"/>
      <c r="W16" s="159" t="s">
        <v>260</v>
      </c>
      <c r="X16" s="159" t="s">
        <v>132</v>
      </c>
      <c r="Y16" s="71"/>
      <c r="Z16" s="71"/>
      <c r="AA16" s="71" t="s">
        <v>1510</v>
      </c>
      <c r="AB16" s="71"/>
      <c r="AC16" s="71"/>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c r="CP16" s="84"/>
      <c r="CQ16" s="84"/>
      <c r="CR16" s="84"/>
      <c r="CS16" s="84"/>
      <c r="CT16" s="84"/>
      <c r="CU16" s="84"/>
      <c r="CV16" s="84"/>
      <c r="CW16" s="84"/>
      <c r="CX16" s="84"/>
      <c r="CY16" s="84"/>
      <c r="CZ16" s="84"/>
      <c r="DA16" s="84"/>
      <c r="DB16" s="84"/>
      <c r="DC16" s="84"/>
      <c r="DD16" s="84"/>
      <c r="DE16" s="84"/>
      <c r="DF16" s="84"/>
      <c r="DG16" s="84"/>
      <c r="DH16" s="84"/>
      <c r="DI16" s="84"/>
      <c r="DJ16" s="84"/>
      <c r="DK16" s="84"/>
      <c r="DL16" s="84"/>
      <c r="DM16" s="84"/>
      <c r="DN16" s="84"/>
      <c r="DO16" s="84"/>
      <c r="DP16" s="84"/>
      <c r="DQ16" s="84"/>
      <c r="DR16" s="84"/>
      <c r="DS16" s="84"/>
      <c r="DT16" s="84"/>
      <c r="DU16" s="84"/>
      <c r="DV16" s="84"/>
      <c r="DW16" s="84"/>
      <c r="DX16" s="84"/>
      <c r="DY16" s="84"/>
      <c r="DZ16" s="84"/>
      <c r="EA16" s="84"/>
      <c r="EB16" s="84"/>
      <c r="EC16" s="84"/>
      <c r="ED16" s="84"/>
      <c r="EE16" s="84"/>
      <c r="EF16" s="84"/>
      <c r="EG16" s="84"/>
      <c r="EH16" s="84"/>
      <c r="EI16" s="84"/>
      <c r="EJ16" s="84"/>
      <c r="EK16" s="84"/>
      <c r="EL16" s="84"/>
      <c r="EM16" s="84"/>
      <c r="EN16" s="84"/>
      <c r="EO16" s="84"/>
      <c r="EP16" s="84"/>
      <c r="EQ16" s="84"/>
      <c r="ER16" s="84"/>
      <c r="ES16" s="84"/>
      <c r="ET16" s="84"/>
      <c r="EU16" s="84"/>
      <c r="EV16" s="84"/>
      <c r="EW16" s="84"/>
      <c r="EX16" s="84"/>
      <c r="EY16" s="84"/>
      <c r="EZ16" s="84"/>
      <c r="FA16" s="84"/>
      <c r="FB16" s="84"/>
      <c r="FC16" s="84"/>
      <c r="FD16" s="84"/>
      <c r="FE16" s="84"/>
      <c r="FF16" s="84"/>
      <c r="FG16" s="84"/>
      <c r="FH16" s="84"/>
      <c r="FI16" s="84"/>
      <c r="FJ16" s="84"/>
      <c r="FK16" s="84"/>
      <c r="FL16" s="84"/>
      <c r="FM16" s="84"/>
      <c r="FN16" s="84"/>
      <c r="FO16" s="84"/>
      <c r="FP16" s="84"/>
      <c r="FQ16" s="84"/>
      <c r="FR16" s="84"/>
      <c r="FS16" s="84"/>
      <c r="FT16" s="84"/>
      <c r="FU16" s="84"/>
      <c r="FV16" s="84"/>
      <c r="FW16" s="84"/>
      <c r="FX16" s="84"/>
      <c r="FY16" s="84"/>
      <c r="FZ16" s="84"/>
      <c r="GA16" s="84"/>
      <c r="GB16" s="84"/>
      <c r="GC16" s="84"/>
      <c r="GD16" s="84"/>
      <c r="GE16" s="84"/>
      <c r="GF16" s="84"/>
      <c r="GG16" s="84"/>
      <c r="GH16" s="84"/>
      <c r="GI16" s="84"/>
      <c r="GJ16" s="84"/>
      <c r="GK16" s="84"/>
      <c r="GL16" s="84"/>
      <c r="GM16" s="84"/>
      <c r="GN16" s="84"/>
      <c r="GO16" s="84"/>
      <c r="GP16" s="84"/>
      <c r="GQ16" s="84"/>
      <c r="GR16" s="84"/>
      <c r="GS16" s="84"/>
      <c r="GT16" s="84"/>
      <c r="GU16" s="84"/>
      <c r="GV16" s="84"/>
      <c r="GW16" s="84"/>
      <c r="GX16" s="84"/>
      <c r="GY16" s="84"/>
      <c r="GZ16" s="84"/>
      <c r="HA16" s="84"/>
    </row>
    <row r="17" spans="1:209" ht="25.5" customHeight="1" x14ac:dyDescent="0.2">
      <c r="A17" s="74">
        <v>175</v>
      </c>
      <c r="B17" s="71" t="s">
        <v>108</v>
      </c>
      <c r="C17" s="71" t="s">
        <v>110</v>
      </c>
      <c r="D17" s="71" t="s">
        <v>43</v>
      </c>
      <c r="E17" s="71" t="s">
        <v>1738</v>
      </c>
      <c r="F17" s="71">
        <v>3</v>
      </c>
      <c r="G17" s="71" t="s">
        <v>192</v>
      </c>
      <c r="H17" s="71" t="s">
        <v>1589</v>
      </c>
      <c r="I17" s="71">
        <v>70</v>
      </c>
      <c r="J17" s="159">
        <v>1</v>
      </c>
      <c r="K17" s="159" t="s">
        <v>43</v>
      </c>
      <c r="L17" s="159"/>
      <c r="M17" s="159" t="s">
        <v>296</v>
      </c>
      <c r="N17" s="159" t="s">
        <v>1918</v>
      </c>
      <c r="O17" s="159" t="s">
        <v>298</v>
      </c>
      <c r="P17" s="159" t="s">
        <v>364</v>
      </c>
      <c r="Q17" s="167">
        <v>80</v>
      </c>
      <c r="R17" s="159"/>
      <c r="S17" s="159"/>
      <c r="T17" s="159"/>
      <c r="U17" s="159"/>
      <c r="V17" s="159"/>
      <c r="W17" s="159" t="s">
        <v>174</v>
      </c>
      <c r="X17" s="159"/>
      <c r="Y17" s="71"/>
      <c r="Z17" s="71"/>
      <c r="AA17" s="71" t="s">
        <v>1678</v>
      </c>
      <c r="AB17" s="71"/>
      <c r="AC17" s="71"/>
    </row>
    <row r="18" spans="1:209" ht="25.5" customHeight="1" x14ac:dyDescent="0.2">
      <c r="A18" s="74">
        <v>193</v>
      </c>
      <c r="B18" s="83" t="s">
        <v>246</v>
      </c>
      <c r="C18" s="83" t="s">
        <v>247</v>
      </c>
      <c r="D18" s="83"/>
      <c r="E18" s="83" t="s">
        <v>1795</v>
      </c>
      <c r="F18" s="83">
        <v>3</v>
      </c>
      <c r="G18" s="83" t="s">
        <v>192</v>
      </c>
      <c r="H18" s="83" t="s">
        <v>1589</v>
      </c>
      <c r="I18" s="83">
        <v>70</v>
      </c>
      <c r="J18" s="161">
        <v>1</v>
      </c>
      <c r="K18" s="161"/>
      <c r="L18" s="161"/>
      <c r="M18" s="159" t="s">
        <v>296</v>
      </c>
      <c r="N18" s="161" t="s">
        <v>1918</v>
      </c>
      <c r="O18" s="159" t="s">
        <v>297</v>
      </c>
      <c r="P18" s="159" t="s">
        <v>364</v>
      </c>
      <c r="Q18" s="167">
        <v>80</v>
      </c>
      <c r="R18" s="161"/>
      <c r="S18" s="161"/>
      <c r="T18" s="161"/>
      <c r="U18" s="161"/>
      <c r="V18" s="161"/>
      <c r="W18" s="161" t="s">
        <v>216</v>
      </c>
      <c r="X18" s="161"/>
      <c r="Y18" s="83"/>
      <c r="Z18" s="83" t="s">
        <v>1707</v>
      </c>
      <c r="AA18" s="83" t="s">
        <v>1490</v>
      </c>
      <c r="AB18" s="83"/>
      <c r="AC18" s="83"/>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72"/>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c r="GR18" s="72"/>
      <c r="GS18" s="72"/>
      <c r="GT18" s="72"/>
      <c r="GU18" s="72"/>
      <c r="GV18" s="72"/>
      <c r="GW18" s="72"/>
      <c r="GX18" s="72"/>
      <c r="GY18" s="72"/>
      <c r="GZ18" s="72"/>
      <c r="HA18" s="72"/>
    </row>
    <row r="19" spans="1:209" ht="25.5" customHeight="1" x14ac:dyDescent="0.2">
      <c r="A19" s="74">
        <v>167</v>
      </c>
      <c r="B19" s="71" t="s">
        <v>112</v>
      </c>
      <c r="C19" s="71" t="s">
        <v>113</v>
      </c>
      <c r="D19" s="71" t="s">
        <v>43</v>
      </c>
      <c r="E19" s="71" t="s">
        <v>113</v>
      </c>
      <c r="F19" s="71">
        <v>3</v>
      </c>
      <c r="G19" s="71" t="s">
        <v>192</v>
      </c>
      <c r="H19" s="71" t="s">
        <v>1589</v>
      </c>
      <c r="I19" s="71">
        <v>70</v>
      </c>
      <c r="J19" s="159">
        <v>1</v>
      </c>
      <c r="K19" s="159" t="s">
        <v>43</v>
      </c>
      <c r="L19" s="159"/>
      <c r="M19" s="159" t="s">
        <v>296</v>
      </c>
      <c r="N19" s="159" t="s">
        <v>1919</v>
      </c>
      <c r="O19" s="159" t="s">
        <v>298</v>
      </c>
      <c r="P19" s="159" t="s">
        <v>364</v>
      </c>
      <c r="Q19" s="167">
        <v>80</v>
      </c>
      <c r="R19" s="159"/>
      <c r="S19" s="159"/>
      <c r="T19" s="159"/>
      <c r="U19" s="159"/>
      <c r="V19" s="159"/>
      <c r="W19" s="159" t="s">
        <v>174</v>
      </c>
      <c r="X19" s="159"/>
      <c r="Y19" s="71"/>
      <c r="Z19" s="71"/>
      <c r="AA19" s="71" t="s">
        <v>1678</v>
      </c>
      <c r="AB19" s="71"/>
      <c r="AC19" s="71"/>
    </row>
    <row r="20" spans="1:209" ht="25.5" customHeight="1" x14ac:dyDescent="0.2">
      <c r="A20" s="74">
        <v>71</v>
      </c>
      <c r="B20" s="83" t="s">
        <v>160</v>
      </c>
      <c r="C20" s="83" t="s">
        <v>161</v>
      </c>
      <c r="D20" s="83" t="s">
        <v>43</v>
      </c>
      <c r="E20" s="83" t="s">
        <v>161</v>
      </c>
      <c r="F20" s="83">
        <v>3</v>
      </c>
      <c r="G20" s="83" t="s">
        <v>192</v>
      </c>
      <c r="H20" s="83" t="s">
        <v>1589</v>
      </c>
      <c r="I20" s="83">
        <v>70</v>
      </c>
      <c r="J20" s="161">
        <v>1</v>
      </c>
      <c r="K20" s="161" t="s">
        <v>43</v>
      </c>
      <c r="L20" s="161"/>
      <c r="M20" s="159" t="s">
        <v>296</v>
      </c>
      <c r="N20" s="161" t="s">
        <v>1919</v>
      </c>
      <c r="O20" s="159" t="s">
        <v>297</v>
      </c>
      <c r="P20" s="159" t="s">
        <v>364</v>
      </c>
      <c r="Q20" s="167">
        <v>80</v>
      </c>
      <c r="R20" s="161"/>
      <c r="S20" s="161"/>
      <c r="T20" s="161"/>
      <c r="U20" s="161"/>
      <c r="V20" s="161"/>
      <c r="W20" s="161" t="s">
        <v>174</v>
      </c>
      <c r="X20" s="161"/>
      <c r="Y20" s="83"/>
      <c r="Z20" s="83"/>
      <c r="AA20" s="83" t="s">
        <v>1490</v>
      </c>
      <c r="AB20" s="83"/>
      <c r="AC20" s="83"/>
      <c r="AD20" s="72"/>
      <c r="AE20" s="72"/>
    </row>
    <row r="21" spans="1:209" ht="25.5" customHeight="1" x14ac:dyDescent="0.2">
      <c r="A21" s="74">
        <v>199</v>
      </c>
      <c r="B21" s="71" t="s">
        <v>167</v>
      </c>
      <c r="C21" s="71" t="s">
        <v>292</v>
      </c>
      <c r="D21" s="71" t="s">
        <v>1546</v>
      </c>
      <c r="E21" s="71" t="s">
        <v>1835</v>
      </c>
      <c r="F21" s="71">
        <v>3</v>
      </c>
      <c r="G21" s="71" t="s">
        <v>192</v>
      </c>
      <c r="H21" s="71" t="s">
        <v>1589</v>
      </c>
      <c r="I21" s="71">
        <v>70</v>
      </c>
      <c r="J21" s="159">
        <v>1</v>
      </c>
      <c r="K21" s="71" t="s">
        <v>1546</v>
      </c>
      <c r="L21" s="159"/>
      <c r="M21" s="159" t="s">
        <v>296</v>
      </c>
      <c r="N21" s="159" t="s">
        <v>1920</v>
      </c>
      <c r="O21" s="159" t="s">
        <v>298</v>
      </c>
      <c r="P21" s="159" t="s">
        <v>364</v>
      </c>
      <c r="Q21" s="167">
        <v>80</v>
      </c>
      <c r="R21" s="159"/>
      <c r="S21" s="159"/>
      <c r="T21" s="159"/>
      <c r="U21" s="159"/>
      <c r="V21" s="159"/>
      <c r="W21" s="159" t="s">
        <v>174</v>
      </c>
      <c r="X21" s="159"/>
      <c r="Y21" s="71"/>
      <c r="Z21" s="71"/>
      <c r="AA21" s="71" t="s">
        <v>1678</v>
      </c>
      <c r="AB21" s="71"/>
      <c r="AC21" s="71"/>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c r="EX21" s="72"/>
      <c r="EY21" s="72"/>
      <c r="EZ21" s="72"/>
      <c r="FA21" s="72"/>
      <c r="FB21" s="72"/>
      <c r="FC21" s="72"/>
      <c r="FD21" s="72"/>
      <c r="FE21" s="72"/>
      <c r="FF21" s="72"/>
      <c r="FG21" s="72"/>
      <c r="FH21" s="72"/>
      <c r="FI21" s="72"/>
      <c r="FJ21" s="72"/>
      <c r="FK21" s="72"/>
      <c r="FL21" s="72"/>
      <c r="FM21" s="72"/>
      <c r="FN21" s="72"/>
      <c r="FO21" s="72"/>
      <c r="FP21" s="72"/>
      <c r="FQ21" s="72"/>
      <c r="FR21" s="72"/>
      <c r="FS21" s="72"/>
      <c r="FT21" s="72"/>
      <c r="FU21" s="72"/>
      <c r="FV21" s="72"/>
      <c r="FW21" s="72"/>
      <c r="FX21" s="72"/>
      <c r="FY21" s="72"/>
      <c r="FZ21" s="72"/>
      <c r="GA21" s="72"/>
      <c r="GB21" s="72"/>
      <c r="GC21" s="72"/>
      <c r="GD21" s="72"/>
      <c r="GE21" s="72"/>
      <c r="GF21" s="72"/>
      <c r="GG21" s="72"/>
      <c r="GH21" s="72"/>
      <c r="GI21" s="72"/>
      <c r="GJ21" s="72"/>
      <c r="GK21" s="72"/>
      <c r="GL21" s="72"/>
      <c r="GM21" s="72"/>
      <c r="GN21" s="72"/>
      <c r="GO21" s="72"/>
      <c r="GP21" s="72"/>
      <c r="GQ21" s="72"/>
      <c r="GR21" s="72"/>
      <c r="GS21" s="72"/>
      <c r="GT21" s="72"/>
      <c r="GU21" s="72"/>
      <c r="GV21" s="72"/>
      <c r="GW21" s="72"/>
      <c r="GX21" s="72"/>
      <c r="GY21" s="72"/>
      <c r="GZ21" s="72"/>
      <c r="HA21" s="72"/>
    </row>
    <row r="22" spans="1:209" ht="25.5" customHeight="1" x14ac:dyDescent="0.2">
      <c r="A22" s="74">
        <v>177</v>
      </c>
      <c r="B22" s="71" t="s">
        <v>17</v>
      </c>
      <c r="C22" s="71" t="s">
        <v>18</v>
      </c>
      <c r="D22" s="71" t="s">
        <v>43</v>
      </c>
      <c r="E22" s="71" t="s">
        <v>18</v>
      </c>
      <c r="F22" s="71">
        <v>3</v>
      </c>
      <c r="G22" s="71" t="s">
        <v>192</v>
      </c>
      <c r="H22" s="71" t="s">
        <v>1589</v>
      </c>
      <c r="I22" s="71">
        <v>70</v>
      </c>
      <c r="J22" s="159">
        <v>1</v>
      </c>
      <c r="K22" s="159" t="s">
        <v>43</v>
      </c>
      <c r="L22" s="159"/>
      <c r="M22" s="159" t="s">
        <v>296</v>
      </c>
      <c r="N22" s="159" t="s">
        <v>1920</v>
      </c>
      <c r="O22" s="159" t="s">
        <v>297</v>
      </c>
      <c r="P22" s="159" t="s">
        <v>364</v>
      </c>
      <c r="Q22" s="167">
        <v>80</v>
      </c>
      <c r="R22" s="159"/>
      <c r="S22" s="159"/>
      <c r="T22" s="159"/>
      <c r="U22" s="159"/>
      <c r="V22" s="159"/>
      <c r="W22" s="159" t="s">
        <v>174</v>
      </c>
      <c r="X22" s="159"/>
      <c r="Y22" s="71"/>
      <c r="Z22" s="71"/>
      <c r="AA22" s="71" t="s">
        <v>1678</v>
      </c>
      <c r="AB22" s="71"/>
      <c r="AC22" s="71"/>
    </row>
    <row r="23" spans="1:209" ht="25.5" customHeight="1" x14ac:dyDescent="0.2">
      <c r="A23" s="74">
        <v>100</v>
      </c>
      <c r="B23" s="71" t="s">
        <v>1704</v>
      </c>
      <c r="C23" s="71" t="s">
        <v>100</v>
      </c>
      <c r="D23" s="71" t="s">
        <v>83</v>
      </c>
      <c r="E23" s="71" t="s">
        <v>100</v>
      </c>
      <c r="F23" s="71">
        <v>3</v>
      </c>
      <c r="G23" s="71" t="s">
        <v>192</v>
      </c>
      <c r="H23" s="71" t="s">
        <v>1589</v>
      </c>
      <c r="I23" s="71">
        <v>50</v>
      </c>
      <c r="J23" s="159">
        <v>1</v>
      </c>
      <c r="K23" s="159" t="s">
        <v>83</v>
      </c>
      <c r="L23" s="159"/>
      <c r="M23" s="159" t="s">
        <v>296</v>
      </c>
      <c r="N23" s="159" t="s">
        <v>1956</v>
      </c>
      <c r="O23" s="159" t="s">
        <v>297</v>
      </c>
      <c r="P23" s="159" t="s">
        <v>364</v>
      </c>
      <c r="Q23" s="167">
        <v>80</v>
      </c>
      <c r="R23" s="159"/>
      <c r="S23" s="159"/>
      <c r="T23" s="159"/>
      <c r="U23" s="159"/>
      <c r="V23" s="159"/>
      <c r="W23" s="161" t="s">
        <v>144</v>
      </c>
      <c r="X23" s="161" t="s">
        <v>107</v>
      </c>
      <c r="Y23" s="71"/>
      <c r="Z23" s="71" t="s">
        <v>1705</v>
      </c>
      <c r="AA23" s="83" t="s">
        <v>1490</v>
      </c>
      <c r="AB23" s="71"/>
      <c r="AC23" s="71"/>
    </row>
    <row r="24" spans="1:209" ht="25.5" customHeight="1" x14ac:dyDescent="0.2">
      <c r="A24" s="74">
        <v>138</v>
      </c>
      <c r="B24" s="83" t="s">
        <v>1549</v>
      </c>
      <c r="C24" s="83" t="s">
        <v>1550</v>
      </c>
      <c r="D24" s="83" t="s">
        <v>29</v>
      </c>
      <c r="E24" s="83" t="s">
        <v>1787</v>
      </c>
      <c r="F24" s="83">
        <v>3</v>
      </c>
      <c r="G24" s="83" t="s">
        <v>262</v>
      </c>
      <c r="H24" s="83" t="s">
        <v>1691</v>
      </c>
      <c r="I24" s="83" t="s">
        <v>1692</v>
      </c>
      <c r="J24" s="161">
        <v>1</v>
      </c>
      <c r="K24" s="161" t="s">
        <v>29</v>
      </c>
      <c r="L24" s="161"/>
      <c r="M24" s="159" t="s">
        <v>296</v>
      </c>
      <c r="N24" s="159" t="s">
        <v>1955</v>
      </c>
      <c r="O24" s="159" t="s">
        <v>298</v>
      </c>
      <c r="P24" s="161" t="s">
        <v>364</v>
      </c>
      <c r="Q24" s="167">
        <v>80</v>
      </c>
      <c r="R24" s="161"/>
      <c r="S24" s="161"/>
      <c r="T24" s="161"/>
      <c r="U24" s="161"/>
      <c r="V24" s="161"/>
      <c r="W24" s="161" t="s">
        <v>173</v>
      </c>
      <c r="X24" s="161"/>
      <c r="Y24" s="83"/>
      <c r="Z24" s="83"/>
      <c r="AA24" s="83" t="s">
        <v>1490</v>
      </c>
      <c r="AB24" s="83"/>
      <c r="AC24" s="83"/>
    </row>
    <row r="25" spans="1:209" ht="25.5" customHeight="1" x14ac:dyDescent="0.2">
      <c r="A25" s="74">
        <v>104</v>
      </c>
      <c r="B25" s="83" t="s">
        <v>1548</v>
      </c>
      <c r="C25" s="83" t="s">
        <v>43</v>
      </c>
      <c r="D25" s="83" t="s">
        <v>29</v>
      </c>
      <c r="E25" s="83" t="s">
        <v>1782</v>
      </c>
      <c r="F25" s="83">
        <v>3</v>
      </c>
      <c r="G25" s="83" t="s">
        <v>262</v>
      </c>
      <c r="H25" s="83" t="s">
        <v>1660</v>
      </c>
      <c r="I25" s="83">
        <v>14</v>
      </c>
      <c r="J25" s="161">
        <v>1</v>
      </c>
      <c r="K25" s="161" t="s">
        <v>29</v>
      </c>
      <c r="L25" s="161"/>
      <c r="M25" s="159" t="s">
        <v>296</v>
      </c>
      <c r="N25" s="159" t="s">
        <v>1955</v>
      </c>
      <c r="O25" s="159" t="s">
        <v>297</v>
      </c>
      <c r="P25" s="161" t="s">
        <v>364</v>
      </c>
      <c r="Q25" s="167">
        <v>80</v>
      </c>
      <c r="R25" s="161"/>
      <c r="S25" s="161"/>
      <c r="T25" s="161"/>
      <c r="U25" s="161"/>
      <c r="V25" s="161"/>
      <c r="W25" s="164" t="s">
        <v>173</v>
      </c>
      <c r="X25" s="161"/>
      <c r="Y25" s="83"/>
      <c r="Z25" s="83"/>
      <c r="AA25" s="83" t="s">
        <v>1490</v>
      </c>
      <c r="AB25" s="83"/>
      <c r="AC25" s="83"/>
    </row>
    <row r="26" spans="1:209" s="72" customFormat="1" ht="25.5" customHeight="1" x14ac:dyDescent="0.2">
      <c r="A26" s="74">
        <v>179</v>
      </c>
      <c r="B26" s="83" t="s">
        <v>149</v>
      </c>
      <c r="C26" s="83" t="s">
        <v>119</v>
      </c>
      <c r="D26" s="83" t="s">
        <v>75</v>
      </c>
      <c r="E26" s="83" t="s">
        <v>119</v>
      </c>
      <c r="F26" s="83">
        <v>3</v>
      </c>
      <c r="G26" s="83" t="s">
        <v>192</v>
      </c>
      <c r="H26" s="83" t="s">
        <v>57</v>
      </c>
      <c r="I26" s="83">
        <v>91</v>
      </c>
      <c r="J26" s="161">
        <v>1</v>
      </c>
      <c r="K26" s="161" t="s">
        <v>75</v>
      </c>
      <c r="L26" s="161"/>
      <c r="M26" s="161" t="s">
        <v>186</v>
      </c>
      <c r="N26" s="161" t="s">
        <v>1918</v>
      </c>
      <c r="O26" s="161" t="s">
        <v>301</v>
      </c>
      <c r="P26" s="161" t="s">
        <v>364</v>
      </c>
      <c r="Q26" s="167">
        <v>80</v>
      </c>
      <c r="R26" s="161"/>
      <c r="S26" s="161"/>
      <c r="T26" s="161"/>
      <c r="U26" s="161"/>
      <c r="V26" s="161"/>
      <c r="W26" s="161" t="s">
        <v>170</v>
      </c>
      <c r="X26" s="83" t="s">
        <v>57</v>
      </c>
      <c r="Y26" s="83"/>
      <c r="Z26" s="83"/>
      <c r="AA26" s="83" t="s">
        <v>1490</v>
      </c>
      <c r="AB26" s="83"/>
      <c r="AC26" s="83"/>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4"/>
      <c r="DL26" s="84"/>
      <c r="DM26" s="84"/>
      <c r="DN26" s="84"/>
      <c r="DO26" s="84"/>
      <c r="DP26" s="84"/>
      <c r="DQ26" s="84"/>
      <c r="DR26" s="84"/>
      <c r="DS26" s="84"/>
      <c r="DT26" s="84"/>
      <c r="DU26" s="84"/>
      <c r="DV26" s="84"/>
      <c r="DW26" s="84"/>
      <c r="DX26" s="84"/>
      <c r="DY26" s="84"/>
      <c r="DZ26" s="84"/>
      <c r="EA26" s="84"/>
      <c r="EB26" s="84"/>
      <c r="EC26" s="84"/>
      <c r="ED26" s="84"/>
      <c r="EE26" s="84"/>
      <c r="EF26" s="84"/>
      <c r="EG26" s="84"/>
      <c r="EH26" s="84"/>
      <c r="EI26" s="84"/>
      <c r="EJ26" s="84"/>
      <c r="EK26" s="84"/>
      <c r="EL26" s="84"/>
      <c r="EM26" s="84"/>
      <c r="EN26" s="84"/>
      <c r="EO26" s="84"/>
      <c r="EP26" s="84"/>
      <c r="EQ26" s="84"/>
      <c r="ER26" s="84"/>
      <c r="ES26" s="84"/>
      <c r="ET26" s="84"/>
      <c r="EU26" s="84"/>
      <c r="EV26" s="84"/>
      <c r="EW26" s="84"/>
      <c r="EX26" s="84"/>
      <c r="EY26" s="84"/>
      <c r="EZ26" s="84"/>
      <c r="FA26" s="84"/>
      <c r="FB26" s="84"/>
      <c r="FC26" s="84"/>
      <c r="FD26" s="84"/>
      <c r="FE26" s="84"/>
      <c r="FF26" s="84"/>
      <c r="FG26" s="84"/>
      <c r="FH26" s="84"/>
      <c r="FI26" s="84"/>
      <c r="FJ26" s="84"/>
      <c r="FK26" s="84"/>
      <c r="FL26" s="84"/>
      <c r="FM26" s="84"/>
      <c r="FN26" s="84"/>
      <c r="FO26" s="84"/>
      <c r="FP26" s="84"/>
      <c r="FQ26" s="84"/>
      <c r="FR26" s="84"/>
      <c r="FS26" s="84"/>
      <c r="FT26" s="84"/>
      <c r="FU26" s="84"/>
      <c r="FV26" s="84"/>
      <c r="FW26" s="84"/>
      <c r="FX26" s="84"/>
      <c r="FY26" s="84"/>
      <c r="FZ26" s="84"/>
      <c r="GA26" s="84"/>
      <c r="GB26" s="84"/>
      <c r="GC26" s="84"/>
      <c r="GD26" s="84"/>
      <c r="GE26" s="84"/>
      <c r="GF26" s="84"/>
      <c r="GG26" s="84"/>
      <c r="GH26" s="84"/>
      <c r="GI26" s="84"/>
      <c r="GJ26" s="84"/>
      <c r="GK26" s="84"/>
      <c r="GL26" s="84"/>
      <c r="GM26" s="84"/>
      <c r="GN26" s="84"/>
      <c r="GO26" s="84"/>
      <c r="GP26" s="84"/>
      <c r="GQ26" s="84"/>
      <c r="GR26" s="84"/>
      <c r="GS26" s="84"/>
      <c r="GT26" s="84"/>
      <c r="GU26" s="84"/>
      <c r="GV26" s="84"/>
      <c r="GW26" s="84"/>
      <c r="GX26" s="84"/>
      <c r="GY26" s="84"/>
      <c r="GZ26" s="84"/>
      <c r="HA26" s="84"/>
    </row>
    <row r="27" spans="1:209" s="72" customFormat="1" ht="25.5" customHeight="1" x14ac:dyDescent="0.2">
      <c r="A27" s="74">
        <v>66</v>
      </c>
      <c r="B27" s="83" t="s">
        <v>151</v>
      </c>
      <c r="C27" s="83" t="s">
        <v>150</v>
      </c>
      <c r="D27" s="83" t="s">
        <v>75</v>
      </c>
      <c r="E27" s="83" t="s">
        <v>150</v>
      </c>
      <c r="F27" s="83">
        <v>3</v>
      </c>
      <c r="G27" s="83" t="s">
        <v>192</v>
      </c>
      <c r="H27" s="83" t="s">
        <v>57</v>
      </c>
      <c r="I27" s="83">
        <v>91</v>
      </c>
      <c r="J27" s="161">
        <v>1</v>
      </c>
      <c r="K27" s="161" t="s">
        <v>75</v>
      </c>
      <c r="L27" s="161"/>
      <c r="M27" s="161" t="s">
        <v>186</v>
      </c>
      <c r="N27" s="161" t="s">
        <v>1918</v>
      </c>
      <c r="O27" s="161" t="s">
        <v>336</v>
      </c>
      <c r="P27" s="161" t="s">
        <v>364</v>
      </c>
      <c r="Q27" s="167">
        <v>80</v>
      </c>
      <c r="R27" s="161"/>
      <c r="S27" s="161"/>
      <c r="T27" s="161"/>
      <c r="U27" s="161"/>
      <c r="V27" s="161"/>
      <c r="W27" s="161" t="s">
        <v>170</v>
      </c>
      <c r="X27" s="83" t="s">
        <v>57</v>
      </c>
      <c r="Y27" s="83"/>
      <c r="Z27" s="83"/>
      <c r="AA27" s="83" t="s">
        <v>1490</v>
      </c>
      <c r="AB27" s="83"/>
      <c r="AC27" s="83"/>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c r="EB27" s="84"/>
      <c r="EC27" s="84"/>
      <c r="ED27" s="84"/>
      <c r="EE27" s="84"/>
      <c r="EF27" s="84"/>
      <c r="EG27" s="84"/>
      <c r="EH27" s="84"/>
      <c r="EI27" s="84"/>
      <c r="EJ27" s="84"/>
      <c r="EK27" s="84"/>
      <c r="EL27" s="84"/>
      <c r="EM27" s="84"/>
      <c r="EN27" s="84"/>
      <c r="EO27" s="84"/>
      <c r="EP27" s="84"/>
      <c r="EQ27" s="84"/>
      <c r="ER27" s="84"/>
      <c r="ES27" s="84"/>
      <c r="ET27" s="84"/>
      <c r="EU27" s="84"/>
      <c r="EV27" s="84"/>
      <c r="EW27" s="84"/>
      <c r="EX27" s="84"/>
      <c r="EY27" s="84"/>
      <c r="EZ27" s="84"/>
      <c r="FA27" s="84"/>
      <c r="FB27" s="84"/>
      <c r="FC27" s="84"/>
      <c r="FD27" s="84"/>
      <c r="FE27" s="84"/>
      <c r="FF27" s="84"/>
      <c r="FG27" s="84"/>
      <c r="FH27" s="84"/>
      <c r="FI27" s="84"/>
      <c r="FJ27" s="84"/>
      <c r="FK27" s="84"/>
      <c r="FL27" s="84"/>
      <c r="FM27" s="84"/>
      <c r="FN27" s="84"/>
      <c r="FO27" s="84"/>
      <c r="FP27" s="84"/>
      <c r="FQ27" s="84"/>
      <c r="FR27" s="84"/>
      <c r="FS27" s="84"/>
      <c r="FT27" s="84"/>
      <c r="FU27" s="84"/>
      <c r="FV27" s="84"/>
      <c r="FW27" s="84"/>
      <c r="FX27" s="84"/>
      <c r="FY27" s="84"/>
      <c r="FZ27" s="84"/>
      <c r="GA27" s="84"/>
      <c r="GB27" s="84"/>
      <c r="GC27" s="84"/>
      <c r="GD27" s="84"/>
      <c r="GE27" s="84"/>
      <c r="GF27" s="84"/>
      <c r="GG27" s="84"/>
      <c r="GH27" s="84"/>
      <c r="GI27" s="84"/>
      <c r="GJ27" s="84"/>
      <c r="GK27" s="84"/>
      <c r="GL27" s="84"/>
      <c r="GM27" s="84"/>
      <c r="GN27" s="84"/>
      <c r="GO27" s="84"/>
      <c r="GP27" s="84"/>
      <c r="GQ27" s="84"/>
      <c r="GR27" s="84"/>
      <c r="GS27" s="84"/>
      <c r="GT27" s="84"/>
      <c r="GU27" s="84"/>
      <c r="GV27" s="84"/>
      <c r="GW27" s="84"/>
      <c r="GX27" s="84"/>
      <c r="GY27" s="84"/>
      <c r="GZ27" s="84"/>
      <c r="HA27" s="84"/>
    </row>
    <row r="28" spans="1:209" s="72" customFormat="1" ht="25.5" customHeight="1" x14ac:dyDescent="0.2">
      <c r="A28" s="74">
        <v>45</v>
      </c>
      <c r="B28" s="83" t="s">
        <v>154</v>
      </c>
      <c r="C28" s="83" t="s">
        <v>148</v>
      </c>
      <c r="D28" s="83" t="s">
        <v>155</v>
      </c>
      <c r="E28" s="83" t="s">
        <v>148</v>
      </c>
      <c r="F28" s="83">
        <v>3</v>
      </c>
      <c r="G28" s="83" t="s">
        <v>192</v>
      </c>
      <c r="H28" s="83" t="s">
        <v>57</v>
      </c>
      <c r="I28" s="83">
        <v>91</v>
      </c>
      <c r="J28" s="161">
        <v>1</v>
      </c>
      <c r="K28" s="161" t="s">
        <v>155</v>
      </c>
      <c r="L28" s="161"/>
      <c r="M28" s="161" t="s">
        <v>186</v>
      </c>
      <c r="N28" s="161" t="s">
        <v>1919</v>
      </c>
      <c r="O28" s="161" t="s">
        <v>301</v>
      </c>
      <c r="P28" s="161" t="s">
        <v>364</v>
      </c>
      <c r="Q28" s="167">
        <v>80</v>
      </c>
      <c r="R28" s="161"/>
      <c r="S28" s="161"/>
      <c r="T28" s="161"/>
      <c r="U28" s="161"/>
      <c r="V28" s="161"/>
      <c r="W28" s="161" t="s">
        <v>173</v>
      </c>
      <c r="X28" s="83" t="s">
        <v>57</v>
      </c>
      <c r="Y28" s="83"/>
      <c r="Z28" s="83"/>
      <c r="AA28" s="83" t="s">
        <v>1490</v>
      </c>
      <c r="AB28" s="83"/>
      <c r="AC28" s="83"/>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c r="EN28" s="84"/>
      <c r="EO28" s="84"/>
      <c r="EP28" s="84"/>
      <c r="EQ28" s="84"/>
      <c r="ER28" s="84"/>
      <c r="ES28" s="84"/>
      <c r="ET28" s="84"/>
      <c r="EU28" s="84"/>
      <c r="EV28" s="84"/>
      <c r="EW28" s="84"/>
      <c r="EX28" s="84"/>
      <c r="EY28" s="84"/>
      <c r="EZ28" s="84"/>
      <c r="FA28" s="84"/>
      <c r="FB28" s="84"/>
      <c r="FC28" s="84"/>
      <c r="FD28" s="84"/>
      <c r="FE28" s="84"/>
      <c r="FF28" s="84"/>
      <c r="FG28" s="84"/>
      <c r="FH28" s="84"/>
      <c r="FI28" s="84"/>
      <c r="FJ28" s="84"/>
      <c r="FK28" s="84"/>
      <c r="FL28" s="84"/>
      <c r="FM28" s="84"/>
      <c r="FN28" s="84"/>
      <c r="FO28" s="84"/>
      <c r="FP28" s="84"/>
      <c r="FQ28" s="84"/>
      <c r="FR28" s="84"/>
      <c r="FS28" s="84"/>
      <c r="FT28" s="84"/>
      <c r="FU28" s="84"/>
      <c r="FV28" s="84"/>
      <c r="FW28" s="84"/>
      <c r="FX28" s="84"/>
      <c r="FY28" s="84"/>
      <c r="FZ28" s="84"/>
      <c r="GA28" s="84"/>
      <c r="GB28" s="84"/>
      <c r="GC28" s="84"/>
      <c r="GD28" s="84"/>
      <c r="GE28" s="84"/>
      <c r="GF28" s="84"/>
      <c r="GG28" s="84"/>
      <c r="GH28" s="84"/>
      <c r="GI28" s="84"/>
      <c r="GJ28" s="84"/>
      <c r="GK28" s="84"/>
      <c r="GL28" s="84"/>
      <c r="GM28" s="84"/>
      <c r="GN28" s="84"/>
      <c r="GO28" s="84"/>
      <c r="GP28" s="84"/>
      <c r="GQ28" s="84"/>
      <c r="GR28" s="84"/>
      <c r="GS28" s="84"/>
      <c r="GT28" s="84"/>
      <c r="GU28" s="84"/>
      <c r="GV28" s="84"/>
      <c r="GW28" s="84"/>
      <c r="GX28" s="84"/>
      <c r="GY28" s="84"/>
      <c r="GZ28" s="84"/>
      <c r="HA28" s="84"/>
    </row>
    <row r="29" spans="1:209" ht="25.5" customHeight="1" x14ac:dyDescent="0.2">
      <c r="A29" s="74">
        <v>58</v>
      </c>
      <c r="B29" s="83" t="s">
        <v>1517</v>
      </c>
      <c r="C29" s="83" t="s">
        <v>1518</v>
      </c>
      <c r="D29" s="83"/>
      <c r="E29" s="83" t="s">
        <v>1518</v>
      </c>
      <c r="F29" s="83">
        <v>3</v>
      </c>
      <c r="G29" s="83" t="s">
        <v>192</v>
      </c>
      <c r="H29" s="83" t="s">
        <v>57</v>
      </c>
      <c r="I29" s="83">
        <v>91</v>
      </c>
      <c r="J29" s="161">
        <v>1</v>
      </c>
      <c r="K29" s="161"/>
      <c r="L29" s="161"/>
      <c r="M29" s="161" t="s">
        <v>186</v>
      </c>
      <c r="N29" s="161" t="s">
        <v>1919</v>
      </c>
      <c r="O29" s="161" t="s">
        <v>336</v>
      </c>
      <c r="P29" s="161" t="s">
        <v>364</v>
      </c>
      <c r="Q29" s="167">
        <v>80</v>
      </c>
      <c r="R29" s="161"/>
      <c r="S29" s="161"/>
      <c r="T29" s="161"/>
      <c r="U29" s="161"/>
      <c r="V29" s="161"/>
      <c r="W29" s="161" t="s">
        <v>170</v>
      </c>
      <c r="X29" s="83" t="s">
        <v>57</v>
      </c>
      <c r="Y29" s="83"/>
      <c r="Z29" s="83"/>
      <c r="AA29" s="83" t="s">
        <v>1490</v>
      </c>
      <c r="AB29" s="83"/>
      <c r="AC29" s="83"/>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c r="EO29" s="72"/>
      <c r="EP29" s="72"/>
      <c r="EQ29" s="72"/>
      <c r="ER29" s="72"/>
      <c r="ES29" s="72"/>
      <c r="ET29" s="72"/>
      <c r="EU29" s="72"/>
      <c r="EV29" s="72"/>
      <c r="EW29" s="72"/>
      <c r="EX29" s="72"/>
      <c r="EY29" s="72"/>
      <c r="EZ29" s="72"/>
      <c r="FA29" s="72"/>
      <c r="FB29" s="72"/>
      <c r="FC29" s="72"/>
      <c r="FD29" s="72"/>
      <c r="FE29" s="72"/>
      <c r="FF29" s="72"/>
      <c r="FG29" s="72"/>
      <c r="FH29" s="72"/>
      <c r="FI29" s="72"/>
      <c r="FJ29" s="72"/>
      <c r="FK29" s="72"/>
      <c r="FL29" s="72"/>
      <c r="FM29" s="72"/>
      <c r="FN29" s="72"/>
      <c r="FO29" s="72"/>
      <c r="FP29" s="72"/>
      <c r="FQ29" s="72"/>
      <c r="FR29" s="72"/>
      <c r="FS29" s="72"/>
      <c r="FT29" s="72"/>
      <c r="FU29" s="72"/>
      <c r="FV29" s="72"/>
      <c r="FW29" s="72"/>
      <c r="FX29" s="72"/>
      <c r="FY29" s="72"/>
      <c r="FZ29" s="72"/>
      <c r="GA29" s="72"/>
      <c r="GB29" s="72"/>
      <c r="GC29" s="72"/>
      <c r="GD29" s="72"/>
      <c r="GE29" s="72"/>
      <c r="GF29" s="72"/>
      <c r="GG29" s="72"/>
      <c r="GH29" s="72"/>
      <c r="GI29" s="72"/>
      <c r="GJ29" s="72"/>
      <c r="GK29" s="72"/>
      <c r="GL29" s="72"/>
      <c r="GM29" s="72"/>
      <c r="GN29" s="72"/>
      <c r="GO29" s="72"/>
      <c r="GP29" s="72"/>
      <c r="GQ29" s="72"/>
      <c r="GR29" s="72"/>
      <c r="GS29" s="72"/>
      <c r="GT29" s="72"/>
      <c r="GU29" s="72"/>
      <c r="GV29" s="72"/>
      <c r="GW29" s="72"/>
      <c r="GX29" s="72"/>
      <c r="GY29" s="72"/>
      <c r="GZ29" s="72"/>
      <c r="HA29" s="72"/>
    </row>
    <row r="30" spans="1:209" ht="25.5" customHeight="1" x14ac:dyDescent="0.2">
      <c r="A30" s="74">
        <v>109</v>
      </c>
      <c r="B30" s="71" t="s">
        <v>1528</v>
      </c>
      <c r="C30" s="71" t="s">
        <v>1529</v>
      </c>
      <c r="D30" s="71"/>
      <c r="E30" s="71" t="s">
        <v>1529</v>
      </c>
      <c r="F30" s="71">
        <v>3</v>
      </c>
      <c r="G30" s="71" t="s">
        <v>192</v>
      </c>
      <c r="H30" s="71" t="s">
        <v>57</v>
      </c>
      <c r="I30" s="71">
        <v>91</v>
      </c>
      <c r="J30" s="159">
        <v>1</v>
      </c>
      <c r="K30" s="159"/>
      <c r="L30" s="159"/>
      <c r="M30" s="161" t="s">
        <v>186</v>
      </c>
      <c r="N30" s="161" t="s">
        <v>1920</v>
      </c>
      <c r="O30" s="161" t="s">
        <v>301</v>
      </c>
      <c r="P30" s="161" t="s">
        <v>364</v>
      </c>
      <c r="Q30" s="167">
        <v>80</v>
      </c>
      <c r="R30" s="159"/>
      <c r="S30" s="159"/>
      <c r="T30" s="159"/>
      <c r="U30" s="159"/>
      <c r="V30" s="159"/>
      <c r="W30" s="159" t="s">
        <v>170</v>
      </c>
      <c r="X30" s="83" t="s">
        <v>57</v>
      </c>
      <c r="Y30" s="71"/>
      <c r="Z30" s="71"/>
      <c r="AA30" s="71" t="s">
        <v>1552</v>
      </c>
      <c r="AB30" s="71"/>
      <c r="AC30" s="71"/>
    </row>
    <row r="31" spans="1:209" ht="25.5" customHeight="1" x14ac:dyDescent="0.2">
      <c r="A31" s="74">
        <v>87</v>
      </c>
      <c r="B31" s="71" t="s">
        <v>1521</v>
      </c>
      <c r="C31" s="71" t="s">
        <v>1522</v>
      </c>
      <c r="D31" s="71"/>
      <c r="E31" s="71" t="s">
        <v>1522</v>
      </c>
      <c r="F31" s="71">
        <v>3</v>
      </c>
      <c r="G31" s="71" t="s">
        <v>192</v>
      </c>
      <c r="H31" s="71" t="s">
        <v>57</v>
      </c>
      <c r="I31" s="71">
        <v>91</v>
      </c>
      <c r="J31" s="159">
        <v>1</v>
      </c>
      <c r="K31" s="159"/>
      <c r="L31" s="159"/>
      <c r="M31" s="161" t="s">
        <v>186</v>
      </c>
      <c r="N31" s="161" t="s">
        <v>1920</v>
      </c>
      <c r="O31" s="161" t="s">
        <v>336</v>
      </c>
      <c r="P31" s="161" t="s">
        <v>364</v>
      </c>
      <c r="Q31" s="167">
        <v>80</v>
      </c>
      <c r="R31" s="159"/>
      <c r="S31" s="159"/>
      <c r="T31" s="159"/>
      <c r="U31" s="159"/>
      <c r="V31" s="159"/>
      <c r="W31" s="159" t="s">
        <v>170</v>
      </c>
      <c r="X31" s="83" t="s">
        <v>57</v>
      </c>
      <c r="Y31" s="71"/>
      <c r="Z31" s="71"/>
      <c r="AA31" s="71" t="s">
        <v>1552</v>
      </c>
      <c r="AB31" s="71"/>
      <c r="AC31" s="71"/>
    </row>
    <row r="32" spans="1:209" ht="38.25" customHeight="1" x14ac:dyDescent="0.2">
      <c r="A32" s="74">
        <v>182</v>
      </c>
      <c r="B32" s="71" t="s">
        <v>1523</v>
      </c>
      <c r="C32" s="71" t="s">
        <v>1524</v>
      </c>
      <c r="D32" s="71"/>
      <c r="E32" s="71" t="s">
        <v>1524</v>
      </c>
      <c r="F32" s="71">
        <v>3</v>
      </c>
      <c r="G32" s="71" t="s">
        <v>192</v>
      </c>
      <c r="H32" s="71" t="s">
        <v>57</v>
      </c>
      <c r="I32" s="71">
        <v>91</v>
      </c>
      <c r="J32" s="159">
        <v>1</v>
      </c>
      <c r="K32" s="159"/>
      <c r="L32" s="159"/>
      <c r="M32" s="161" t="s">
        <v>186</v>
      </c>
      <c r="N32" s="161" t="s">
        <v>1956</v>
      </c>
      <c r="O32" s="161" t="s">
        <v>301</v>
      </c>
      <c r="P32" s="161" t="s">
        <v>364</v>
      </c>
      <c r="Q32" s="167">
        <v>80</v>
      </c>
      <c r="R32" s="159"/>
      <c r="S32" s="159"/>
      <c r="T32" s="159"/>
      <c r="U32" s="159"/>
      <c r="V32" s="159"/>
      <c r="W32" s="159" t="s">
        <v>170</v>
      </c>
      <c r="X32" s="83" t="s">
        <v>57</v>
      </c>
      <c r="Y32" s="71"/>
      <c r="Z32" s="71"/>
      <c r="AA32" s="71" t="s">
        <v>1552</v>
      </c>
      <c r="AB32" s="71"/>
      <c r="AC32" s="71"/>
    </row>
    <row r="33" spans="1:209" s="72" customFormat="1" ht="38.25" customHeight="1" x14ac:dyDescent="0.2">
      <c r="A33" s="74">
        <v>102</v>
      </c>
      <c r="B33" s="71" t="s">
        <v>278</v>
      </c>
      <c r="C33" s="71" t="s">
        <v>29</v>
      </c>
      <c r="D33" s="71"/>
      <c r="E33" s="71" t="s">
        <v>29</v>
      </c>
      <c r="F33" s="71">
        <v>3</v>
      </c>
      <c r="G33" s="71" t="s">
        <v>262</v>
      </c>
      <c r="H33" s="71" t="s">
        <v>1727</v>
      </c>
      <c r="I33" s="71">
        <v>50</v>
      </c>
      <c r="J33" s="159">
        <v>1</v>
      </c>
      <c r="K33" s="159"/>
      <c r="L33" s="159"/>
      <c r="M33" s="159" t="s">
        <v>186</v>
      </c>
      <c r="N33" s="159" t="s">
        <v>1955</v>
      </c>
      <c r="O33" s="159" t="s">
        <v>301</v>
      </c>
      <c r="P33" s="161" t="s">
        <v>364</v>
      </c>
      <c r="Q33" s="167">
        <v>80</v>
      </c>
      <c r="R33" s="159"/>
      <c r="S33" s="159"/>
      <c r="T33" s="159"/>
      <c r="U33" s="159"/>
      <c r="V33" s="159"/>
      <c r="W33" s="161" t="s">
        <v>173</v>
      </c>
      <c r="X33" s="161"/>
      <c r="Y33" s="71"/>
      <c r="Z33" s="71" t="s">
        <v>1728</v>
      </c>
      <c r="AA33" s="83" t="s">
        <v>1490</v>
      </c>
      <c r="AB33" s="71"/>
      <c r="AC33" s="71"/>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c r="EN33" s="84"/>
      <c r="EO33" s="84"/>
      <c r="EP33" s="84"/>
      <c r="EQ33" s="84"/>
      <c r="ER33" s="84"/>
      <c r="ES33" s="84"/>
      <c r="ET33" s="84"/>
      <c r="EU33" s="84"/>
      <c r="EV33" s="84"/>
      <c r="EW33" s="84"/>
      <c r="EX33" s="84"/>
      <c r="EY33" s="84"/>
      <c r="EZ33" s="84"/>
      <c r="FA33" s="84"/>
      <c r="FB33" s="84"/>
      <c r="FC33" s="84"/>
      <c r="FD33" s="84"/>
      <c r="FE33" s="84"/>
      <c r="FF33" s="84"/>
      <c r="FG33" s="84"/>
      <c r="FH33" s="84"/>
      <c r="FI33" s="84"/>
      <c r="FJ33" s="84"/>
      <c r="FK33" s="84"/>
      <c r="FL33" s="84"/>
      <c r="FM33" s="84"/>
      <c r="FN33" s="84"/>
      <c r="FO33" s="84"/>
      <c r="FP33" s="84"/>
      <c r="FQ33" s="84"/>
      <c r="FR33" s="84"/>
      <c r="FS33" s="84"/>
      <c r="FT33" s="84"/>
      <c r="FU33" s="84"/>
      <c r="FV33" s="84"/>
      <c r="FW33" s="84"/>
      <c r="FX33" s="84"/>
      <c r="FY33" s="84"/>
      <c r="FZ33" s="84"/>
      <c r="GA33" s="84"/>
      <c r="GB33" s="84"/>
      <c r="GC33" s="84"/>
      <c r="GD33" s="84"/>
      <c r="GE33" s="84"/>
      <c r="GF33" s="84"/>
      <c r="GG33" s="84"/>
      <c r="GH33" s="84"/>
      <c r="GI33" s="84"/>
      <c r="GJ33" s="84"/>
      <c r="GK33" s="84"/>
      <c r="GL33" s="84"/>
      <c r="GM33" s="84"/>
      <c r="GN33" s="84"/>
      <c r="GO33" s="84"/>
      <c r="GP33" s="84"/>
      <c r="GQ33" s="84"/>
      <c r="GR33" s="84"/>
      <c r="GS33" s="84"/>
      <c r="GT33" s="84"/>
      <c r="GU33" s="84"/>
      <c r="GV33" s="84"/>
      <c r="GW33" s="84"/>
      <c r="GX33" s="84"/>
      <c r="GY33" s="84"/>
      <c r="GZ33" s="84"/>
      <c r="HA33" s="84"/>
    </row>
    <row r="34" spans="1:209" s="72" customFormat="1" ht="38.25" customHeight="1" x14ac:dyDescent="0.2">
      <c r="A34" s="74">
        <v>103</v>
      </c>
      <c r="B34" s="83" t="s">
        <v>1548</v>
      </c>
      <c r="C34" s="83" t="s">
        <v>43</v>
      </c>
      <c r="D34" s="83" t="s">
        <v>29</v>
      </c>
      <c r="E34" s="83" t="s">
        <v>1778</v>
      </c>
      <c r="F34" s="83">
        <v>3</v>
      </c>
      <c r="G34" s="83" t="s">
        <v>262</v>
      </c>
      <c r="H34" s="83" t="s">
        <v>1658</v>
      </c>
      <c r="I34" s="83">
        <v>58</v>
      </c>
      <c r="J34" s="161">
        <v>1</v>
      </c>
      <c r="K34" s="161" t="s">
        <v>29</v>
      </c>
      <c r="L34" s="161"/>
      <c r="M34" s="161" t="s">
        <v>186</v>
      </c>
      <c r="N34" s="161" t="s">
        <v>1955</v>
      </c>
      <c r="O34" s="161" t="s">
        <v>336</v>
      </c>
      <c r="P34" s="161" t="s">
        <v>364</v>
      </c>
      <c r="Q34" s="167">
        <v>80</v>
      </c>
      <c r="R34" s="161"/>
      <c r="S34" s="161"/>
      <c r="T34" s="161"/>
      <c r="U34" s="161"/>
      <c r="V34" s="161"/>
      <c r="W34" s="161" t="s">
        <v>173</v>
      </c>
      <c r="X34" s="161"/>
      <c r="Y34" s="83"/>
      <c r="Z34" s="83"/>
      <c r="AA34" s="83" t="s">
        <v>1490</v>
      </c>
      <c r="AB34" s="83"/>
      <c r="AC34" s="83"/>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row>
    <row r="35" spans="1:209" s="72" customFormat="1" ht="38.25" customHeight="1" x14ac:dyDescent="0.2">
      <c r="A35" s="74">
        <v>67</v>
      </c>
      <c r="B35" s="83" t="s">
        <v>1715</v>
      </c>
      <c r="C35" s="83" t="s">
        <v>1724</v>
      </c>
      <c r="D35" s="83"/>
      <c r="E35" s="85" t="s">
        <v>1724</v>
      </c>
      <c r="F35" s="83">
        <v>3</v>
      </c>
      <c r="G35" s="83" t="s">
        <v>1713</v>
      </c>
      <c r="H35" s="83" t="s">
        <v>1611</v>
      </c>
      <c r="I35" s="83" t="s">
        <v>1714</v>
      </c>
      <c r="J35" s="161">
        <v>1</v>
      </c>
      <c r="K35" s="161"/>
      <c r="L35" s="161"/>
      <c r="M35" s="161" t="s">
        <v>296</v>
      </c>
      <c r="N35" s="161" t="s">
        <v>1918</v>
      </c>
      <c r="O35" s="161" t="s">
        <v>298</v>
      </c>
      <c r="P35" s="161" t="s">
        <v>365</v>
      </c>
      <c r="Q35" s="167">
        <v>80</v>
      </c>
      <c r="R35" s="161"/>
      <c r="S35" s="161"/>
      <c r="T35" s="161"/>
      <c r="U35" s="161"/>
      <c r="V35" s="161"/>
      <c r="W35" s="164" t="s">
        <v>216</v>
      </c>
      <c r="X35" s="71" t="s">
        <v>1611</v>
      </c>
      <c r="Y35" s="83"/>
      <c r="Z35" s="83"/>
      <c r="AA35" s="83" t="s">
        <v>1490</v>
      </c>
      <c r="AB35" s="83"/>
      <c r="AC35" s="83"/>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row>
    <row r="36" spans="1:209" ht="38.25" customHeight="1" x14ac:dyDescent="0.2">
      <c r="A36" s="74">
        <v>186</v>
      </c>
      <c r="B36" s="83" t="s">
        <v>1716</v>
      </c>
      <c r="C36" s="83" t="s">
        <v>1722</v>
      </c>
      <c r="D36" s="83"/>
      <c r="E36" s="83" t="s">
        <v>1722</v>
      </c>
      <c r="F36" s="83">
        <v>3</v>
      </c>
      <c r="G36" s="83" t="s">
        <v>192</v>
      </c>
      <c r="H36" s="83" t="s">
        <v>1611</v>
      </c>
      <c r="I36" s="83">
        <v>114</v>
      </c>
      <c r="J36" s="161" t="s">
        <v>1957</v>
      </c>
      <c r="K36" s="161"/>
      <c r="L36" s="161"/>
      <c r="M36" s="161" t="s">
        <v>296</v>
      </c>
      <c r="N36" s="161" t="s">
        <v>1918</v>
      </c>
      <c r="O36" s="161" t="s">
        <v>297</v>
      </c>
      <c r="P36" s="161" t="s">
        <v>365</v>
      </c>
      <c r="Q36" s="167">
        <v>80</v>
      </c>
      <c r="R36" s="161"/>
      <c r="S36" s="161"/>
      <c r="T36" s="161"/>
      <c r="U36" s="161"/>
      <c r="V36" s="161"/>
      <c r="W36" s="161" t="s">
        <v>216</v>
      </c>
      <c r="X36" s="161"/>
      <c r="Y36" s="83"/>
      <c r="Z36" s="83"/>
      <c r="AA36" s="83" t="s">
        <v>1706</v>
      </c>
      <c r="AB36" s="83"/>
      <c r="AC36" s="83"/>
    </row>
    <row r="37" spans="1:209" ht="38.25" customHeight="1" x14ac:dyDescent="0.2">
      <c r="A37" s="74">
        <v>99</v>
      </c>
      <c r="B37" s="83" t="s">
        <v>1597</v>
      </c>
      <c r="C37" s="83" t="s">
        <v>1598</v>
      </c>
      <c r="D37" s="83" t="s">
        <v>53</v>
      </c>
      <c r="E37" s="83" t="s">
        <v>1598</v>
      </c>
      <c r="F37" s="83">
        <v>3</v>
      </c>
      <c r="G37" s="83" t="s">
        <v>192</v>
      </c>
      <c r="H37" s="83" t="s">
        <v>1611</v>
      </c>
      <c r="I37" s="83">
        <v>114</v>
      </c>
      <c r="J37" s="161" t="s">
        <v>1957</v>
      </c>
      <c r="K37" s="161" t="s">
        <v>53</v>
      </c>
      <c r="L37" s="161"/>
      <c r="M37" s="161" t="s">
        <v>296</v>
      </c>
      <c r="N37" s="161" t="s">
        <v>1919</v>
      </c>
      <c r="O37" s="161" t="s">
        <v>298</v>
      </c>
      <c r="P37" s="161" t="s">
        <v>365</v>
      </c>
      <c r="Q37" s="167">
        <v>80</v>
      </c>
      <c r="R37" s="161"/>
      <c r="S37" s="161"/>
      <c r="T37" s="161"/>
      <c r="U37" s="161"/>
      <c r="V37" s="161"/>
      <c r="W37" s="161" t="s">
        <v>216</v>
      </c>
      <c r="X37" s="161"/>
      <c r="Y37" s="83"/>
      <c r="Z37" s="83"/>
      <c r="AA37" s="83" t="s">
        <v>1490</v>
      </c>
      <c r="AB37" s="83"/>
      <c r="AC37" s="83"/>
    </row>
    <row r="38" spans="1:209" s="111" customFormat="1" ht="27.75" customHeight="1" x14ac:dyDescent="0.2">
      <c r="A38" s="74">
        <v>63</v>
      </c>
      <c r="B38" s="83" t="s">
        <v>1717</v>
      </c>
      <c r="C38" s="83" t="s">
        <v>1721</v>
      </c>
      <c r="D38" s="83" t="s">
        <v>53</v>
      </c>
      <c r="E38" s="83" t="s">
        <v>1721</v>
      </c>
      <c r="F38" s="83">
        <v>3</v>
      </c>
      <c r="G38" s="83" t="s">
        <v>192</v>
      </c>
      <c r="H38" s="83" t="s">
        <v>1611</v>
      </c>
      <c r="I38" s="83">
        <v>114</v>
      </c>
      <c r="J38" s="161" t="s">
        <v>1957</v>
      </c>
      <c r="K38" s="161" t="s">
        <v>53</v>
      </c>
      <c r="L38" s="161"/>
      <c r="M38" s="161" t="s">
        <v>296</v>
      </c>
      <c r="N38" s="161" t="s">
        <v>1919</v>
      </c>
      <c r="O38" s="161" t="s">
        <v>297</v>
      </c>
      <c r="P38" s="161" t="s">
        <v>365</v>
      </c>
      <c r="Q38" s="167">
        <v>80</v>
      </c>
      <c r="R38" s="161"/>
      <c r="S38" s="161"/>
      <c r="T38" s="161"/>
      <c r="U38" s="161"/>
      <c r="V38" s="161"/>
      <c r="W38" s="161" t="s">
        <v>216</v>
      </c>
      <c r="X38" s="161"/>
      <c r="Y38" s="83"/>
      <c r="Z38" s="83"/>
      <c r="AA38" s="83" t="s">
        <v>1706</v>
      </c>
      <c r="AB38" s="83"/>
      <c r="AC38" s="83"/>
    </row>
    <row r="39" spans="1:209" ht="25.5" customHeight="1" x14ac:dyDescent="0.2">
      <c r="A39" s="74">
        <v>121</v>
      </c>
      <c r="B39" s="83" t="s">
        <v>64</v>
      </c>
      <c r="C39" s="83" t="s">
        <v>27</v>
      </c>
      <c r="D39" s="83" t="s">
        <v>30</v>
      </c>
      <c r="E39" s="83" t="s">
        <v>506</v>
      </c>
      <c r="F39" s="83">
        <v>3</v>
      </c>
      <c r="G39" s="83" t="s">
        <v>192</v>
      </c>
      <c r="H39" s="83" t="s">
        <v>1611</v>
      </c>
      <c r="I39" s="83">
        <v>114</v>
      </c>
      <c r="J39" s="161" t="s">
        <v>1957</v>
      </c>
      <c r="K39" s="161" t="s">
        <v>111</v>
      </c>
      <c r="L39" s="161"/>
      <c r="M39" s="161" t="s">
        <v>296</v>
      </c>
      <c r="N39" s="161" t="s">
        <v>1920</v>
      </c>
      <c r="O39" s="161" t="s">
        <v>298</v>
      </c>
      <c r="P39" s="161" t="s">
        <v>365</v>
      </c>
      <c r="Q39" s="167">
        <v>80</v>
      </c>
      <c r="R39" s="161"/>
      <c r="S39" s="161"/>
      <c r="T39" s="161"/>
      <c r="U39" s="161"/>
      <c r="V39" s="161"/>
      <c r="W39" s="161" t="s">
        <v>216</v>
      </c>
      <c r="X39" s="161"/>
      <c r="Y39" s="83"/>
      <c r="Z39" s="83"/>
      <c r="AA39" s="83" t="s">
        <v>1706</v>
      </c>
      <c r="AB39" s="83"/>
      <c r="AC39" s="83"/>
    </row>
    <row r="40" spans="1:209" ht="25.5" customHeight="1" x14ac:dyDescent="0.2">
      <c r="A40" s="74">
        <v>125</v>
      </c>
      <c r="B40" s="83" t="s">
        <v>214</v>
      </c>
      <c r="C40" s="83" t="s">
        <v>215</v>
      </c>
      <c r="D40" s="83"/>
      <c r="E40" s="83" t="s">
        <v>215</v>
      </c>
      <c r="F40" s="83">
        <v>3</v>
      </c>
      <c r="G40" s="83" t="s">
        <v>192</v>
      </c>
      <c r="H40" s="83" t="s">
        <v>1611</v>
      </c>
      <c r="I40" s="83">
        <v>114</v>
      </c>
      <c r="J40" s="161">
        <v>1</v>
      </c>
      <c r="K40" s="161"/>
      <c r="L40" s="161"/>
      <c r="M40" s="161" t="s">
        <v>296</v>
      </c>
      <c r="N40" s="161" t="s">
        <v>1920</v>
      </c>
      <c r="O40" s="161" t="s">
        <v>297</v>
      </c>
      <c r="P40" s="161" t="s">
        <v>365</v>
      </c>
      <c r="Q40" s="167">
        <v>80</v>
      </c>
      <c r="R40" s="161"/>
      <c r="S40" s="161"/>
      <c r="T40" s="161"/>
      <c r="U40" s="161"/>
      <c r="V40" s="161"/>
      <c r="W40" s="161" t="s">
        <v>216</v>
      </c>
      <c r="X40" s="161"/>
      <c r="Y40" s="83"/>
      <c r="Z40" s="83" t="s">
        <v>1707</v>
      </c>
      <c r="AA40" s="83" t="s">
        <v>1490</v>
      </c>
      <c r="AB40" s="83"/>
      <c r="AC40" s="83"/>
      <c r="AD40" s="72"/>
      <c r="AE40" s="72"/>
    </row>
    <row r="41" spans="1:209" ht="25.5" customHeight="1" x14ac:dyDescent="0.2">
      <c r="A41" s="74">
        <v>197</v>
      </c>
      <c r="B41" s="83" t="s">
        <v>246</v>
      </c>
      <c r="C41" s="83" t="s">
        <v>247</v>
      </c>
      <c r="D41" s="83"/>
      <c r="E41" s="83" t="s">
        <v>418</v>
      </c>
      <c r="F41" s="83">
        <v>3</v>
      </c>
      <c r="G41" s="83" t="s">
        <v>192</v>
      </c>
      <c r="H41" s="83" t="s">
        <v>44</v>
      </c>
      <c r="I41" s="83">
        <v>82</v>
      </c>
      <c r="J41" s="161">
        <v>1</v>
      </c>
      <c r="K41" s="161"/>
      <c r="L41" s="161"/>
      <c r="M41" s="161" t="s">
        <v>186</v>
      </c>
      <c r="N41" s="161" t="s">
        <v>1918</v>
      </c>
      <c r="O41" s="161" t="s">
        <v>301</v>
      </c>
      <c r="P41" s="161" t="s">
        <v>365</v>
      </c>
      <c r="Q41" s="167">
        <v>80</v>
      </c>
      <c r="R41" s="161"/>
      <c r="S41" s="161"/>
      <c r="T41" s="161"/>
      <c r="U41" s="161"/>
      <c r="V41" s="161"/>
      <c r="W41" s="161" t="s">
        <v>216</v>
      </c>
      <c r="X41" s="161" t="s">
        <v>68</v>
      </c>
      <c r="Y41" s="83"/>
      <c r="Z41" s="83" t="s">
        <v>1707</v>
      </c>
      <c r="AA41" s="83" t="s">
        <v>1490</v>
      </c>
      <c r="AB41" s="83"/>
      <c r="AC41" s="83"/>
      <c r="AD41" s="72"/>
      <c r="AE41" s="72"/>
    </row>
    <row r="42" spans="1:209" ht="25.5" customHeight="1" x14ac:dyDescent="0.2">
      <c r="A42" s="74">
        <v>203</v>
      </c>
      <c r="B42" s="83" t="s">
        <v>1559</v>
      </c>
      <c r="C42" s="83" t="s">
        <v>1560</v>
      </c>
      <c r="D42" s="83" t="s">
        <v>29</v>
      </c>
      <c r="E42" s="83" t="s">
        <v>1560</v>
      </c>
      <c r="F42" s="83">
        <v>3</v>
      </c>
      <c r="G42" s="83" t="s">
        <v>192</v>
      </c>
      <c r="H42" s="83" t="s">
        <v>44</v>
      </c>
      <c r="I42" s="83">
        <v>82</v>
      </c>
      <c r="J42" s="161">
        <v>1</v>
      </c>
      <c r="K42" s="161" t="s">
        <v>29</v>
      </c>
      <c r="L42" s="161"/>
      <c r="M42" s="161" t="s">
        <v>186</v>
      </c>
      <c r="N42" s="161" t="s">
        <v>1919</v>
      </c>
      <c r="O42" s="161" t="s">
        <v>301</v>
      </c>
      <c r="P42" s="161" t="s">
        <v>365</v>
      </c>
      <c r="Q42" s="167">
        <v>80</v>
      </c>
      <c r="R42" s="161"/>
      <c r="S42" s="161"/>
      <c r="T42" s="161"/>
      <c r="U42" s="161"/>
      <c r="V42" s="161"/>
      <c r="W42" s="161" t="s">
        <v>173</v>
      </c>
      <c r="X42" s="161" t="s">
        <v>68</v>
      </c>
      <c r="Y42" s="83"/>
      <c r="Z42" s="83"/>
      <c r="AA42" s="83" t="s">
        <v>1490</v>
      </c>
      <c r="AB42" s="83"/>
      <c r="AC42" s="83">
        <v>1020</v>
      </c>
      <c r="AD42" s="72"/>
      <c r="AE42" s="72"/>
    </row>
    <row r="43" spans="1:209" ht="25.5" customHeight="1" x14ac:dyDescent="0.2">
      <c r="A43" s="171">
        <v>177</v>
      </c>
      <c r="B43" s="110" t="s">
        <v>153</v>
      </c>
      <c r="C43" s="110" t="s">
        <v>1561</v>
      </c>
      <c r="D43" s="110" t="s">
        <v>48</v>
      </c>
      <c r="E43" s="110" t="s">
        <v>1561</v>
      </c>
      <c r="F43" s="110">
        <v>3</v>
      </c>
      <c r="G43" s="110" t="s">
        <v>199</v>
      </c>
      <c r="H43" s="110" t="s">
        <v>44</v>
      </c>
      <c r="I43" s="110">
        <v>82</v>
      </c>
      <c r="J43" s="110">
        <v>1</v>
      </c>
      <c r="K43" s="110" t="s">
        <v>48</v>
      </c>
      <c r="L43" s="110"/>
      <c r="M43" s="161" t="s">
        <v>186</v>
      </c>
      <c r="N43" s="159" t="s">
        <v>1919</v>
      </c>
      <c r="O43" s="161" t="s">
        <v>336</v>
      </c>
      <c r="P43" s="161" t="s">
        <v>365</v>
      </c>
      <c r="Q43" s="167">
        <v>80</v>
      </c>
      <c r="R43" s="110"/>
      <c r="S43" s="110"/>
      <c r="T43" s="110"/>
      <c r="U43" s="110"/>
      <c r="V43" s="110"/>
      <c r="W43" s="110" t="s">
        <v>173</v>
      </c>
      <c r="X43" s="110" t="s">
        <v>1676</v>
      </c>
      <c r="Y43" s="110"/>
      <c r="Z43" s="110"/>
      <c r="AA43" s="110"/>
      <c r="AB43" s="110"/>
      <c r="AC43" s="110"/>
      <c r="AD43" s="72"/>
      <c r="AE43" s="72"/>
    </row>
    <row r="44" spans="1:209" ht="25.5" customHeight="1" x14ac:dyDescent="0.2">
      <c r="A44" s="171">
        <v>183</v>
      </c>
      <c r="B44" s="110" t="s">
        <v>1562</v>
      </c>
      <c r="C44" s="110" t="s">
        <v>1563</v>
      </c>
      <c r="D44" s="110" t="s">
        <v>48</v>
      </c>
      <c r="E44" s="110" t="s">
        <v>1563</v>
      </c>
      <c r="F44" s="110">
        <v>3</v>
      </c>
      <c r="G44" s="110" t="s">
        <v>199</v>
      </c>
      <c r="H44" s="110" t="s">
        <v>44</v>
      </c>
      <c r="I44" s="110">
        <v>82</v>
      </c>
      <c r="J44" s="110">
        <v>1</v>
      </c>
      <c r="K44" s="110" t="s">
        <v>48</v>
      </c>
      <c r="L44" s="110"/>
      <c r="M44" s="161" t="s">
        <v>186</v>
      </c>
      <c r="N44" s="159" t="s">
        <v>1920</v>
      </c>
      <c r="O44" s="161" t="s">
        <v>301</v>
      </c>
      <c r="P44" s="161" t="s">
        <v>365</v>
      </c>
      <c r="Q44" s="167">
        <v>80</v>
      </c>
      <c r="R44" s="110"/>
      <c r="S44" s="110"/>
      <c r="T44" s="110"/>
      <c r="U44" s="110"/>
      <c r="V44" s="110"/>
      <c r="W44" s="110" t="s">
        <v>173</v>
      </c>
      <c r="X44" s="110" t="s">
        <v>1676</v>
      </c>
      <c r="Y44" s="110"/>
      <c r="Z44" s="110"/>
      <c r="AA44" s="110"/>
      <c r="AB44" s="110"/>
      <c r="AC44" s="110"/>
    </row>
    <row r="45" spans="1:209" ht="25.5" customHeight="1" x14ac:dyDescent="0.2">
      <c r="A45" s="171">
        <v>151</v>
      </c>
      <c r="B45" s="110" t="s">
        <v>93</v>
      </c>
      <c r="C45" s="110" t="s">
        <v>92</v>
      </c>
      <c r="D45" s="110" t="s">
        <v>48</v>
      </c>
      <c r="E45" s="110" t="s">
        <v>92</v>
      </c>
      <c r="F45" s="110">
        <v>3</v>
      </c>
      <c r="G45" s="110" t="s">
        <v>199</v>
      </c>
      <c r="H45" s="110" t="s">
        <v>44</v>
      </c>
      <c r="I45" s="110">
        <v>82</v>
      </c>
      <c r="J45" s="110">
        <v>1</v>
      </c>
      <c r="K45" s="110" t="s">
        <v>48</v>
      </c>
      <c r="L45" s="110"/>
      <c r="M45" s="161" t="s">
        <v>186</v>
      </c>
      <c r="N45" s="159" t="s">
        <v>1920</v>
      </c>
      <c r="O45" s="161" t="s">
        <v>336</v>
      </c>
      <c r="P45" s="161" t="s">
        <v>365</v>
      </c>
      <c r="Q45" s="167">
        <v>80</v>
      </c>
      <c r="R45" s="110"/>
      <c r="S45" s="110"/>
      <c r="T45" s="110"/>
      <c r="U45" s="110"/>
      <c r="V45" s="110"/>
      <c r="W45" s="110" t="s">
        <v>173</v>
      </c>
      <c r="X45" s="110" t="s">
        <v>1676</v>
      </c>
      <c r="Y45" s="110"/>
      <c r="Z45" s="110"/>
      <c r="AA45" s="110"/>
      <c r="AB45" s="110"/>
      <c r="AC45" s="110"/>
    </row>
    <row r="46" spans="1:209" ht="25.5" customHeight="1" x14ac:dyDescent="0.2">
      <c r="A46" s="171">
        <v>133</v>
      </c>
      <c r="B46" s="110" t="s">
        <v>97</v>
      </c>
      <c r="C46" s="110" t="s">
        <v>96</v>
      </c>
      <c r="D46" s="110" t="s">
        <v>29</v>
      </c>
      <c r="E46" s="110" t="s">
        <v>96</v>
      </c>
      <c r="F46" s="110">
        <v>3</v>
      </c>
      <c r="G46" s="110" t="s">
        <v>199</v>
      </c>
      <c r="H46" s="110" t="s">
        <v>44</v>
      </c>
      <c r="I46" s="110">
        <v>82</v>
      </c>
      <c r="J46" s="110">
        <v>1</v>
      </c>
      <c r="K46" s="110" t="s">
        <v>29</v>
      </c>
      <c r="L46" s="110"/>
      <c r="M46" s="161" t="s">
        <v>186</v>
      </c>
      <c r="N46" s="159" t="s">
        <v>1956</v>
      </c>
      <c r="O46" s="161" t="s">
        <v>301</v>
      </c>
      <c r="P46" s="161" t="s">
        <v>365</v>
      </c>
      <c r="Q46" s="167">
        <v>80</v>
      </c>
      <c r="R46" s="110"/>
      <c r="S46" s="110"/>
      <c r="T46" s="110"/>
      <c r="U46" s="110"/>
      <c r="V46" s="110"/>
      <c r="W46" s="110" t="s">
        <v>173</v>
      </c>
      <c r="X46" s="110" t="s">
        <v>1676</v>
      </c>
      <c r="Y46" s="110"/>
      <c r="Z46" s="110"/>
      <c r="AA46" s="110"/>
      <c r="AB46" s="110"/>
      <c r="AC46" s="110"/>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c r="CC46" s="72"/>
      <c r="CD46" s="72"/>
      <c r="CE46" s="72"/>
      <c r="CF46" s="72"/>
      <c r="CG46" s="72"/>
      <c r="CH46" s="72"/>
      <c r="CI46" s="72"/>
      <c r="CJ46" s="72"/>
      <c r="CK46" s="72"/>
      <c r="CL46" s="72"/>
      <c r="CM46" s="72"/>
      <c r="CN46" s="72"/>
      <c r="CO46" s="72"/>
      <c r="CP46" s="72"/>
      <c r="CQ46" s="72"/>
      <c r="CR46" s="72"/>
      <c r="CS46" s="72"/>
      <c r="CT46" s="72"/>
      <c r="CU46" s="72"/>
      <c r="CV46" s="72"/>
      <c r="CW46" s="72"/>
      <c r="CX46" s="72"/>
      <c r="CY46" s="72"/>
      <c r="CZ46" s="72"/>
      <c r="DA46" s="72"/>
      <c r="DB46" s="72"/>
      <c r="DC46" s="72"/>
      <c r="DD46" s="72"/>
      <c r="DE46" s="72"/>
      <c r="DF46" s="72"/>
      <c r="DG46" s="72"/>
      <c r="DH46" s="72"/>
      <c r="DI46" s="72"/>
      <c r="DJ46" s="72"/>
      <c r="DK46" s="72"/>
      <c r="DL46" s="72"/>
      <c r="DM46" s="72"/>
      <c r="DN46" s="72"/>
      <c r="DO46" s="72"/>
      <c r="DP46" s="72"/>
      <c r="DQ46" s="72"/>
      <c r="DR46" s="72"/>
      <c r="DS46" s="72"/>
      <c r="DT46" s="72"/>
      <c r="DU46" s="72"/>
      <c r="DV46" s="72"/>
      <c r="DW46" s="72"/>
      <c r="DX46" s="72"/>
      <c r="DY46" s="72"/>
      <c r="DZ46" s="72"/>
      <c r="EA46" s="72"/>
      <c r="EB46" s="72"/>
      <c r="EC46" s="72"/>
      <c r="ED46" s="72"/>
      <c r="EE46" s="72"/>
      <c r="EF46" s="72"/>
      <c r="EG46" s="72"/>
      <c r="EH46" s="72"/>
      <c r="EI46" s="72"/>
      <c r="EJ46" s="72"/>
      <c r="EK46" s="72"/>
      <c r="EL46" s="72"/>
      <c r="EM46" s="72"/>
      <c r="EN46" s="72"/>
      <c r="EO46" s="72"/>
      <c r="EP46" s="72"/>
      <c r="EQ46" s="72"/>
      <c r="ER46" s="72"/>
      <c r="ES46" s="72"/>
      <c r="ET46" s="72"/>
      <c r="EU46" s="72"/>
      <c r="EV46" s="72"/>
      <c r="EW46" s="72"/>
      <c r="EX46" s="72"/>
      <c r="EY46" s="72"/>
      <c r="EZ46" s="72"/>
      <c r="FA46" s="72"/>
      <c r="FB46" s="72"/>
      <c r="FC46" s="72"/>
      <c r="FD46" s="72"/>
      <c r="FE46" s="72"/>
      <c r="FF46" s="72"/>
      <c r="FG46" s="72"/>
      <c r="FH46" s="72"/>
      <c r="FI46" s="72"/>
      <c r="FJ46" s="72"/>
      <c r="FK46" s="72"/>
      <c r="FL46" s="72"/>
      <c r="FM46" s="72"/>
      <c r="FN46" s="72"/>
      <c r="FO46" s="72"/>
      <c r="FP46" s="72"/>
      <c r="FQ46" s="72"/>
      <c r="FR46" s="72"/>
      <c r="FS46" s="72"/>
      <c r="FT46" s="72"/>
      <c r="FU46" s="72"/>
      <c r="FV46" s="72"/>
      <c r="FW46" s="72"/>
      <c r="FX46" s="72"/>
      <c r="FY46" s="72"/>
      <c r="FZ46" s="72"/>
      <c r="GA46" s="72"/>
      <c r="GB46" s="72"/>
      <c r="GC46" s="72"/>
      <c r="GD46" s="72"/>
      <c r="GE46" s="72"/>
      <c r="GF46" s="72"/>
      <c r="GG46" s="72"/>
      <c r="GH46" s="72"/>
      <c r="GI46" s="72"/>
      <c r="GJ46" s="72"/>
      <c r="GK46" s="72"/>
      <c r="GL46" s="72"/>
      <c r="GM46" s="72"/>
      <c r="GN46" s="72"/>
      <c r="GO46" s="72"/>
      <c r="GP46" s="72"/>
      <c r="GQ46" s="72"/>
      <c r="GR46" s="72"/>
      <c r="GS46" s="72"/>
      <c r="GT46" s="72"/>
      <c r="GU46" s="72"/>
      <c r="GV46" s="72"/>
      <c r="GW46" s="72"/>
      <c r="GX46" s="72"/>
      <c r="GY46" s="72"/>
      <c r="GZ46" s="72"/>
      <c r="HA46" s="72"/>
    </row>
    <row r="47" spans="1:209" ht="25.5" customHeight="1" x14ac:dyDescent="0.2">
      <c r="A47" s="171">
        <v>58</v>
      </c>
      <c r="B47" s="110" t="s">
        <v>1566</v>
      </c>
      <c r="C47" s="110" t="s">
        <v>1567</v>
      </c>
      <c r="D47" s="110" t="s">
        <v>81</v>
      </c>
      <c r="E47" s="110" t="s">
        <v>1567</v>
      </c>
      <c r="F47" s="110">
        <v>3</v>
      </c>
      <c r="G47" s="110" t="s">
        <v>199</v>
      </c>
      <c r="H47" s="110" t="s">
        <v>44</v>
      </c>
      <c r="I47" s="110">
        <v>82</v>
      </c>
      <c r="J47" s="110">
        <v>1</v>
      </c>
      <c r="K47" s="110" t="s">
        <v>81</v>
      </c>
      <c r="L47" s="110"/>
      <c r="M47" s="161" t="s">
        <v>186</v>
      </c>
      <c r="N47" s="159" t="s">
        <v>1956</v>
      </c>
      <c r="O47" s="161" t="s">
        <v>336</v>
      </c>
      <c r="P47" s="161" t="s">
        <v>365</v>
      </c>
      <c r="Q47" s="167">
        <v>80</v>
      </c>
      <c r="R47" s="110"/>
      <c r="S47" s="110"/>
      <c r="T47" s="110"/>
      <c r="U47" s="110"/>
      <c r="V47" s="110"/>
      <c r="W47" s="110" t="s">
        <v>173</v>
      </c>
      <c r="X47" s="110" t="s">
        <v>1676</v>
      </c>
      <c r="Y47" s="110"/>
      <c r="Z47" s="110"/>
      <c r="AA47" s="110"/>
      <c r="AB47" s="110"/>
      <c r="AC47" s="110"/>
    </row>
    <row r="48" spans="1:209" ht="25.5" customHeight="1" x14ac:dyDescent="0.2">
      <c r="A48" s="74">
        <v>72</v>
      </c>
      <c r="B48" s="71" t="s">
        <v>102</v>
      </c>
      <c r="C48" s="71" t="s">
        <v>1967</v>
      </c>
      <c r="D48" s="71"/>
      <c r="E48" s="71" t="s">
        <v>1967</v>
      </c>
      <c r="F48" s="71">
        <v>2</v>
      </c>
      <c r="G48" s="71" t="s">
        <v>262</v>
      </c>
      <c r="H48" s="71" t="s">
        <v>1691</v>
      </c>
      <c r="I48" s="71" t="s">
        <v>1692</v>
      </c>
      <c r="J48" s="159">
        <v>1</v>
      </c>
      <c r="K48" s="159"/>
      <c r="L48" s="159"/>
      <c r="M48" s="159" t="s">
        <v>186</v>
      </c>
      <c r="N48" s="159" t="s">
        <v>1955</v>
      </c>
      <c r="O48" s="159" t="s">
        <v>301</v>
      </c>
      <c r="P48" s="161" t="s">
        <v>365</v>
      </c>
      <c r="Q48" s="167">
        <v>80</v>
      </c>
      <c r="R48" s="159"/>
      <c r="S48" s="159"/>
      <c r="T48" s="159"/>
      <c r="U48" s="159"/>
      <c r="V48" s="159"/>
      <c r="W48" s="161" t="s">
        <v>144</v>
      </c>
      <c r="X48" s="159" t="s">
        <v>1691</v>
      </c>
      <c r="Y48" s="71"/>
      <c r="Z48" s="71"/>
      <c r="AA48" s="71" t="s">
        <v>1659</v>
      </c>
      <c r="AB48" s="71"/>
      <c r="AC48" s="71"/>
    </row>
    <row r="49" spans="1:209" ht="25.5" customHeight="1" x14ac:dyDescent="0.2">
      <c r="A49" s="171">
        <v>76</v>
      </c>
      <c r="B49" s="110" t="s">
        <v>1564</v>
      </c>
      <c r="C49" s="110" t="s">
        <v>1565</v>
      </c>
      <c r="D49" s="110" t="s">
        <v>81</v>
      </c>
      <c r="E49" s="110" t="s">
        <v>1565</v>
      </c>
      <c r="F49" s="110">
        <v>3</v>
      </c>
      <c r="G49" s="110" t="s">
        <v>199</v>
      </c>
      <c r="H49" s="110" t="s">
        <v>44</v>
      </c>
      <c r="I49" s="110">
        <v>82</v>
      </c>
      <c r="J49" s="110">
        <v>1</v>
      </c>
      <c r="K49" s="110" t="s">
        <v>81</v>
      </c>
      <c r="L49" s="110"/>
      <c r="M49" s="161" t="s">
        <v>186</v>
      </c>
      <c r="N49" s="159" t="s">
        <v>1955</v>
      </c>
      <c r="O49" s="161" t="s">
        <v>301</v>
      </c>
      <c r="P49" s="161" t="s">
        <v>365</v>
      </c>
      <c r="Q49" s="167">
        <v>80</v>
      </c>
      <c r="R49" s="110"/>
      <c r="S49" s="110"/>
      <c r="T49" s="110"/>
      <c r="U49" s="110"/>
      <c r="V49" s="110"/>
      <c r="W49" s="110" t="s">
        <v>173</v>
      </c>
      <c r="X49" s="110" t="s">
        <v>1676</v>
      </c>
      <c r="Y49" s="110"/>
      <c r="Z49" s="110"/>
      <c r="AA49" s="110"/>
      <c r="AB49" s="110"/>
      <c r="AC49" s="110"/>
      <c r="AD49" s="72"/>
      <c r="AE49" s="72"/>
    </row>
    <row r="50" spans="1:209" ht="25.5" customHeight="1" x14ac:dyDescent="0.2">
      <c r="A50" s="74">
        <v>149</v>
      </c>
      <c r="B50" s="83" t="s">
        <v>58</v>
      </c>
      <c r="C50" s="83" t="s">
        <v>59</v>
      </c>
      <c r="D50" s="83" t="s">
        <v>60</v>
      </c>
      <c r="E50" s="83" t="s">
        <v>439</v>
      </c>
      <c r="F50" s="83">
        <v>2</v>
      </c>
      <c r="G50" s="83" t="s">
        <v>262</v>
      </c>
      <c r="H50" s="83" t="s">
        <v>1658</v>
      </c>
      <c r="I50" s="83">
        <v>58</v>
      </c>
      <c r="J50" s="161">
        <v>1</v>
      </c>
      <c r="K50" s="161" t="s">
        <v>60</v>
      </c>
      <c r="L50" s="161"/>
      <c r="M50" s="159" t="s">
        <v>186</v>
      </c>
      <c r="N50" s="159" t="s">
        <v>1955</v>
      </c>
      <c r="O50" s="159" t="s">
        <v>336</v>
      </c>
      <c r="P50" s="161" t="s">
        <v>365</v>
      </c>
      <c r="Q50" s="167">
        <v>80</v>
      </c>
      <c r="R50" s="161"/>
      <c r="S50" s="161"/>
      <c r="T50" s="161"/>
      <c r="U50" s="161"/>
      <c r="V50" s="161"/>
      <c r="W50" s="164" t="s">
        <v>145</v>
      </c>
      <c r="X50" s="161"/>
      <c r="Y50" s="83"/>
      <c r="Z50" s="83"/>
      <c r="AA50" s="83" t="s">
        <v>1490</v>
      </c>
      <c r="AB50" s="83"/>
      <c r="AC50" s="83"/>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c r="CF50" s="72"/>
      <c r="CG50" s="72"/>
      <c r="CH50" s="72"/>
      <c r="CI50" s="72"/>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2"/>
      <c r="DN50" s="72"/>
      <c r="DO50" s="72"/>
      <c r="DP50" s="72"/>
      <c r="DQ50" s="72"/>
      <c r="DR50" s="72"/>
      <c r="DS50" s="72"/>
      <c r="DT50" s="72"/>
      <c r="DU50" s="72"/>
      <c r="DV50" s="72"/>
      <c r="DW50" s="72"/>
      <c r="DX50" s="72"/>
      <c r="DY50" s="72"/>
      <c r="DZ50" s="72"/>
      <c r="EA50" s="72"/>
      <c r="EB50" s="72"/>
      <c r="EC50" s="72"/>
      <c r="ED50" s="72"/>
      <c r="EE50" s="72"/>
      <c r="EF50" s="72"/>
      <c r="EG50" s="72"/>
      <c r="EH50" s="72"/>
      <c r="EI50" s="72"/>
      <c r="EJ50" s="72"/>
      <c r="EK50" s="72"/>
      <c r="EL50" s="72"/>
      <c r="EM50" s="72"/>
      <c r="EN50" s="72"/>
      <c r="EO50" s="72"/>
      <c r="EP50" s="72"/>
      <c r="EQ50" s="72"/>
      <c r="ER50" s="72"/>
      <c r="ES50" s="72"/>
      <c r="ET50" s="72"/>
      <c r="EU50" s="72"/>
      <c r="EV50" s="72"/>
      <c r="EW50" s="72"/>
      <c r="EX50" s="72"/>
      <c r="EY50" s="72"/>
      <c r="EZ50" s="72"/>
      <c r="FA50" s="72"/>
      <c r="FB50" s="72"/>
      <c r="FC50" s="72"/>
      <c r="FD50" s="72"/>
      <c r="FE50" s="72"/>
      <c r="FF50" s="72"/>
      <c r="FG50" s="72"/>
      <c r="FH50" s="72"/>
      <c r="FI50" s="72"/>
      <c r="FJ50" s="72"/>
      <c r="FK50" s="72"/>
      <c r="FL50" s="72"/>
      <c r="FM50" s="72"/>
      <c r="FN50" s="72"/>
      <c r="FO50" s="72"/>
      <c r="FP50" s="72"/>
      <c r="FQ50" s="72"/>
      <c r="FR50" s="72"/>
      <c r="FS50" s="72"/>
      <c r="FT50" s="72"/>
      <c r="FU50" s="72"/>
      <c r="FV50" s="72"/>
      <c r="FW50" s="72"/>
      <c r="FX50" s="72"/>
      <c r="FY50" s="72"/>
      <c r="FZ50" s="72"/>
      <c r="GA50" s="72"/>
      <c r="GB50" s="72"/>
      <c r="GC50" s="72"/>
      <c r="GD50" s="72"/>
      <c r="GE50" s="72"/>
      <c r="GF50" s="72"/>
      <c r="GG50" s="72"/>
      <c r="GH50" s="72"/>
      <c r="GI50" s="72"/>
      <c r="GJ50" s="72"/>
      <c r="GK50" s="72"/>
      <c r="GL50" s="72"/>
      <c r="GM50" s="72"/>
      <c r="GN50" s="72"/>
      <c r="GO50" s="72"/>
      <c r="GP50" s="72"/>
      <c r="GQ50" s="72"/>
      <c r="GR50" s="72"/>
      <c r="GS50" s="72"/>
      <c r="GT50" s="72"/>
      <c r="GU50" s="72"/>
      <c r="GV50" s="72"/>
      <c r="GW50" s="72"/>
      <c r="GX50" s="72"/>
      <c r="GY50" s="72"/>
      <c r="GZ50" s="72"/>
      <c r="HA50" s="72"/>
    </row>
    <row r="51" spans="1:209" ht="25.5" customHeight="1" x14ac:dyDescent="0.2">
      <c r="A51" s="74">
        <v>133</v>
      </c>
      <c r="B51" s="83" t="s">
        <v>248</v>
      </c>
      <c r="C51" s="83" t="s">
        <v>249</v>
      </c>
      <c r="D51" s="83" t="s">
        <v>62</v>
      </c>
      <c r="E51" s="83" t="s">
        <v>249</v>
      </c>
      <c r="F51" s="83">
        <v>3</v>
      </c>
      <c r="G51" s="83" t="s">
        <v>192</v>
      </c>
      <c r="H51" s="83" t="s">
        <v>44</v>
      </c>
      <c r="I51" s="83">
        <v>82</v>
      </c>
      <c r="J51" s="161">
        <v>1</v>
      </c>
      <c r="K51" s="161" t="s">
        <v>62</v>
      </c>
      <c r="L51" s="161"/>
      <c r="M51" s="161" t="s">
        <v>186</v>
      </c>
      <c r="N51" s="161" t="s">
        <v>1955</v>
      </c>
      <c r="O51" s="161" t="s">
        <v>336</v>
      </c>
      <c r="P51" s="161" t="s">
        <v>365</v>
      </c>
      <c r="Q51" s="167">
        <v>80</v>
      </c>
      <c r="R51" s="161"/>
      <c r="S51" s="161"/>
      <c r="T51" s="161"/>
      <c r="U51" s="161"/>
      <c r="V51" s="161"/>
      <c r="W51" s="161" t="s">
        <v>173</v>
      </c>
      <c r="X51" s="161" t="s">
        <v>68</v>
      </c>
      <c r="Y51" s="83"/>
      <c r="Z51" s="83"/>
      <c r="AA51" s="83" t="s">
        <v>1490</v>
      </c>
      <c r="AB51" s="83"/>
      <c r="AC51" s="83"/>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c r="CC51" s="72"/>
      <c r="CD51" s="72"/>
      <c r="CE51" s="72"/>
      <c r="CF51" s="72"/>
      <c r="CG51" s="72"/>
      <c r="CH51" s="72"/>
      <c r="CI51" s="72"/>
      <c r="CJ51" s="72"/>
      <c r="CK51" s="72"/>
      <c r="CL51" s="72"/>
      <c r="CM51" s="72"/>
      <c r="CN51" s="72"/>
      <c r="CO51" s="72"/>
      <c r="CP51" s="72"/>
      <c r="CQ51" s="72"/>
      <c r="CR51" s="72"/>
      <c r="CS51" s="72"/>
      <c r="CT51" s="72"/>
      <c r="CU51" s="72"/>
      <c r="CV51" s="72"/>
      <c r="CW51" s="72"/>
      <c r="CX51" s="72"/>
      <c r="CY51" s="72"/>
      <c r="CZ51" s="72"/>
      <c r="DA51" s="72"/>
      <c r="DB51" s="72"/>
      <c r="DC51" s="72"/>
      <c r="DD51" s="72"/>
      <c r="DE51" s="72"/>
      <c r="DF51" s="72"/>
      <c r="DG51" s="72"/>
      <c r="DH51" s="72"/>
      <c r="DI51" s="72"/>
      <c r="DJ51" s="72"/>
      <c r="DK51" s="72"/>
      <c r="DL51" s="72"/>
      <c r="DM51" s="72"/>
      <c r="DN51" s="72"/>
      <c r="DO51" s="72"/>
      <c r="DP51" s="72"/>
      <c r="DQ51" s="72"/>
      <c r="DR51" s="72"/>
      <c r="DS51" s="72"/>
      <c r="DT51" s="72"/>
      <c r="DU51" s="72"/>
      <c r="DV51" s="72"/>
      <c r="DW51" s="72"/>
      <c r="DX51" s="72"/>
      <c r="DY51" s="72"/>
      <c r="DZ51" s="72"/>
      <c r="EA51" s="72"/>
      <c r="EB51" s="72"/>
      <c r="EC51" s="72"/>
      <c r="ED51" s="72"/>
      <c r="EE51" s="72"/>
      <c r="EF51" s="72"/>
      <c r="EG51" s="72"/>
      <c r="EH51" s="72"/>
      <c r="EI51" s="72"/>
      <c r="EJ51" s="72"/>
      <c r="EK51" s="72"/>
      <c r="EL51" s="72"/>
      <c r="EM51" s="72"/>
      <c r="EN51" s="72"/>
      <c r="EO51" s="72"/>
      <c r="EP51" s="72"/>
      <c r="EQ51" s="72"/>
      <c r="ER51" s="72"/>
      <c r="ES51" s="72"/>
      <c r="ET51" s="72"/>
      <c r="EU51" s="72"/>
      <c r="EV51" s="72"/>
      <c r="EW51" s="72"/>
      <c r="EX51" s="72"/>
      <c r="EY51" s="72"/>
      <c r="EZ51" s="72"/>
      <c r="FA51" s="72"/>
      <c r="FB51" s="72"/>
      <c r="FC51" s="72"/>
      <c r="FD51" s="72"/>
      <c r="FE51" s="72"/>
      <c r="FF51" s="72"/>
      <c r="FG51" s="72"/>
      <c r="FH51" s="72"/>
      <c r="FI51" s="72"/>
      <c r="FJ51" s="72"/>
      <c r="FK51" s="72"/>
      <c r="FL51" s="72"/>
      <c r="FM51" s="72"/>
      <c r="FN51" s="72"/>
      <c r="FO51" s="72"/>
      <c r="FP51" s="72"/>
      <c r="FQ51" s="72"/>
      <c r="FR51" s="72"/>
      <c r="FS51" s="72"/>
      <c r="FT51" s="72"/>
      <c r="FU51" s="72"/>
      <c r="FV51" s="72"/>
      <c r="FW51" s="72"/>
      <c r="FX51" s="72"/>
      <c r="FY51" s="72"/>
      <c r="FZ51" s="72"/>
      <c r="GA51" s="72"/>
      <c r="GB51" s="72"/>
      <c r="GC51" s="72"/>
      <c r="GD51" s="72"/>
      <c r="GE51" s="72"/>
      <c r="GF51" s="72"/>
      <c r="GG51" s="72"/>
      <c r="GH51" s="72"/>
      <c r="GI51" s="72"/>
      <c r="GJ51" s="72"/>
      <c r="GK51" s="72"/>
      <c r="GL51" s="72"/>
      <c r="GM51" s="72"/>
      <c r="GN51" s="72"/>
      <c r="GO51" s="72"/>
      <c r="GP51" s="72"/>
      <c r="GQ51" s="72"/>
      <c r="GR51" s="72"/>
      <c r="GS51" s="72"/>
      <c r="GT51" s="72"/>
      <c r="GU51" s="72"/>
      <c r="GV51" s="72"/>
      <c r="GW51" s="72"/>
      <c r="GX51" s="72"/>
      <c r="GY51" s="72"/>
      <c r="GZ51" s="72"/>
      <c r="HA51" s="72"/>
    </row>
    <row r="52" spans="1:209" ht="25.5" customHeight="1" x14ac:dyDescent="0.2">
      <c r="A52" s="74">
        <v>164</v>
      </c>
      <c r="B52" s="71" t="s">
        <v>360</v>
      </c>
      <c r="C52" s="71" t="s">
        <v>361</v>
      </c>
      <c r="D52" s="71"/>
      <c r="E52" s="71" t="s">
        <v>361</v>
      </c>
      <c r="F52" s="71">
        <v>3</v>
      </c>
      <c r="G52" s="71" t="s">
        <v>168</v>
      </c>
      <c r="H52" s="71" t="s">
        <v>57</v>
      </c>
      <c r="I52" s="71">
        <v>37</v>
      </c>
      <c r="J52" s="159">
        <v>1</v>
      </c>
      <c r="K52" s="159"/>
      <c r="L52" s="159"/>
      <c r="M52" s="159" t="s">
        <v>296</v>
      </c>
      <c r="N52" s="159" t="s">
        <v>317</v>
      </c>
      <c r="O52" s="159" t="s">
        <v>326</v>
      </c>
      <c r="P52" s="159" t="s">
        <v>348</v>
      </c>
      <c r="Q52" s="167">
        <v>60</v>
      </c>
      <c r="R52" s="159"/>
      <c r="S52" s="159"/>
      <c r="T52" s="159"/>
      <c r="U52" s="159"/>
      <c r="V52" s="159"/>
      <c r="W52" s="159" t="s">
        <v>170</v>
      </c>
      <c r="X52" s="159"/>
      <c r="Y52" s="71"/>
      <c r="Z52" s="71"/>
      <c r="AA52" s="71" t="s">
        <v>1677</v>
      </c>
      <c r="AB52" s="71"/>
      <c r="AC52" s="71"/>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72"/>
      <c r="CC52" s="72"/>
      <c r="CD52" s="72"/>
      <c r="CE52" s="72"/>
      <c r="CF52" s="72"/>
      <c r="CG52" s="72"/>
      <c r="CH52" s="72"/>
      <c r="CI52" s="72"/>
      <c r="CJ52" s="72"/>
      <c r="CK52" s="72"/>
      <c r="CL52" s="72"/>
      <c r="CM52" s="72"/>
      <c r="CN52" s="72"/>
      <c r="CO52" s="72"/>
      <c r="CP52" s="72"/>
      <c r="CQ52" s="72"/>
      <c r="CR52" s="72"/>
      <c r="CS52" s="72"/>
      <c r="CT52" s="72"/>
      <c r="CU52" s="72"/>
      <c r="CV52" s="72"/>
      <c r="CW52" s="72"/>
      <c r="CX52" s="72"/>
      <c r="CY52" s="72"/>
      <c r="CZ52" s="72"/>
      <c r="DA52" s="72"/>
      <c r="DB52" s="72"/>
      <c r="DC52" s="72"/>
      <c r="DD52" s="72"/>
      <c r="DE52" s="72"/>
      <c r="DF52" s="72"/>
      <c r="DG52" s="72"/>
      <c r="DH52" s="72"/>
      <c r="DI52" s="72"/>
      <c r="DJ52" s="72"/>
      <c r="DK52" s="72"/>
      <c r="DL52" s="72"/>
      <c r="DM52" s="72"/>
      <c r="DN52" s="72"/>
      <c r="DO52" s="72"/>
      <c r="DP52" s="72"/>
      <c r="DQ52" s="72"/>
      <c r="DR52" s="72"/>
      <c r="DS52" s="72"/>
      <c r="DT52" s="72"/>
      <c r="DU52" s="72"/>
      <c r="DV52" s="72"/>
      <c r="DW52" s="72"/>
      <c r="DX52" s="72"/>
      <c r="DY52" s="72"/>
      <c r="DZ52" s="72"/>
      <c r="EA52" s="72"/>
      <c r="EB52" s="72"/>
      <c r="EC52" s="72"/>
      <c r="ED52" s="72"/>
      <c r="EE52" s="72"/>
      <c r="EF52" s="72"/>
      <c r="EG52" s="72"/>
      <c r="EH52" s="72"/>
      <c r="EI52" s="72"/>
      <c r="EJ52" s="72"/>
      <c r="EK52" s="72"/>
      <c r="EL52" s="72"/>
      <c r="EM52" s="72"/>
      <c r="EN52" s="72"/>
      <c r="EO52" s="72"/>
      <c r="EP52" s="72"/>
      <c r="EQ52" s="72"/>
      <c r="ER52" s="72"/>
      <c r="ES52" s="72"/>
      <c r="ET52" s="72"/>
      <c r="EU52" s="72"/>
      <c r="EV52" s="72"/>
      <c r="EW52" s="72"/>
      <c r="EX52" s="72"/>
      <c r="EY52" s="72"/>
      <c r="EZ52" s="72"/>
      <c r="FA52" s="72"/>
      <c r="FB52" s="72"/>
      <c r="FC52" s="72"/>
      <c r="FD52" s="72"/>
      <c r="FE52" s="72"/>
      <c r="FF52" s="72"/>
      <c r="FG52" s="72"/>
      <c r="FH52" s="72"/>
      <c r="FI52" s="72"/>
      <c r="FJ52" s="72"/>
      <c r="FK52" s="72"/>
      <c r="FL52" s="72"/>
      <c r="FM52" s="72"/>
      <c r="FN52" s="72"/>
      <c r="FO52" s="72"/>
      <c r="FP52" s="72"/>
      <c r="FQ52" s="72"/>
      <c r="FR52" s="72"/>
      <c r="FS52" s="72"/>
      <c r="FT52" s="72"/>
      <c r="FU52" s="72"/>
      <c r="FV52" s="72"/>
      <c r="FW52" s="72"/>
      <c r="FX52" s="72"/>
      <c r="FY52" s="72"/>
      <c r="FZ52" s="72"/>
      <c r="GA52" s="72"/>
      <c r="GB52" s="72"/>
      <c r="GC52" s="72"/>
      <c r="GD52" s="72"/>
      <c r="GE52" s="72"/>
      <c r="GF52" s="72"/>
      <c r="GG52" s="72"/>
      <c r="GH52" s="72"/>
      <c r="GI52" s="72"/>
      <c r="GJ52" s="72"/>
      <c r="GK52" s="72"/>
      <c r="GL52" s="72"/>
      <c r="GM52" s="72"/>
      <c r="GN52" s="72"/>
      <c r="GO52" s="72"/>
      <c r="GP52" s="72"/>
      <c r="GQ52" s="72"/>
      <c r="GR52" s="72"/>
      <c r="GS52" s="72"/>
      <c r="GT52" s="72"/>
      <c r="GU52" s="72"/>
      <c r="GV52" s="72"/>
      <c r="GW52" s="72"/>
      <c r="GX52" s="72"/>
      <c r="GY52" s="72"/>
      <c r="GZ52" s="72"/>
      <c r="HA52" s="72"/>
    </row>
    <row r="53" spans="1:209" ht="25.5" customHeight="1" x14ac:dyDescent="0.2">
      <c r="A53" s="74">
        <v>163</v>
      </c>
      <c r="B53" s="71" t="s">
        <v>77</v>
      </c>
      <c r="C53" s="71" t="s">
        <v>76</v>
      </c>
      <c r="D53" s="71"/>
      <c r="E53" s="71" t="s">
        <v>76</v>
      </c>
      <c r="F53" s="71">
        <v>3</v>
      </c>
      <c r="G53" s="71" t="s">
        <v>168</v>
      </c>
      <c r="H53" s="71" t="s">
        <v>57</v>
      </c>
      <c r="I53" s="71">
        <v>37</v>
      </c>
      <c r="J53" s="159">
        <v>1</v>
      </c>
      <c r="K53" s="159"/>
      <c r="L53" s="159"/>
      <c r="M53" s="159" t="s">
        <v>296</v>
      </c>
      <c r="N53" s="159" t="s">
        <v>318</v>
      </c>
      <c r="O53" s="159" t="s">
        <v>326</v>
      </c>
      <c r="P53" s="159" t="s">
        <v>348</v>
      </c>
      <c r="Q53" s="167">
        <v>60</v>
      </c>
      <c r="R53" s="159"/>
      <c r="S53" s="159"/>
      <c r="T53" s="159"/>
      <c r="U53" s="159"/>
      <c r="V53" s="159"/>
      <c r="W53" s="159" t="s">
        <v>174</v>
      </c>
      <c r="X53" s="159"/>
      <c r="Y53" s="71"/>
      <c r="Z53" s="71"/>
      <c r="AA53" s="71" t="s">
        <v>1677</v>
      </c>
      <c r="AB53" s="71"/>
      <c r="AC53" s="71"/>
    </row>
    <row r="54" spans="1:209" ht="25.5" customHeight="1" x14ac:dyDescent="0.2">
      <c r="A54" s="74">
        <v>48</v>
      </c>
      <c r="B54" s="71" t="s">
        <v>35</v>
      </c>
      <c r="C54" s="71" t="s">
        <v>28</v>
      </c>
      <c r="D54" s="71" t="s">
        <v>43</v>
      </c>
      <c r="E54" s="71" t="s">
        <v>1737</v>
      </c>
      <c r="F54" s="71">
        <v>3</v>
      </c>
      <c r="G54" s="71" t="s">
        <v>192</v>
      </c>
      <c r="H54" s="71" t="s">
        <v>132</v>
      </c>
      <c r="I54" s="71">
        <v>75</v>
      </c>
      <c r="J54" s="159">
        <v>1</v>
      </c>
      <c r="K54" s="159" t="s">
        <v>205</v>
      </c>
      <c r="L54" s="159"/>
      <c r="M54" s="159" t="s">
        <v>186</v>
      </c>
      <c r="N54" s="159" t="s">
        <v>1918</v>
      </c>
      <c r="O54" s="159" t="s">
        <v>301</v>
      </c>
      <c r="P54" s="159" t="s">
        <v>348</v>
      </c>
      <c r="Q54" s="167">
        <v>60</v>
      </c>
      <c r="R54" s="159"/>
      <c r="S54" s="159"/>
      <c r="T54" s="159"/>
      <c r="U54" s="159"/>
      <c r="V54" s="159"/>
      <c r="W54" s="159" t="s">
        <v>175</v>
      </c>
      <c r="X54" s="159" t="s">
        <v>132</v>
      </c>
      <c r="Y54" s="71"/>
      <c r="Z54" s="71"/>
      <c r="AA54" s="71" t="s">
        <v>1510</v>
      </c>
      <c r="AB54" s="71"/>
      <c r="AC54" s="71"/>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c r="BZ54" s="72"/>
      <c r="CA54" s="72"/>
      <c r="CB54" s="72"/>
      <c r="CC54" s="72"/>
      <c r="CD54" s="72"/>
      <c r="CE54" s="72"/>
      <c r="CF54" s="72"/>
      <c r="CG54" s="72"/>
      <c r="CH54" s="72"/>
      <c r="CI54" s="72"/>
      <c r="CJ54" s="72"/>
      <c r="CK54" s="72"/>
      <c r="CL54" s="72"/>
      <c r="CM54" s="72"/>
      <c r="CN54" s="72"/>
      <c r="CO54" s="72"/>
      <c r="CP54" s="72"/>
      <c r="CQ54" s="72"/>
      <c r="CR54" s="72"/>
      <c r="CS54" s="72"/>
      <c r="CT54" s="72"/>
      <c r="CU54" s="72"/>
      <c r="CV54" s="72"/>
      <c r="CW54" s="72"/>
      <c r="CX54" s="72"/>
      <c r="CY54" s="72"/>
      <c r="CZ54" s="72"/>
      <c r="DA54" s="72"/>
      <c r="DB54" s="72"/>
      <c r="DC54" s="72"/>
      <c r="DD54" s="72"/>
      <c r="DE54" s="72"/>
      <c r="DF54" s="72"/>
      <c r="DG54" s="72"/>
      <c r="DH54" s="72"/>
      <c r="DI54" s="72"/>
      <c r="DJ54" s="72"/>
      <c r="DK54" s="72"/>
      <c r="DL54" s="72"/>
      <c r="DM54" s="72"/>
      <c r="DN54" s="72"/>
      <c r="DO54" s="72"/>
      <c r="DP54" s="72"/>
      <c r="DQ54" s="72"/>
      <c r="DR54" s="72"/>
      <c r="DS54" s="72"/>
      <c r="DT54" s="72"/>
      <c r="DU54" s="72"/>
      <c r="DV54" s="72"/>
      <c r="DW54" s="72"/>
      <c r="DX54" s="72"/>
      <c r="DY54" s="72"/>
      <c r="DZ54" s="72"/>
      <c r="EA54" s="72"/>
      <c r="EB54" s="72"/>
      <c r="EC54" s="72"/>
      <c r="ED54" s="72"/>
      <c r="EE54" s="72"/>
      <c r="EF54" s="72"/>
      <c r="EG54" s="72"/>
      <c r="EH54" s="72"/>
      <c r="EI54" s="72"/>
      <c r="EJ54" s="72"/>
      <c r="EK54" s="72"/>
      <c r="EL54" s="72"/>
      <c r="EM54" s="72"/>
      <c r="EN54" s="72"/>
      <c r="EO54" s="72"/>
      <c r="EP54" s="72"/>
      <c r="EQ54" s="72"/>
      <c r="ER54" s="72"/>
      <c r="ES54" s="72"/>
      <c r="ET54" s="72"/>
      <c r="EU54" s="72"/>
      <c r="EV54" s="72"/>
      <c r="EW54" s="72"/>
      <c r="EX54" s="72"/>
      <c r="EY54" s="72"/>
      <c r="EZ54" s="72"/>
      <c r="FA54" s="72"/>
      <c r="FB54" s="72"/>
      <c r="FC54" s="72"/>
      <c r="FD54" s="72"/>
      <c r="FE54" s="72"/>
      <c r="FF54" s="72"/>
      <c r="FG54" s="72"/>
      <c r="FH54" s="72"/>
      <c r="FI54" s="72"/>
      <c r="FJ54" s="72"/>
      <c r="FK54" s="72"/>
      <c r="FL54" s="72"/>
      <c r="FM54" s="72"/>
      <c r="FN54" s="72"/>
      <c r="FO54" s="72"/>
      <c r="FP54" s="72"/>
      <c r="FQ54" s="72"/>
      <c r="FR54" s="72"/>
      <c r="FS54" s="72"/>
      <c r="FT54" s="72"/>
      <c r="FU54" s="72"/>
      <c r="FV54" s="72"/>
      <c r="FW54" s="72"/>
      <c r="FX54" s="72"/>
      <c r="FY54" s="72"/>
      <c r="FZ54" s="72"/>
      <c r="GA54" s="72"/>
      <c r="GB54" s="72"/>
      <c r="GC54" s="72"/>
      <c r="GD54" s="72"/>
      <c r="GE54" s="72"/>
      <c r="GF54" s="72"/>
      <c r="GG54" s="72"/>
      <c r="GH54" s="72"/>
      <c r="GI54" s="72"/>
      <c r="GJ54" s="72"/>
      <c r="GK54" s="72"/>
      <c r="GL54" s="72"/>
      <c r="GM54" s="72"/>
      <c r="GN54" s="72"/>
      <c r="GO54" s="72"/>
      <c r="GP54" s="72"/>
      <c r="GQ54" s="72"/>
      <c r="GR54" s="72"/>
      <c r="GS54" s="72"/>
      <c r="GT54" s="72"/>
      <c r="GU54" s="72"/>
      <c r="GV54" s="72"/>
      <c r="GW54" s="72"/>
      <c r="GX54" s="72"/>
      <c r="GY54" s="72"/>
      <c r="GZ54" s="72"/>
      <c r="HA54" s="72"/>
    </row>
    <row r="55" spans="1:209" ht="25.5" customHeight="1" x14ac:dyDescent="0.2">
      <c r="A55" s="74">
        <v>185</v>
      </c>
      <c r="B55" s="71" t="s">
        <v>164</v>
      </c>
      <c r="C55" s="71" t="s">
        <v>126</v>
      </c>
      <c r="D55" s="71" t="s">
        <v>30</v>
      </c>
      <c r="E55" s="71" t="s">
        <v>126</v>
      </c>
      <c r="F55" s="71">
        <v>3</v>
      </c>
      <c r="G55" s="71" t="s">
        <v>192</v>
      </c>
      <c r="H55" s="71" t="s">
        <v>132</v>
      </c>
      <c r="I55" s="71">
        <v>71</v>
      </c>
      <c r="J55" s="159">
        <v>2</v>
      </c>
      <c r="K55" s="159" t="s">
        <v>30</v>
      </c>
      <c r="L55" s="159"/>
      <c r="M55" s="159" t="s">
        <v>186</v>
      </c>
      <c r="N55" s="159" t="s">
        <v>1918</v>
      </c>
      <c r="O55" s="159" t="s">
        <v>336</v>
      </c>
      <c r="P55" s="159" t="s">
        <v>348</v>
      </c>
      <c r="Q55" s="167">
        <v>60</v>
      </c>
      <c r="R55" s="159"/>
      <c r="S55" s="159"/>
      <c r="T55" s="159"/>
      <c r="U55" s="159"/>
      <c r="V55" s="159"/>
      <c r="W55" s="159" t="s">
        <v>260</v>
      </c>
      <c r="X55" s="159" t="s">
        <v>132</v>
      </c>
      <c r="Y55" s="71"/>
      <c r="Z55" s="71"/>
      <c r="AA55" s="71" t="s">
        <v>1510</v>
      </c>
      <c r="AB55" s="71"/>
      <c r="AC55" s="71"/>
    </row>
    <row r="56" spans="1:209" ht="25.5" customHeight="1" x14ac:dyDescent="0.2">
      <c r="A56" s="74">
        <v>187</v>
      </c>
      <c r="B56" s="83" t="s">
        <v>24</v>
      </c>
      <c r="C56" s="83" t="s">
        <v>25</v>
      </c>
      <c r="D56" s="83" t="s">
        <v>30</v>
      </c>
      <c r="E56" s="83" t="s">
        <v>1758</v>
      </c>
      <c r="F56" s="83">
        <v>3</v>
      </c>
      <c r="G56" s="83" t="s">
        <v>192</v>
      </c>
      <c r="H56" s="83" t="s">
        <v>132</v>
      </c>
      <c r="I56" s="83">
        <v>71</v>
      </c>
      <c r="J56" s="161">
        <v>2</v>
      </c>
      <c r="K56" s="161" t="s">
        <v>30</v>
      </c>
      <c r="L56" s="161"/>
      <c r="M56" s="159" t="s">
        <v>186</v>
      </c>
      <c r="N56" s="159" t="s">
        <v>1919</v>
      </c>
      <c r="O56" s="159" t="s">
        <v>301</v>
      </c>
      <c r="P56" s="159" t="s">
        <v>348</v>
      </c>
      <c r="Q56" s="167">
        <v>60</v>
      </c>
      <c r="R56" s="161"/>
      <c r="S56" s="161"/>
      <c r="T56" s="161"/>
      <c r="U56" s="161"/>
      <c r="V56" s="161"/>
      <c r="W56" s="161" t="s">
        <v>260</v>
      </c>
      <c r="X56" s="159" t="s">
        <v>132</v>
      </c>
      <c r="Y56" s="83"/>
      <c r="Z56" s="83"/>
      <c r="AA56" s="83" t="s">
        <v>1490</v>
      </c>
      <c r="AB56" s="83"/>
      <c r="AC56" s="83"/>
    </row>
    <row r="57" spans="1:209" s="72" customFormat="1" ht="25.5" x14ac:dyDescent="0.2">
      <c r="A57" s="74">
        <v>17</v>
      </c>
      <c r="B57" s="134" t="s">
        <v>1486</v>
      </c>
      <c r="C57" s="83" t="s">
        <v>1487</v>
      </c>
      <c r="D57" s="83" t="s">
        <v>137</v>
      </c>
      <c r="E57" s="83" t="s">
        <v>1760</v>
      </c>
      <c r="F57" s="83">
        <v>3</v>
      </c>
      <c r="G57" s="83" t="s">
        <v>192</v>
      </c>
      <c r="H57" s="83" t="s">
        <v>132</v>
      </c>
      <c r="I57" s="83">
        <v>71</v>
      </c>
      <c r="J57" s="161">
        <v>2</v>
      </c>
      <c r="K57" s="161" t="s">
        <v>137</v>
      </c>
      <c r="L57" s="161"/>
      <c r="M57" s="159" t="s">
        <v>186</v>
      </c>
      <c r="N57" s="159" t="s">
        <v>1919</v>
      </c>
      <c r="O57" s="159" t="s">
        <v>336</v>
      </c>
      <c r="P57" s="159" t="s">
        <v>348</v>
      </c>
      <c r="Q57" s="167">
        <v>60</v>
      </c>
      <c r="R57" s="161"/>
      <c r="S57" s="161"/>
      <c r="T57" s="161"/>
      <c r="U57" s="161"/>
      <c r="V57" s="161"/>
      <c r="W57" s="161" t="s">
        <v>260</v>
      </c>
      <c r="X57" s="159" t="s">
        <v>132</v>
      </c>
      <c r="Y57" s="83"/>
      <c r="Z57" s="83"/>
      <c r="AA57" s="83" t="s">
        <v>1490</v>
      </c>
      <c r="AB57" s="83"/>
      <c r="AC57" s="83"/>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c r="EN57" s="84"/>
      <c r="EO57" s="84"/>
      <c r="EP57" s="84"/>
      <c r="EQ57" s="84"/>
      <c r="ER57" s="84"/>
      <c r="ES57" s="84"/>
      <c r="ET57" s="84"/>
      <c r="EU57" s="84"/>
      <c r="EV57" s="84"/>
      <c r="EW57" s="84"/>
      <c r="EX57" s="84"/>
      <c r="EY57" s="84"/>
      <c r="EZ57" s="84"/>
      <c r="FA57" s="84"/>
      <c r="FB57" s="84"/>
      <c r="FC57" s="84"/>
      <c r="FD57" s="84"/>
      <c r="FE57" s="84"/>
      <c r="FF57" s="84"/>
      <c r="FG57" s="84"/>
      <c r="FH57" s="84"/>
      <c r="FI57" s="84"/>
      <c r="FJ57" s="84"/>
      <c r="FK57" s="84"/>
      <c r="FL57" s="84"/>
      <c r="FM57" s="84"/>
      <c r="FN57" s="84"/>
      <c r="FO57" s="84"/>
      <c r="FP57" s="84"/>
      <c r="FQ57" s="84"/>
      <c r="FR57" s="84"/>
      <c r="FS57" s="84"/>
      <c r="FT57" s="84"/>
      <c r="FU57" s="84"/>
      <c r="FV57" s="84"/>
      <c r="FW57" s="84"/>
      <c r="FX57" s="84"/>
      <c r="FY57" s="84"/>
      <c r="FZ57" s="84"/>
      <c r="GA57" s="84"/>
      <c r="GB57" s="84"/>
      <c r="GC57" s="84"/>
      <c r="GD57" s="84"/>
      <c r="GE57" s="84"/>
      <c r="GF57" s="84"/>
      <c r="GG57" s="84"/>
      <c r="GH57" s="84"/>
      <c r="GI57" s="84"/>
      <c r="GJ57" s="84"/>
      <c r="GK57" s="84"/>
      <c r="GL57" s="84"/>
      <c r="GM57" s="84"/>
      <c r="GN57" s="84"/>
      <c r="GO57" s="84"/>
      <c r="GP57" s="84"/>
      <c r="GQ57" s="84"/>
      <c r="GR57" s="84"/>
      <c r="GS57" s="84"/>
      <c r="GT57" s="84"/>
      <c r="GU57" s="84"/>
      <c r="GV57" s="84"/>
      <c r="GW57" s="84"/>
      <c r="GX57" s="84"/>
      <c r="GY57" s="84"/>
      <c r="GZ57" s="84"/>
      <c r="HA57" s="84"/>
    </row>
    <row r="58" spans="1:209" s="72" customFormat="1" x14ac:dyDescent="0.2">
      <c r="A58" s="74">
        <v>196</v>
      </c>
      <c r="B58" s="83" t="s">
        <v>246</v>
      </c>
      <c r="C58" s="83" t="s">
        <v>247</v>
      </c>
      <c r="D58" s="83"/>
      <c r="E58" s="83" t="s">
        <v>417</v>
      </c>
      <c r="F58" s="83">
        <v>3</v>
      </c>
      <c r="G58" s="83" t="s">
        <v>192</v>
      </c>
      <c r="H58" s="83" t="s">
        <v>132</v>
      </c>
      <c r="I58" s="83">
        <v>71</v>
      </c>
      <c r="J58" s="161">
        <v>2</v>
      </c>
      <c r="K58" s="161"/>
      <c r="L58" s="161"/>
      <c r="M58" s="159" t="s">
        <v>186</v>
      </c>
      <c r="N58" s="159" t="s">
        <v>1920</v>
      </c>
      <c r="O58" s="159" t="s">
        <v>301</v>
      </c>
      <c r="P58" s="159" t="s">
        <v>348</v>
      </c>
      <c r="Q58" s="167">
        <v>60</v>
      </c>
      <c r="R58" s="161"/>
      <c r="S58" s="161"/>
      <c r="T58" s="161"/>
      <c r="U58" s="161"/>
      <c r="V58" s="161"/>
      <c r="W58" s="161" t="s">
        <v>216</v>
      </c>
      <c r="X58" s="159" t="s">
        <v>132</v>
      </c>
      <c r="Y58" s="83"/>
      <c r="Z58" s="83" t="s">
        <v>1707</v>
      </c>
      <c r="AA58" s="83" t="s">
        <v>1490</v>
      </c>
      <c r="AB58" s="83"/>
      <c r="AC58" s="83"/>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c r="EN58" s="84"/>
      <c r="EO58" s="84"/>
      <c r="EP58" s="84"/>
      <c r="EQ58" s="84"/>
      <c r="ER58" s="84"/>
      <c r="ES58" s="84"/>
      <c r="ET58" s="84"/>
      <c r="EU58" s="84"/>
      <c r="EV58" s="84"/>
      <c r="EW58" s="84"/>
      <c r="EX58" s="84"/>
      <c r="EY58" s="84"/>
      <c r="EZ58" s="84"/>
      <c r="FA58" s="84"/>
      <c r="FB58" s="84"/>
      <c r="FC58" s="84"/>
      <c r="FD58" s="84"/>
      <c r="FE58" s="84"/>
      <c r="FF58" s="84"/>
      <c r="FG58" s="84"/>
      <c r="FH58" s="84"/>
      <c r="FI58" s="84"/>
      <c r="FJ58" s="84"/>
      <c r="FK58" s="84"/>
      <c r="FL58" s="84"/>
      <c r="FM58" s="84"/>
      <c r="FN58" s="84"/>
      <c r="FO58" s="84"/>
      <c r="FP58" s="84"/>
      <c r="FQ58" s="84"/>
      <c r="FR58" s="84"/>
      <c r="FS58" s="84"/>
      <c r="FT58" s="84"/>
      <c r="FU58" s="84"/>
      <c r="FV58" s="84"/>
      <c r="FW58" s="84"/>
      <c r="FX58" s="84"/>
      <c r="FY58" s="84"/>
      <c r="FZ58" s="84"/>
      <c r="GA58" s="84"/>
      <c r="GB58" s="84"/>
      <c r="GC58" s="84"/>
      <c r="GD58" s="84"/>
      <c r="GE58" s="84"/>
      <c r="GF58" s="84"/>
      <c r="GG58" s="84"/>
      <c r="GH58" s="84"/>
      <c r="GI58" s="84"/>
      <c r="GJ58" s="84"/>
      <c r="GK58" s="84"/>
      <c r="GL58" s="84"/>
      <c r="GM58" s="84"/>
      <c r="GN58" s="84"/>
      <c r="GO58" s="84"/>
      <c r="GP58" s="84"/>
      <c r="GQ58" s="84"/>
      <c r="GR58" s="84"/>
      <c r="GS58" s="84"/>
      <c r="GT58" s="84"/>
      <c r="GU58" s="84"/>
      <c r="GV58" s="84"/>
      <c r="GW58" s="84"/>
      <c r="GX58" s="84"/>
      <c r="GY58" s="84"/>
      <c r="GZ58" s="84"/>
      <c r="HA58" s="84"/>
    </row>
    <row r="59" spans="1:209" ht="25.5" x14ac:dyDescent="0.2">
      <c r="A59" s="74">
        <v>59</v>
      </c>
      <c r="B59" s="83" t="s">
        <v>1488</v>
      </c>
      <c r="C59" s="83" t="s">
        <v>1489</v>
      </c>
      <c r="D59" s="83" t="s">
        <v>30</v>
      </c>
      <c r="E59" s="83" t="s">
        <v>1816</v>
      </c>
      <c r="F59" s="83">
        <v>3</v>
      </c>
      <c r="G59" s="83" t="s">
        <v>192</v>
      </c>
      <c r="H59" s="83" t="s">
        <v>132</v>
      </c>
      <c r="I59" s="83">
        <v>75</v>
      </c>
      <c r="J59" s="161">
        <v>2</v>
      </c>
      <c r="K59" s="161" t="s">
        <v>30</v>
      </c>
      <c r="L59" s="161"/>
      <c r="M59" s="159" t="s">
        <v>186</v>
      </c>
      <c r="N59" s="159" t="s">
        <v>1920</v>
      </c>
      <c r="O59" s="159" t="s">
        <v>336</v>
      </c>
      <c r="P59" s="159" t="s">
        <v>348</v>
      </c>
      <c r="Q59" s="167">
        <v>60</v>
      </c>
      <c r="R59" s="161"/>
      <c r="S59" s="161"/>
      <c r="T59" s="161"/>
      <c r="U59" s="161"/>
      <c r="V59" s="161"/>
      <c r="W59" s="161" t="s">
        <v>731</v>
      </c>
      <c r="X59" s="159" t="s">
        <v>132</v>
      </c>
      <c r="Y59" s="83"/>
      <c r="Z59" s="83"/>
      <c r="AA59" s="83" t="s">
        <v>1490</v>
      </c>
      <c r="AB59" s="83"/>
      <c r="AC59" s="83"/>
    </row>
    <row r="60" spans="1:209" ht="25.5" x14ac:dyDescent="0.2">
      <c r="A60" s="74">
        <v>50</v>
      </c>
      <c r="B60" s="71" t="s">
        <v>1495</v>
      </c>
      <c r="C60" s="71" t="s">
        <v>1496</v>
      </c>
      <c r="D60" s="71" t="s">
        <v>23</v>
      </c>
      <c r="E60" s="71" t="s">
        <v>1834</v>
      </c>
      <c r="F60" s="71">
        <v>3</v>
      </c>
      <c r="G60" s="71" t="s">
        <v>192</v>
      </c>
      <c r="H60" s="71" t="s">
        <v>132</v>
      </c>
      <c r="I60" s="71">
        <v>75</v>
      </c>
      <c r="J60" s="159">
        <v>2</v>
      </c>
      <c r="K60" s="159" t="s">
        <v>23</v>
      </c>
      <c r="L60" s="159"/>
      <c r="M60" s="159" t="s">
        <v>186</v>
      </c>
      <c r="N60" s="159" t="s">
        <v>1956</v>
      </c>
      <c r="O60" s="159" t="s">
        <v>301</v>
      </c>
      <c r="P60" s="159" t="s">
        <v>348</v>
      </c>
      <c r="Q60" s="167">
        <v>60</v>
      </c>
      <c r="R60" s="159"/>
      <c r="S60" s="159"/>
      <c r="T60" s="159"/>
      <c r="U60" s="159"/>
      <c r="V60" s="159"/>
      <c r="W60" s="159" t="s">
        <v>260</v>
      </c>
      <c r="X60" s="159" t="s">
        <v>132</v>
      </c>
      <c r="Y60" s="71"/>
      <c r="Z60" s="71"/>
      <c r="AA60" s="71" t="s">
        <v>1510</v>
      </c>
      <c r="AB60" s="71"/>
      <c r="AC60" s="71"/>
    </row>
    <row r="61" spans="1:209" ht="19.5" customHeight="1" x14ac:dyDescent="0.2">
      <c r="A61" s="74">
        <v>148</v>
      </c>
      <c r="B61" s="83" t="s">
        <v>38</v>
      </c>
      <c r="C61" s="83" t="s">
        <v>39</v>
      </c>
      <c r="D61" s="83" t="s">
        <v>40</v>
      </c>
      <c r="E61" s="83" t="s">
        <v>39</v>
      </c>
      <c r="F61" s="83">
        <v>3</v>
      </c>
      <c r="G61" s="83" t="s">
        <v>262</v>
      </c>
      <c r="H61" s="83" t="s">
        <v>1660</v>
      </c>
      <c r="I61" s="83">
        <v>14</v>
      </c>
      <c r="J61" s="161">
        <v>1</v>
      </c>
      <c r="K61" s="161" t="s">
        <v>40</v>
      </c>
      <c r="L61" s="161"/>
      <c r="M61" s="159" t="s">
        <v>186</v>
      </c>
      <c r="N61" s="159" t="s">
        <v>1955</v>
      </c>
      <c r="O61" s="159" t="s">
        <v>301</v>
      </c>
      <c r="P61" s="161" t="s">
        <v>348</v>
      </c>
      <c r="Q61" s="167">
        <v>60</v>
      </c>
      <c r="R61" s="161"/>
      <c r="S61" s="161"/>
      <c r="T61" s="161"/>
      <c r="U61" s="161"/>
      <c r="V61" s="161"/>
      <c r="W61" s="164" t="s">
        <v>173</v>
      </c>
      <c r="X61" s="161"/>
      <c r="Y61" s="83"/>
      <c r="Z61" s="83" t="s">
        <v>1734</v>
      </c>
      <c r="AA61" s="83" t="s">
        <v>1490</v>
      </c>
      <c r="AB61" s="83"/>
      <c r="AC61" s="83"/>
    </row>
    <row r="62" spans="1:209" ht="19.5" customHeight="1" x14ac:dyDescent="0.2">
      <c r="A62" s="74">
        <v>150</v>
      </c>
      <c r="B62" s="83" t="s">
        <v>58</v>
      </c>
      <c r="C62" s="83" t="s">
        <v>59</v>
      </c>
      <c r="D62" s="83" t="s">
        <v>60</v>
      </c>
      <c r="E62" s="83" t="s">
        <v>440</v>
      </c>
      <c r="F62" s="83">
        <v>2</v>
      </c>
      <c r="G62" s="83" t="s">
        <v>262</v>
      </c>
      <c r="H62" s="83" t="s">
        <v>1660</v>
      </c>
      <c r="I62" s="83">
        <v>14</v>
      </c>
      <c r="J62" s="161">
        <v>1</v>
      </c>
      <c r="K62" s="161"/>
      <c r="L62" s="161"/>
      <c r="M62" s="159" t="s">
        <v>186</v>
      </c>
      <c r="N62" s="159" t="s">
        <v>1955</v>
      </c>
      <c r="O62" s="159" t="s">
        <v>336</v>
      </c>
      <c r="P62" s="161" t="s">
        <v>348</v>
      </c>
      <c r="Q62" s="167">
        <v>60</v>
      </c>
      <c r="R62" s="161"/>
      <c r="S62" s="161"/>
      <c r="T62" s="161"/>
      <c r="U62" s="161"/>
      <c r="V62" s="161"/>
      <c r="W62" s="164" t="s">
        <v>145</v>
      </c>
      <c r="X62" s="161"/>
      <c r="Y62" s="83"/>
      <c r="Z62" s="83"/>
      <c r="AA62" s="83" t="s">
        <v>1490</v>
      </c>
      <c r="AB62" s="83"/>
      <c r="AC62" s="83"/>
    </row>
    <row r="63" spans="1:209" s="72" customFormat="1" ht="25.5" x14ac:dyDescent="0.2">
      <c r="A63" s="74">
        <v>168</v>
      </c>
      <c r="B63" s="83" t="s">
        <v>696</v>
      </c>
      <c r="C63" s="83" t="s">
        <v>697</v>
      </c>
      <c r="D63" s="83" t="s">
        <v>43</v>
      </c>
      <c r="E63" s="83" t="s">
        <v>697</v>
      </c>
      <c r="F63" s="83">
        <v>3</v>
      </c>
      <c r="G63" s="83" t="s">
        <v>168</v>
      </c>
      <c r="H63" s="83" t="s">
        <v>1658</v>
      </c>
      <c r="I63" s="83">
        <v>81</v>
      </c>
      <c r="J63" s="161">
        <v>1</v>
      </c>
      <c r="K63" s="161" t="s">
        <v>43</v>
      </c>
      <c r="L63" s="161"/>
      <c r="M63" s="161" t="s">
        <v>296</v>
      </c>
      <c r="N63" s="161" t="s">
        <v>317</v>
      </c>
      <c r="O63" s="161" t="s">
        <v>326</v>
      </c>
      <c r="P63" s="161" t="s">
        <v>359</v>
      </c>
      <c r="Q63" s="167">
        <v>60</v>
      </c>
      <c r="R63" s="161"/>
      <c r="S63" s="161"/>
      <c r="T63" s="161"/>
      <c r="U63" s="161"/>
      <c r="V63" s="161"/>
      <c r="W63" s="161" t="s">
        <v>174</v>
      </c>
      <c r="X63" s="83" t="s">
        <v>1658</v>
      </c>
      <c r="Y63" s="83"/>
      <c r="Z63" s="83" t="s">
        <v>1701</v>
      </c>
      <c r="AA63" s="83" t="s">
        <v>1677</v>
      </c>
      <c r="AB63" s="83"/>
      <c r="AC63" s="83"/>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c r="EN63" s="84"/>
      <c r="EO63" s="84"/>
      <c r="EP63" s="84"/>
      <c r="EQ63" s="84"/>
      <c r="ER63" s="84"/>
      <c r="ES63" s="84"/>
      <c r="ET63" s="84"/>
      <c r="EU63" s="84"/>
      <c r="EV63" s="84"/>
      <c r="EW63" s="84"/>
      <c r="EX63" s="84"/>
      <c r="EY63" s="84"/>
      <c r="EZ63" s="84"/>
      <c r="FA63" s="84"/>
      <c r="FB63" s="84"/>
      <c r="FC63" s="84"/>
      <c r="FD63" s="84"/>
      <c r="FE63" s="84"/>
      <c r="FF63" s="84"/>
      <c r="FG63" s="84"/>
      <c r="FH63" s="84"/>
      <c r="FI63" s="84"/>
      <c r="FJ63" s="84"/>
      <c r="FK63" s="84"/>
      <c r="FL63" s="84"/>
      <c r="FM63" s="84"/>
      <c r="FN63" s="84"/>
      <c r="FO63" s="84"/>
      <c r="FP63" s="84"/>
      <c r="FQ63" s="84"/>
      <c r="FR63" s="84"/>
      <c r="FS63" s="84"/>
      <c r="FT63" s="84"/>
      <c r="FU63" s="84"/>
      <c r="FV63" s="84"/>
      <c r="FW63" s="84"/>
      <c r="FX63" s="84"/>
      <c r="FY63" s="84"/>
      <c r="FZ63" s="84"/>
      <c r="GA63" s="84"/>
      <c r="GB63" s="84"/>
      <c r="GC63" s="84"/>
      <c r="GD63" s="84"/>
      <c r="GE63" s="84"/>
      <c r="GF63" s="84"/>
      <c r="GG63" s="84"/>
      <c r="GH63" s="84"/>
      <c r="GI63" s="84"/>
      <c r="GJ63" s="84"/>
      <c r="GK63" s="84"/>
      <c r="GL63" s="84"/>
      <c r="GM63" s="84"/>
      <c r="GN63" s="84"/>
      <c r="GO63" s="84"/>
      <c r="GP63" s="84"/>
      <c r="GQ63" s="84"/>
      <c r="GR63" s="84"/>
      <c r="GS63" s="84"/>
      <c r="GT63" s="84"/>
      <c r="GU63" s="84"/>
      <c r="GV63" s="84"/>
      <c r="GW63" s="84"/>
      <c r="GX63" s="84"/>
      <c r="GY63" s="84"/>
      <c r="GZ63" s="84"/>
      <c r="HA63" s="84"/>
    </row>
    <row r="64" spans="1:209" s="72" customFormat="1" ht="25.5" x14ac:dyDescent="0.2">
      <c r="A64" s="74">
        <v>171</v>
      </c>
      <c r="B64" s="83" t="s">
        <v>1591</v>
      </c>
      <c r="C64" s="83" t="s">
        <v>700</v>
      </c>
      <c r="D64" s="83" t="s">
        <v>43</v>
      </c>
      <c r="E64" s="83" t="s">
        <v>700</v>
      </c>
      <c r="F64" s="83">
        <v>3</v>
      </c>
      <c r="G64" s="83" t="s">
        <v>168</v>
      </c>
      <c r="H64" s="83" t="s">
        <v>1658</v>
      </c>
      <c r="I64" s="83">
        <v>81</v>
      </c>
      <c r="J64" s="161">
        <v>1</v>
      </c>
      <c r="K64" s="161" t="s">
        <v>43</v>
      </c>
      <c r="L64" s="161"/>
      <c r="M64" s="161" t="s">
        <v>296</v>
      </c>
      <c r="N64" s="161" t="s">
        <v>318</v>
      </c>
      <c r="O64" s="161" t="s">
        <v>326</v>
      </c>
      <c r="P64" s="161" t="s">
        <v>359</v>
      </c>
      <c r="Q64" s="167">
        <v>60</v>
      </c>
      <c r="R64" s="161"/>
      <c r="S64" s="161"/>
      <c r="T64" s="161"/>
      <c r="U64" s="161"/>
      <c r="V64" s="161"/>
      <c r="W64" s="161" t="s">
        <v>174</v>
      </c>
      <c r="X64" s="83" t="s">
        <v>1658</v>
      </c>
      <c r="Y64" s="83"/>
      <c r="Z64" s="83" t="s">
        <v>1701</v>
      </c>
      <c r="AA64" s="83" t="s">
        <v>1677</v>
      </c>
      <c r="AB64" s="83"/>
      <c r="AC64" s="83"/>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c r="EN64" s="84"/>
      <c r="EO64" s="84"/>
      <c r="EP64" s="84"/>
      <c r="EQ64" s="84"/>
      <c r="ER64" s="84"/>
      <c r="ES64" s="84"/>
      <c r="ET64" s="84"/>
      <c r="EU64" s="84"/>
      <c r="EV64" s="84"/>
      <c r="EW64" s="84"/>
      <c r="EX64" s="84"/>
      <c r="EY64" s="84"/>
      <c r="EZ64" s="84"/>
      <c r="FA64" s="84"/>
      <c r="FB64" s="84"/>
      <c r="FC64" s="84"/>
      <c r="FD64" s="84"/>
      <c r="FE64" s="84"/>
      <c r="FF64" s="84"/>
      <c r="FG64" s="84"/>
      <c r="FH64" s="84"/>
      <c r="FI64" s="84"/>
      <c r="FJ64" s="84"/>
      <c r="FK64" s="84"/>
      <c r="FL64" s="84"/>
      <c r="FM64" s="84"/>
      <c r="FN64" s="84"/>
      <c r="FO64" s="84"/>
      <c r="FP64" s="84"/>
      <c r="FQ64" s="84"/>
      <c r="FR64" s="84"/>
      <c r="FS64" s="84"/>
      <c r="FT64" s="84"/>
      <c r="FU64" s="84"/>
      <c r="FV64" s="84"/>
      <c r="FW64" s="84"/>
      <c r="FX64" s="84"/>
      <c r="FY64" s="84"/>
      <c r="FZ64" s="84"/>
      <c r="GA64" s="84"/>
      <c r="GB64" s="84"/>
      <c r="GC64" s="84"/>
      <c r="GD64" s="84"/>
      <c r="GE64" s="84"/>
      <c r="GF64" s="84"/>
      <c r="GG64" s="84"/>
      <c r="GH64" s="84"/>
      <c r="GI64" s="84"/>
      <c r="GJ64" s="84"/>
      <c r="GK64" s="84"/>
      <c r="GL64" s="84"/>
      <c r="GM64" s="84"/>
      <c r="GN64" s="84"/>
      <c r="GO64" s="84"/>
      <c r="GP64" s="84"/>
      <c r="GQ64" s="84"/>
      <c r="GR64" s="84"/>
      <c r="GS64" s="84"/>
      <c r="GT64" s="84"/>
      <c r="GU64" s="84"/>
      <c r="GV64" s="84"/>
      <c r="GW64" s="84"/>
      <c r="GX64" s="84"/>
      <c r="GY64" s="84"/>
      <c r="GZ64" s="84"/>
      <c r="HA64" s="84"/>
    </row>
    <row r="65" spans="1:209" s="72" customFormat="1" ht="25.5" customHeight="1" x14ac:dyDescent="0.2">
      <c r="A65" s="74">
        <v>172</v>
      </c>
      <c r="B65" s="71" t="s">
        <v>109</v>
      </c>
      <c r="C65" s="71" t="s">
        <v>111</v>
      </c>
      <c r="D65" s="71" t="s">
        <v>53</v>
      </c>
      <c r="E65" s="71" t="s">
        <v>111</v>
      </c>
      <c r="F65" s="71">
        <v>3</v>
      </c>
      <c r="G65" s="71" t="s">
        <v>168</v>
      </c>
      <c r="H65" s="83" t="s">
        <v>1658</v>
      </c>
      <c r="I65" s="71">
        <v>20</v>
      </c>
      <c r="J65" s="159">
        <v>1</v>
      </c>
      <c r="K65" s="159" t="s">
        <v>53</v>
      </c>
      <c r="L65" s="159"/>
      <c r="M65" s="161" t="s">
        <v>296</v>
      </c>
      <c r="N65" s="159" t="s">
        <v>1955</v>
      </c>
      <c r="O65" s="159" t="s">
        <v>326</v>
      </c>
      <c r="P65" s="161" t="s">
        <v>359</v>
      </c>
      <c r="Q65" s="167">
        <v>60</v>
      </c>
      <c r="R65" s="159"/>
      <c r="S65" s="159"/>
      <c r="T65" s="159"/>
      <c r="U65" s="159"/>
      <c r="V65" s="159"/>
      <c r="W65" s="159" t="s">
        <v>216</v>
      </c>
      <c r="X65" s="83" t="s">
        <v>1658</v>
      </c>
      <c r="Y65" s="71"/>
      <c r="Z65" s="71"/>
      <c r="AA65" s="71" t="s">
        <v>1706</v>
      </c>
      <c r="AB65" s="71"/>
      <c r="AC65" s="71"/>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c r="EN65" s="84"/>
      <c r="EO65" s="84"/>
      <c r="EP65" s="84"/>
      <c r="EQ65" s="84"/>
      <c r="ER65" s="84"/>
      <c r="ES65" s="84"/>
      <c r="ET65" s="84"/>
      <c r="EU65" s="84"/>
      <c r="EV65" s="84"/>
      <c r="EW65" s="84"/>
      <c r="EX65" s="84"/>
      <c r="EY65" s="84"/>
      <c r="EZ65" s="84"/>
      <c r="FA65" s="84"/>
      <c r="FB65" s="84"/>
      <c r="FC65" s="84"/>
      <c r="FD65" s="84"/>
      <c r="FE65" s="84"/>
      <c r="FF65" s="84"/>
      <c r="FG65" s="84"/>
      <c r="FH65" s="84"/>
      <c r="FI65" s="84"/>
      <c r="FJ65" s="84"/>
      <c r="FK65" s="84"/>
      <c r="FL65" s="84"/>
      <c r="FM65" s="84"/>
      <c r="FN65" s="84"/>
      <c r="FO65" s="84"/>
      <c r="FP65" s="84"/>
      <c r="FQ65" s="84"/>
      <c r="FR65" s="84"/>
      <c r="FS65" s="84"/>
      <c r="FT65" s="84"/>
      <c r="FU65" s="84"/>
      <c r="FV65" s="84"/>
      <c r="FW65" s="84"/>
      <c r="FX65" s="84"/>
      <c r="FY65" s="84"/>
      <c r="FZ65" s="84"/>
      <c r="GA65" s="84"/>
      <c r="GB65" s="84"/>
      <c r="GC65" s="84"/>
      <c r="GD65" s="84"/>
      <c r="GE65" s="84"/>
      <c r="GF65" s="84"/>
      <c r="GG65" s="84"/>
      <c r="GH65" s="84"/>
      <c r="GI65" s="84"/>
      <c r="GJ65" s="84"/>
      <c r="GK65" s="84"/>
      <c r="GL65" s="84"/>
      <c r="GM65" s="84"/>
      <c r="GN65" s="84"/>
      <c r="GO65" s="84"/>
      <c r="GP65" s="84"/>
      <c r="GQ65" s="84"/>
      <c r="GR65" s="84"/>
      <c r="GS65" s="84"/>
      <c r="GT65" s="84"/>
      <c r="GU65" s="84"/>
      <c r="GV65" s="84"/>
      <c r="GW65" s="84"/>
      <c r="GX65" s="84"/>
      <c r="GY65" s="84"/>
      <c r="GZ65" s="84"/>
      <c r="HA65" s="84"/>
    </row>
    <row r="66" spans="1:209" ht="25.5" customHeight="1" x14ac:dyDescent="0.2">
      <c r="A66" s="74">
        <v>189</v>
      </c>
      <c r="B66" s="71" t="s">
        <v>1555</v>
      </c>
      <c r="C66" s="71" t="s">
        <v>1556</v>
      </c>
      <c r="D66" s="71" t="s">
        <v>45</v>
      </c>
      <c r="E66" s="71" t="s">
        <v>1556</v>
      </c>
      <c r="F66" s="71">
        <v>3</v>
      </c>
      <c r="G66" s="71" t="s">
        <v>168</v>
      </c>
      <c r="H66" s="71" t="s">
        <v>44</v>
      </c>
      <c r="I66" s="71">
        <v>33</v>
      </c>
      <c r="J66" s="161">
        <v>1</v>
      </c>
      <c r="K66" s="159" t="s">
        <v>45</v>
      </c>
      <c r="L66" s="159"/>
      <c r="M66" s="159" t="s">
        <v>186</v>
      </c>
      <c r="N66" s="159" t="s">
        <v>317</v>
      </c>
      <c r="O66" s="159" t="s">
        <v>303</v>
      </c>
      <c r="P66" s="159" t="s">
        <v>359</v>
      </c>
      <c r="Q66" s="167">
        <v>60</v>
      </c>
      <c r="R66" s="159"/>
      <c r="S66" s="159"/>
      <c r="T66" s="159"/>
      <c r="U66" s="159"/>
      <c r="V66" s="159"/>
      <c r="W66" s="161" t="s">
        <v>173</v>
      </c>
      <c r="X66" s="161" t="s">
        <v>68</v>
      </c>
      <c r="Y66" s="71"/>
      <c r="Z66" s="71"/>
      <c r="AA66" s="71" t="s">
        <v>1677</v>
      </c>
      <c r="AB66" s="71"/>
      <c r="AC66" s="71"/>
    </row>
    <row r="67" spans="1:209" ht="25.5" customHeight="1" x14ac:dyDescent="0.2">
      <c r="A67" s="74">
        <v>188</v>
      </c>
      <c r="B67" s="71" t="s">
        <v>1557</v>
      </c>
      <c r="C67" s="71" t="s">
        <v>1558</v>
      </c>
      <c r="D67" s="71" t="s">
        <v>45</v>
      </c>
      <c r="E67" s="71" t="s">
        <v>1558</v>
      </c>
      <c r="F67" s="71">
        <v>3</v>
      </c>
      <c r="G67" s="71" t="s">
        <v>168</v>
      </c>
      <c r="H67" s="71" t="s">
        <v>44</v>
      </c>
      <c r="I67" s="71">
        <v>33</v>
      </c>
      <c r="J67" s="161">
        <v>1</v>
      </c>
      <c r="K67" s="159" t="s">
        <v>45</v>
      </c>
      <c r="L67" s="159"/>
      <c r="M67" s="159" t="s">
        <v>186</v>
      </c>
      <c r="N67" s="159" t="s">
        <v>318</v>
      </c>
      <c r="O67" s="159" t="s">
        <v>303</v>
      </c>
      <c r="P67" s="159" t="s">
        <v>359</v>
      </c>
      <c r="Q67" s="167">
        <v>60</v>
      </c>
      <c r="R67" s="159"/>
      <c r="S67" s="159"/>
      <c r="T67" s="159"/>
      <c r="U67" s="159"/>
      <c r="V67" s="159"/>
      <c r="W67" s="161" t="s">
        <v>173</v>
      </c>
      <c r="X67" s="161" t="s">
        <v>68</v>
      </c>
      <c r="Y67" s="71"/>
      <c r="Z67" s="71"/>
      <c r="AA67" s="71" t="s">
        <v>1677</v>
      </c>
      <c r="AB67" s="71"/>
      <c r="AC67" s="71"/>
    </row>
    <row r="68" spans="1:209" s="139" customFormat="1" ht="40.5" customHeight="1" x14ac:dyDescent="0.2">
      <c r="A68" s="74">
        <v>65</v>
      </c>
      <c r="B68" s="71" t="s">
        <v>1615</v>
      </c>
      <c r="C68" s="71" t="s">
        <v>1616</v>
      </c>
      <c r="D68" s="71"/>
      <c r="E68" s="71" t="s">
        <v>1616</v>
      </c>
      <c r="F68" s="71">
        <v>3</v>
      </c>
      <c r="G68" s="71" t="s">
        <v>192</v>
      </c>
      <c r="H68" s="71" t="s">
        <v>1610</v>
      </c>
      <c r="I68" s="71">
        <v>51</v>
      </c>
      <c r="J68" s="159">
        <v>1</v>
      </c>
      <c r="K68" s="159"/>
      <c r="L68" s="159"/>
      <c r="M68" s="159" t="s">
        <v>296</v>
      </c>
      <c r="N68" s="159" t="s">
        <v>1918</v>
      </c>
      <c r="O68" s="159" t="s">
        <v>298</v>
      </c>
      <c r="P68" s="159" t="s">
        <v>337</v>
      </c>
      <c r="Q68" s="167">
        <v>70</v>
      </c>
      <c r="R68" s="159"/>
      <c r="S68" s="159"/>
      <c r="T68" s="159"/>
      <c r="U68" s="159"/>
      <c r="V68" s="159"/>
      <c r="W68" s="159" t="s">
        <v>216</v>
      </c>
      <c r="X68" s="159"/>
      <c r="Y68" s="71"/>
      <c r="Z68" s="71"/>
      <c r="AA68" s="71" t="s">
        <v>1617</v>
      </c>
      <c r="AB68" s="71"/>
      <c r="AC68" s="71"/>
    </row>
    <row r="69" spans="1:209" ht="25.5" customHeight="1" x14ac:dyDescent="0.2">
      <c r="A69" s="74">
        <v>117</v>
      </c>
      <c r="B69" s="83" t="s">
        <v>1503</v>
      </c>
      <c r="C69" s="83" t="s">
        <v>1504</v>
      </c>
      <c r="D69" s="83" t="s">
        <v>100</v>
      </c>
      <c r="E69" s="83" t="s">
        <v>1755</v>
      </c>
      <c r="F69" s="83">
        <v>3</v>
      </c>
      <c r="G69" s="83" t="s">
        <v>192</v>
      </c>
      <c r="H69" s="83" t="s">
        <v>1610</v>
      </c>
      <c r="I69" s="83">
        <v>51</v>
      </c>
      <c r="J69" s="161">
        <v>1</v>
      </c>
      <c r="K69" s="161" t="s">
        <v>100</v>
      </c>
      <c r="L69" s="161"/>
      <c r="M69" s="159" t="s">
        <v>296</v>
      </c>
      <c r="N69" s="159" t="s">
        <v>1918</v>
      </c>
      <c r="O69" s="159" t="s">
        <v>297</v>
      </c>
      <c r="P69" s="159" t="s">
        <v>337</v>
      </c>
      <c r="Q69" s="167">
        <v>70</v>
      </c>
      <c r="R69" s="161"/>
      <c r="S69" s="161"/>
      <c r="T69" s="161"/>
      <c r="U69" s="161"/>
      <c r="V69" s="161"/>
      <c r="W69" s="161" t="s">
        <v>144</v>
      </c>
      <c r="X69" s="161" t="s">
        <v>1964</v>
      </c>
      <c r="Y69" s="83"/>
      <c r="Z69" s="83"/>
      <c r="AA69" s="83" t="s">
        <v>1490</v>
      </c>
      <c r="AB69" s="83"/>
      <c r="AC69" s="83"/>
    </row>
    <row r="70" spans="1:209" ht="25.5" customHeight="1" x14ac:dyDescent="0.2">
      <c r="A70" s="74">
        <v>5</v>
      </c>
      <c r="B70" s="71" t="s">
        <v>1718</v>
      </c>
      <c r="C70" s="71" t="s">
        <v>1719</v>
      </c>
      <c r="D70" s="71" t="s">
        <v>1462</v>
      </c>
      <c r="E70" s="71" t="s">
        <v>1719</v>
      </c>
      <c r="F70" s="71"/>
      <c r="G70" s="71" t="s">
        <v>192</v>
      </c>
      <c r="H70" s="71" t="s">
        <v>1610</v>
      </c>
      <c r="I70" s="71">
        <v>51</v>
      </c>
      <c r="J70" s="159">
        <v>1</v>
      </c>
      <c r="K70" s="71" t="s">
        <v>1462</v>
      </c>
      <c r="L70" s="159"/>
      <c r="M70" s="159" t="s">
        <v>296</v>
      </c>
      <c r="N70" s="159" t="s">
        <v>1919</v>
      </c>
      <c r="O70" s="159" t="s">
        <v>298</v>
      </c>
      <c r="P70" s="159" t="s">
        <v>337</v>
      </c>
      <c r="Q70" s="167">
        <v>70</v>
      </c>
      <c r="R70" s="159"/>
      <c r="S70" s="159"/>
      <c r="T70" s="159"/>
      <c r="U70" s="159"/>
      <c r="V70" s="159"/>
      <c r="W70" s="159" t="s">
        <v>216</v>
      </c>
      <c r="X70" s="159"/>
      <c r="Y70" s="71"/>
      <c r="Z70" s="71"/>
      <c r="AA70" s="71"/>
      <c r="AB70" s="71"/>
      <c r="AC70" s="71"/>
    </row>
    <row r="71" spans="1:209" ht="25.5" customHeight="1" x14ac:dyDescent="0.2">
      <c r="A71" s="74">
        <v>118</v>
      </c>
      <c r="B71" s="71" t="s">
        <v>1618</v>
      </c>
      <c r="C71" s="71" t="s">
        <v>1619</v>
      </c>
      <c r="D71" s="71" t="s">
        <v>215</v>
      </c>
      <c r="E71" s="71" t="s">
        <v>1619</v>
      </c>
      <c r="F71" s="71">
        <v>3</v>
      </c>
      <c r="G71" s="71" t="s">
        <v>192</v>
      </c>
      <c r="H71" s="71" t="s">
        <v>1610</v>
      </c>
      <c r="I71" s="71">
        <v>51</v>
      </c>
      <c r="J71" s="159">
        <v>1</v>
      </c>
      <c r="K71" s="159"/>
      <c r="L71" s="159"/>
      <c r="M71" s="159" t="s">
        <v>296</v>
      </c>
      <c r="N71" s="159" t="s">
        <v>1919</v>
      </c>
      <c r="O71" s="159" t="s">
        <v>297</v>
      </c>
      <c r="P71" s="159" t="s">
        <v>337</v>
      </c>
      <c r="Q71" s="167">
        <v>70</v>
      </c>
      <c r="R71" s="159"/>
      <c r="S71" s="159"/>
      <c r="T71" s="159"/>
      <c r="U71" s="159"/>
      <c r="V71" s="159"/>
      <c r="W71" s="159" t="s">
        <v>216</v>
      </c>
      <c r="X71" s="159"/>
      <c r="Y71" s="71"/>
      <c r="Z71" s="71"/>
      <c r="AA71" s="71" t="s">
        <v>1490</v>
      </c>
      <c r="AB71" s="71"/>
      <c r="AC71" s="71"/>
    </row>
    <row r="72" spans="1:209" ht="25.5" customHeight="1" x14ac:dyDescent="0.2">
      <c r="A72" s="74">
        <v>6</v>
      </c>
      <c r="B72" s="83" t="s">
        <v>1613</v>
      </c>
      <c r="C72" s="83" t="s">
        <v>1614</v>
      </c>
      <c r="D72" s="83"/>
      <c r="E72" s="83" t="s">
        <v>1614</v>
      </c>
      <c r="F72" s="83">
        <v>3</v>
      </c>
      <c r="G72" s="83" t="s">
        <v>192</v>
      </c>
      <c r="H72" s="83" t="s">
        <v>1610</v>
      </c>
      <c r="I72" s="83">
        <v>51</v>
      </c>
      <c r="J72" s="161">
        <v>1</v>
      </c>
      <c r="K72" s="161"/>
      <c r="L72" s="161"/>
      <c r="M72" s="159" t="s">
        <v>296</v>
      </c>
      <c r="N72" s="159" t="s">
        <v>1920</v>
      </c>
      <c r="O72" s="159" t="s">
        <v>298</v>
      </c>
      <c r="P72" s="159" t="s">
        <v>337</v>
      </c>
      <c r="Q72" s="167">
        <v>70</v>
      </c>
      <c r="R72" s="161"/>
      <c r="S72" s="161"/>
      <c r="T72" s="161"/>
      <c r="U72" s="161"/>
      <c r="V72" s="161"/>
      <c r="W72" s="161" t="s">
        <v>216</v>
      </c>
      <c r="X72" s="161"/>
      <c r="Y72" s="83"/>
      <c r="Z72" s="83"/>
      <c r="AA72" s="83" t="s">
        <v>1490</v>
      </c>
      <c r="AB72" s="83"/>
      <c r="AC72" s="83"/>
    </row>
    <row r="73" spans="1:209" ht="25.5" customHeight="1" x14ac:dyDescent="0.2">
      <c r="A73" s="74">
        <v>134</v>
      </c>
      <c r="B73" s="83" t="s">
        <v>366</v>
      </c>
      <c r="C73" s="83" t="s">
        <v>1612</v>
      </c>
      <c r="D73" s="83"/>
      <c r="E73" s="83" t="s">
        <v>1612</v>
      </c>
      <c r="F73" s="83">
        <v>3</v>
      </c>
      <c r="G73" s="83" t="s">
        <v>192</v>
      </c>
      <c r="H73" s="83" t="s">
        <v>1610</v>
      </c>
      <c r="I73" s="83">
        <v>51</v>
      </c>
      <c r="J73" s="161">
        <v>1</v>
      </c>
      <c r="K73" s="161"/>
      <c r="L73" s="161"/>
      <c r="M73" s="159" t="s">
        <v>296</v>
      </c>
      <c r="N73" s="159" t="s">
        <v>1920</v>
      </c>
      <c r="O73" s="159" t="s">
        <v>297</v>
      </c>
      <c r="P73" s="159" t="s">
        <v>337</v>
      </c>
      <c r="Q73" s="167">
        <v>70</v>
      </c>
      <c r="R73" s="161"/>
      <c r="S73" s="161"/>
      <c r="T73" s="161"/>
      <c r="U73" s="161"/>
      <c r="V73" s="161"/>
      <c r="W73" s="161" t="s">
        <v>216</v>
      </c>
      <c r="X73" s="161"/>
      <c r="Y73" s="83"/>
      <c r="Z73" s="83"/>
      <c r="AA73" s="83" t="s">
        <v>1490</v>
      </c>
      <c r="AB73" s="83"/>
      <c r="AC73" s="83"/>
    </row>
    <row r="74" spans="1:209" ht="25.5" customHeight="1" x14ac:dyDescent="0.2">
      <c r="A74" s="74">
        <v>176</v>
      </c>
      <c r="B74" s="71" t="s">
        <v>108</v>
      </c>
      <c r="C74" s="71" t="s">
        <v>110</v>
      </c>
      <c r="D74" s="71" t="s">
        <v>205</v>
      </c>
      <c r="E74" s="71" t="s">
        <v>1739</v>
      </c>
      <c r="F74" s="71">
        <v>3</v>
      </c>
      <c r="G74" s="71" t="s">
        <v>192</v>
      </c>
      <c r="H74" s="71" t="s">
        <v>1590</v>
      </c>
      <c r="I74" s="71">
        <v>38</v>
      </c>
      <c r="J74" s="159">
        <v>2</v>
      </c>
      <c r="K74" s="159" t="s">
        <v>205</v>
      </c>
      <c r="L74" s="159"/>
      <c r="M74" s="159" t="s">
        <v>186</v>
      </c>
      <c r="N74" s="159" t="s">
        <v>1918</v>
      </c>
      <c r="O74" s="159" t="s">
        <v>301</v>
      </c>
      <c r="P74" s="159" t="s">
        <v>337</v>
      </c>
      <c r="Q74" s="167">
        <v>70</v>
      </c>
      <c r="R74" s="159"/>
      <c r="S74" s="159"/>
      <c r="T74" s="159"/>
      <c r="U74" s="159"/>
      <c r="V74" s="159"/>
      <c r="W74" s="159" t="s">
        <v>174</v>
      </c>
      <c r="X74" s="159" t="s">
        <v>1932</v>
      </c>
      <c r="Y74" s="71"/>
      <c r="Z74" s="71"/>
      <c r="AA74" s="71" t="s">
        <v>1697</v>
      </c>
      <c r="AB74" s="71"/>
      <c r="AC74" s="71"/>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c r="BS74" s="72"/>
      <c r="BT74" s="72"/>
      <c r="BU74" s="72"/>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X74" s="72"/>
      <c r="FY74" s="72"/>
      <c r="FZ74" s="72"/>
      <c r="GA74" s="72"/>
      <c r="GB74" s="72"/>
      <c r="GC74" s="72"/>
      <c r="GD74" s="72"/>
      <c r="GE74" s="72"/>
      <c r="GF74" s="72"/>
      <c r="GG74" s="72"/>
      <c r="GH74" s="72"/>
      <c r="GI74" s="72"/>
      <c r="GJ74" s="72"/>
      <c r="GK74" s="72"/>
      <c r="GL74" s="72"/>
      <c r="GM74" s="72"/>
      <c r="GN74" s="72"/>
      <c r="GO74" s="72"/>
      <c r="GP74" s="72"/>
      <c r="GQ74" s="72"/>
      <c r="GR74" s="72"/>
      <c r="GS74" s="72"/>
      <c r="GT74" s="72"/>
      <c r="GU74" s="72"/>
      <c r="GV74" s="72"/>
      <c r="GW74" s="72"/>
      <c r="GX74" s="72"/>
      <c r="GY74" s="72"/>
      <c r="GZ74" s="72"/>
      <c r="HA74" s="72"/>
    </row>
    <row r="75" spans="1:209" ht="25.5" customHeight="1" x14ac:dyDescent="0.2">
      <c r="A75" s="74">
        <v>70</v>
      </c>
      <c r="B75" s="71" t="s">
        <v>1695</v>
      </c>
      <c r="C75" s="71" t="s">
        <v>258</v>
      </c>
      <c r="D75" s="71" t="s">
        <v>205</v>
      </c>
      <c r="E75" s="71" t="s">
        <v>1741</v>
      </c>
      <c r="F75" s="71">
        <v>3</v>
      </c>
      <c r="G75" s="71" t="s">
        <v>192</v>
      </c>
      <c r="H75" s="71" t="s">
        <v>1590</v>
      </c>
      <c r="I75" s="71">
        <v>38</v>
      </c>
      <c r="J75" s="159">
        <v>2</v>
      </c>
      <c r="K75" s="159" t="s">
        <v>205</v>
      </c>
      <c r="L75" s="159"/>
      <c r="M75" s="159" t="s">
        <v>186</v>
      </c>
      <c r="N75" s="159" t="s">
        <v>1918</v>
      </c>
      <c r="O75" s="159" t="s">
        <v>336</v>
      </c>
      <c r="P75" s="159" t="s">
        <v>337</v>
      </c>
      <c r="Q75" s="167">
        <v>70</v>
      </c>
      <c r="R75" s="159"/>
      <c r="S75" s="159"/>
      <c r="T75" s="159"/>
      <c r="U75" s="159"/>
      <c r="V75" s="159"/>
      <c r="W75" s="159" t="s">
        <v>174</v>
      </c>
      <c r="X75" s="159" t="s">
        <v>1932</v>
      </c>
      <c r="Y75" s="71"/>
      <c r="Z75" s="71"/>
      <c r="AA75" s="71" t="s">
        <v>1676</v>
      </c>
      <c r="AB75" s="71"/>
      <c r="AC75" s="71"/>
    </row>
    <row r="76" spans="1:209" ht="25.5" customHeight="1" x14ac:dyDescent="0.2">
      <c r="A76" s="74">
        <v>7</v>
      </c>
      <c r="B76" s="83" t="s">
        <v>1696</v>
      </c>
      <c r="C76" s="83" t="s">
        <v>177</v>
      </c>
      <c r="D76" s="83" t="s">
        <v>205</v>
      </c>
      <c r="E76" s="83" t="s">
        <v>1761</v>
      </c>
      <c r="F76" s="83">
        <v>3</v>
      </c>
      <c r="G76" s="83" t="s">
        <v>192</v>
      </c>
      <c r="H76" s="83" t="s">
        <v>1590</v>
      </c>
      <c r="I76" s="83">
        <v>38</v>
      </c>
      <c r="J76" s="161">
        <v>2</v>
      </c>
      <c r="K76" s="161" t="s">
        <v>205</v>
      </c>
      <c r="L76" s="161"/>
      <c r="M76" s="159" t="s">
        <v>186</v>
      </c>
      <c r="N76" s="159" t="s">
        <v>1919</v>
      </c>
      <c r="O76" s="159" t="s">
        <v>301</v>
      </c>
      <c r="P76" s="159" t="s">
        <v>337</v>
      </c>
      <c r="Q76" s="167">
        <v>70</v>
      </c>
      <c r="R76" s="161"/>
      <c r="S76" s="161"/>
      <c r="T76" s="161"/>
      <c r="U76" s="161"/>
      <c r="V76" s="161"/>
      <c r="W76" s="161" t="s">
        <v>174</v>
      </c>
      <c r="X76" s="159" t="s">
        <v>1932</v>
      </c>
      <c r="Y76" s="83"/>
      <c r="Z76" s="83"/>
      <c r="AA76" s="83" t="s">
        <v>1490</v>
      </c>
      <c r="AB76" s="83"/>
      <c r="AC76" s="83"/>
    </row>
    <row r="77" spans="1:209" ht="25.5" customHeight="1" x14ac:dyDescent="0.2">
      <c r="A77" s="74">
        <v>116</v>
      </c>
      <c r="B77" s="83" t="s">
        <v>1540</v>
      </c>
      <c r="C77" s="83" t="s">
        <v>1504</v>
      </c>
      <c r="D77" s="83" t="s">
        <v>100</v>
      </c>
      <c r="E77" s="83" t="s">
        <v>1752</v>
      </c>
      <c r="F77" s="83">
        <v>3</v>
      </c>
      <c r="G77" s="83" t="s">
        <v>192</v>
      </c>
      <c r="H77" s="83" t="s">
        <v>1590</v>
      </c>
      <c r="I77" s="83">
        <v>38</v>
      </c>
      <c r="J77" s="161">
        <v>2</v>
      </c>
      <c r="K77" s="161" t="s">
        <v>100</v>
      </c>
      <c r="L77" s="161"/>
      <c r="M77" s="159" t="s">
        <v>186</v>
      </c>
      <c r="N77" s="159" t="s">
        <v>1919</v>
      </c>
      <c r="O77" s="159" t="s">
        <v>336</v>
      </c>
      <c r="P77" s="159" t="s">
        <v>337</v>
      </c>
      <c r="Q77" s="167">
        <v>70</v>
      </c>
      <c r="R77" s="161"/>
      <c r="S77" s="161"/>
      <c r="T77" s="161"/>
      <c r="U77" s="161"/>
      <c r="V77" s="161"/>
      <c r="W77" s="161" t="s">
        <v>144</v>
      </c>
      <c r="X77" s="159" t="s">
        <v>1932</v>
      </c>
      <c r="Y77" s="83"/>
      <c r="Z77" s="83"/>
      <c r="AA77" s="83" t="s">
        <v>1490</v>
      </c>
      <c r="AB77" s="83"/>
      <c r="AC77" s="83"/>
    </row>
    <row r="78" spans="1:209" ht="25.5" customHeight="1" x14ac:dyDescent="0.2">
      <c r="A78" s="74">
        <v>86</v>
      </c>
      <c r="B78" s="71" t="s">
        <v>230</v>
      </c>
      <c r="C78" s="71" t="s">
        <v>231</v>
      </c>
      <c r="D78" s="71" t="s">
        <v>205</v>
      </c>
      <c r="E78" s="71" t="s">
        <v>1798</v>
      </c>
      <c r="F78" s="71">
        <v>3</v>
      </c>
      <c r="G78" s="71" t="s">
        <v>192</v>
      </c>
      <c r="H78" s="71" t="s">
        <v>1590</v>
      </c>
      <c r="I78" s="71">
        <v>38</v>
      </c>
      <c r="J78" s="159">
        <v>2</v>
      </c>
      <c r="K78" s="159" t="s">
        <v>205</v>
      </c>
      <c r="L78" s="159"/>
      <c r="M78" s="159" t="s">
        <v>186</v>
      </c>
      <c r="N78" s="159" t="s">
        <v>1920</v>
      </c>
      <c r="O78" s="159" t="s">
        <v>301</v>
      </c>
      <c r="P78" s="159" t="s">
        <v>337</v>
      </c>
      <c r="Q78" s="167">
        <v>70</v>
      </c>
      <c r="R78" s="159"/>
      <c r="S78" s="159"/>
      <c r="T78" s="159"/>
      <c r="U78" s="159"/>
      <c r="V78" s="159"/>
      <c r="W78" s="159" t="s">
        <v>174</v>
      </c>
      <c r="X78" s="159" t="s">
        <v>1932</v>
      </c>
      <c r="Y78" s="71"/>
      <c r="Z78" s="71"/>
      <c r="AA78" s="71" t="s">
        <v>1676</v>
      </c>
      <c r="AB78" s="71"/>
      <c r="AC78" s="71"/>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c r="BK78" s="72"/>
      <c r="BL78" s="72"/>
      <c r="BM78" s="72"/>
      <c r="BN78" s="72"/>
      <c r="BO78" s="72"/>
      <c r="BP78" s="72"/>
      <c r="BQ78" s="72"/>
      <c r="BR78" s="72"/>
      <c r="BS78" s="72"/>
      <c r="BT78" s="72"/>
      <c r="BU78" s="72"/>
      <c r="BV78" s="72"/>
      <c r="BW78" s="72"/>
      <c r="BX78" s="72"/>
      <c r="BY78" s="72"/>
      <c r="BZ78" s="72"/>
      <c r="CA78" s="72"/>
      <c r="CB78" s="72"/>
      <c r="CC78" s="72"/>
      <c r="CD78" s="72"/>
      <c r="CE78" s="72"/>
      <c r="CF78" s="72"/>
      <c r="CG78" s="72"/>
      <c r="CH78" s="72"/>
      <c r="CI78" s="72"/>
      <c r="CJ78" s="72"/>
      <c r="CK78" s="72"/>
      <c r="CL78" s="72"/>
      <c r="CM78" s="72"/>
      <c r="CN78" s="72"/>
      <c r="CO78" s="72"/>
      <c r="CP78" s="72"/>
      <c r="CQ78" s="72"/>
      <c r="CR78" s="72"/>
      <c r="CS78" s="72"/>
      <c r="CT78" s="72"/>
      <c r="CU78" s="72"/>
      <c r="CV78" s="72"/>
      <c r="CW78" s="72"/>
      <c r="CX78" s="72"/>
      <c r="CY78" s="72"/>
      <c r="CZ78" s="72"/>
      <c r="DA78" s="72"/>
      <c r="DB78" s="72"/>
      <c r="DC78" s="72"/>
      <c r="DD78" s="72"/>
      <c r="DE78" s="72"/>
      <c r="DF78" s="72"/>
      <c r="DG78" s="72"/>
      <c r="DH78" s="72"/>
      <c r="DI78" s="72"/>
      <c r="DJ78" s="72"/>
      <c r="DK78" s="72"/>
      <c r="DL78" s="72"/>
      <c r="DM78" s="72"/>
      <c r="DN78" s="72"/>
      <c r="DO78" s="72"/>
      <c r="DP78" s="72"/>
      <c r="DQ78" s="72"/>
      <c r="DR78" s="72"/>
      <c r="DS78" s="72"/>
      <c r="DT78" s="72"/>
      <c r="DU78" s="72"/>
      <c r="DV78" s="72"/>
      <c r="DW78" s="72"/>
      <c r="DX78" s="72"/>
      <c r="DY78" s="72"/>
      <c r="DZ78" s="72"/>
      <c r="EA78" s="72"/>
      <c r="EB78" s="72"/>
      <c r="EC78" s="72"/>
      <c r="ED78" s="72"/>
      <c r="EE78" s="72"/>
      <c r="EF78" s="72"/>
      <c r="EG78" s="72"/>
      <c r="EH78" s="72"/>
      <c r="EI78" s="72"/>
      <c r="EJ78" s="72"/>
      <c r="EK78" s="72"/>
      <c r="EL78" s="72"/>
      <c r="EM78" s="72"/>
      <c r="EN78" s="72"/>
      <c r="EO78" s="72"/>
      <c r="EP78" s="72"/>
      <c r="EQ78" s="72"/>
      <c r="ER78" s="72"/>
      <c r="ES78" s="72"/>
      <c r="ET78" s="72"/>
      <c r="EU78" s="72"/>
      <c r="EV78" s="72"/>
      <c r="EW78" s="72"/>
      <c r="EX78" s="72"/>
      <c r="EY78" s="72"/>
      <c r="EZ78" s="72"/>
      <c r="FA78" s="72"/>
      <c r="FB78" s="72"/>
      <c r="FC78" s="72"/>
      <c r="FD78" s="72"/>
      <c r="FE78" s="72"/>
      <c r="FF78" s="72"/>
      <c r="FG78" s="72"/>
      <c r="FH78" s="72"/>
      <c r="FI78" s="72"/>
      <c r="FJ78" s="72"/>
      <c r="FK78" s="72"/>
      <c r="FL78" s="72"/>
      <c r="FM78" s="72"/>
      <c r="FN78" s="72"/>
      <c r="FO78" s="72"/>
      <c r="FP78" s="72"/>
      <c r="FQ78" s="72"/>
      <c r="FR78" s="72"/>
      <c r="FS78" s="72"/>
      <c r="FT78" s="72"/>
      <c r="FU78" s="72"/>
      <c r="FV78" s="72"/>
      <c r="FW78" s="72"/>
      <c r="FX78" s="72"/>
      <c r="FY78" s="72"/>
      <c r="FZ78" s="72"/>
      <c r="GA78" s="72"/>
      <c r="GB78" s="72"/>
      <c r="GC78" s="72"/>
      <c r="GD78" s="72"/>
      <c r="GE78" s="72"/>
      <c r="GF78" s="72"/>
      <c r="GG78" s="72"/>
      <c r="GH78" s="72"/>
      <c r="GI78" s="72"/>
      <c r="GJ78" s="72"/>
      <c r="GK78" s="72"/>
      <c r="GL78" s="72"/>
      <c r="GM78" s="72"/>
      <c r="GN78" s="72"/>
      <c r="GO78" s="72"/>
      <c r="GP78" s="72"/>
      <c r="GQ78" s="72"/>
      <c r="GR78" s="72"/>
      <c r="GS78" s="72"/>
      <c r="GT78" s="72"/>
      <c r="GU78" s="72"/>
      <c r="GV78" s="72"/>
      <c r="GW78" s="72"/>
      <c r="GX78" s="72"/>
      <c r="GY78" s="72"/>
      <c r="GZ78" s="72"/>
      <c r="HA78" s="72"/>
    </row>
    <row r="79" spans="1:209" ht="25.5" customHeight="1" x14ac:dyDescent="0.2">
      <c r="A79" s="74">
        <v>68</v>
      </c>
      <c r="B79" s="83" t="s">
        <v>1579</v>
      </c>
      <c r="C79" s="83" t="s">
        <v>1580</v>
      </c>
      <c r="D79" s="83" t="s">
        <v>205</v>
      </c>
      <c r="E79" s="83" t="s">
        <v>1817</v>
      </c>
      <c r="F79" s="83">
        <v>3</v>
      </c>
      <c r="G79" s="83" t="s">
        <v>192</v>
      </c>
      <c r="H79" s="83" t="s">
        <v>1590</v>
      </c>
      <c r="I79" s="83">
        <v>70</v>
      </c>
      <c r="J79" s="161">
        <v>2</v>
      </c>
      <c r="K79" s="161" t="s">
        <v>205</v>
      </c>
      <c r="L79" s="161"/>
      <c r="M79" s="159" t="s">
        <v>186</v>
      </c>
      <c r="N79" s="159" t="s">
        <v>1920</v>
      </c>
      <c r="O79" s="159" t="s">
        <v>336</v>
      </c>
      <c r="P79" s="159" t="s">
        <v>337</v>
      </c>
      <c r="Q79" s="167">
        <v>70</v>
      </c>
      <c r="R79" s="161"/>
      <c r="S79" s="161"/>
      <c r="T79" s="161"/>
      <c r="U79" s="161"/>
      <c r="V79" s="161"/>
      <c r="W79" s="161" t="s">
        <v>174</v>
      </c>
      <c r="X79" s="159" t="s">
        <v>1932</v>
      </c>
      <c r="Y79" s="83"/>
      <c r="Z79" s="83"/>
      <c r="AA79" s="83" t="s">
        <v>1490</v>
      </c>
      <c r="AB79" s="83"/>
      <c r="AC79" s="83"/>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c r="BL79" s="72"/>
      <c r="BM79" s="72"/>
      <c r="BN79" s="72"/>
      <c r="BO79" s="72"/>
      <c r="BP79" s="72"/>
      <c r="BQ79" s="72"/>
      <c r="BR79" s="72"/>
      <c r="BS79" s="72"/>
      <c r="BT79" s="72"/>
      <c r="BU79" s="72"/>
      <c r="BV79" s="72"/>
      <c r="BW79" s="72"/>
      <c r="BX79" s="72"/>
      <c r="BY79" s="72"/>
      <c r="BZ79" s="72"/>
      <c r="CA79" s="72"/>
      <c r="CB79" s="72"/>
      <c r="CC79" s="72"/>
      <c r="CD79" s="72"/>
      <c r="CE79" s="72"/>
      <c r="CF79" s="72"/>
      <c r="CG79" s="72"/>
      <c r="CH79" s="72"/>
      <c r="CI79" s="72"/>
      <c r="CJ79" s="72"/>
      <c r="CK79" s="72"/>
      <c r="CL79" s="72"/>
      <c r="CM79" s="72"/>
      <c r="CN79" s="72"/>
      <c r="CO79" s="72"/>
      <c r="CP79" s="72"/>
      <c r="CQ79" s="72"/>
      <c r="CR79" s="72"/>
      <c r="CS79" s="72"/>
      <c r="CT79" s="72"/>
      <c r="CU79" s="72"/>
      <c r="CV79" s="72"/>
      <c r="CW79" s="72"/>
      <c r="CX79" s="72"/>
      <c r="CY79" s="72"/>
      <c r="CZ79" s="72"/>
      <c r="DA79" s="72"/>
      <c r="DB79" s="72"/>
      <c r="DC79" s="72"/>
      <c r="DD79" s="72"/>
      <c r="DE79" s="72"/>
      <c r="DF79" s="72"/>
      <c r="DG79" s="72"/>
      <c r="DH79" s="72"/>
      <c r="DI79" s="72"/>
      <c r="DJ79" s="72"/>
      <c r="DK79" s="72"/>
      <c r="DL79" s="72"/>
      <c r="DM79" s="72"/>
      <c r="DN79" s="72"/>
      <c r="DO79" s="72"/>
      <c r="DP79" s="72"/>
      <c r="DQ79" s="72"/>
      <c r="DR79" s="72"/>
      <c r="DS79" s="72"/>
      <c r="DT79" s="72"/>
      <c r="DU79" s="72"/>
      <c r="DV79" s="72"/>
      <c r="DW79" s="72"/>
      <c r="DX79" s="72"/>
      <c r="DY79" s="72"/>
      <c r="DZ79" s="72"/>
      <c r="EA79" s="72"/>
      <c r="EB79" s="72"/>
      <c r="EC79" s="72"/>
      <c r="ED79" s="72"/>
      <c r="EE79" s="72"/>
      <c r="EF79" s="72"/>
      <c r="EG79" s="72"/>
      <c r="EH79" s="72"/>
      <c r="EI79" s="72"/>
      <c r="EJ79" s="72"/>
      <c r="EK79" s="72"/>
      <c r="EL79" s="72"/>
      <c r="EM79" s="72"/>
      <c r="EN79" s="72"/>
      <c r="EO79" s="72"/>
      <c r="EP79" s="72"/>
      <c r="EQ79" s="72"/>
      <c r="ER79" s="72"/>
      <c r="ES79" s="72"/>
      <c r="ET79" s="72"/>
      <c r="EU79" s="72"/>
      <c r="EV79" s="72"/>
      <c r="EW79" s="72"/>
      <c r="EX79" s="72"/>
      <c r="EY79" s="72"/>
      <c r="EZ79" s="72"/>
      <c r="FA79" s="72"/>
      <c r="FB79" s="72"/>
      <c r="FC79" s="72"/>
      <c r="FD79" s="72"/>
      <c r="FE79" s="72"/>
      <c r="FF79" s="72"/>
      <c r="FG79" s="72"/>
      <c r="FH79" s="72"/>
      <c r="FI79" s="72"/>
      <c r="FJ79" s="72"/>
      <c r="FK79" s="72"/>
      <c r="FL79" s="72"/>
      <c r="FM79" s="72"/>
      <c r="FN79" s="72"/>
      <c r="FO79" s="72"/>
      <c r="FP79" s="72"/>
      <c r="FQ79" s="72"/>
      <c r="FR79" s="72"/>
      <c r="FS79" s="72"/>
      <c r="FT79" s="72"/>
      <c r="FU79" s="72"/>
      <c r="FV79" s="72"/>
      <c r="FW79" s="72"/>
      <c r="FX79" s="72"/>
      <c r="FY79" s="72"/>
      <c r="FZ79" s="72"/>
      <c r="GA79" s="72"/>
      <c r="GB79" s="72"/>
      <c r="GC79" s="72"/>
      <c r="GD79" s="72"/>
      <c r="GE79" s="72"/>
      <c r="GF79" s="72"/>
      <c r="GG79" s="72"/>
      <c r="GH79" s="72"/>
      <c r="GI79" s="72"/>
      <c r="GJ79" s="72"/>
      <c r="GK79" s="72"/>
      <c r="GL79" s="72"/>
      <c r="GM79" s="72"/>
      <c r="GN79" s="72"/>
      <c r="GO79" s="72"/>
      <c r="GP79" s="72"/>
      <c r="GQ79" s="72"/>
      <c r="GR79" s="72"/>
      <c r="GS79" s="72"/>
      <c r="GT79" s="72"/>
      <c r="GU79" s="72"/>
      <c r="GV79" s="72"/>
      <c r="GW79" s="72"/>
      <c r="GX79" s="72"/>
      <c r="GY79" s="72"/>
      <c r="GZ79" s="72"/>
      <c r="HA79" s="72"/>
    </row>
    <row r="80" spans="1:209" ht="25.5" customHeight="1" x14ac:dyDescent="0.2">
      <c r="A80" s="74">
        <v>147</v>
      </c>
      <c r="B80" s="83" t="s">
        <v>1577</v>
      </c>
      <c r="C80" s="83" t="s">
        <v>1830</v>
      </c>
      <c r="D80" s="83" t="s">
        <v>205</v>
      </c>
      <c r="E80" s="83" t="s">
        <v>1831</v>
      </c>
      <c r="F80" s="83">
        <v>3</v>
      </c>
      <c r="G80" s="83" t="s">
        <v>192</v>
      </c>
      <c r="H80" s="83" t="s">
        <v>1590</v>
      </c>
      <c r="I80" s="83">
        <v>38</v>
      </c>
      <c r="J80" s="161">
        <v>2</v>
      </c>
      <c r="K80" s="161" t="s">
        <v>205</v>
      </c>
      <c r="L80" s="161"/>
      <c r="M80" s="159" t="s">
        <v>186</v>
      </c>
      <c r="N80" s="159" t="s">
        <v>1956</v>
      </c>
      <c r="O80" s="159" t="s">
        <v>301</v>
      </c>
      <c r="P80" s="159" t="s">
        <v>337</v>
      </c>
      <c r="Q80" s="167">
        <v>70</v>
      </c>
      <c r="R80" s="161"/>
      <c r="S80" s="161"/>
      <c r="T80" s="161"/>
      <c r="U80" s="161"/>
      <c r="V80" s="161"/>
      <c r="W80" s="161" t="s">
        <v>174</v>
      </c>
      <c r="X80" s="159" t="s">
        <v>1932</v>
      </c>
      <c r="Y80" s="83"/>
      <c r="Z80" s="83"/>
      <c r="AA80" s="83" t="s">
        <v>1490</v>
      </c>
      <c r="AB80" s="83"/>
      <c r="AC80" s="83"/>
    </row>
    <row r="81" spans="1:209" ht="25.5" customHeight="1" x14ac:dyDescent="0.2">
      <c r="A81" s="74">
        <v>178</v>
      </c>
      <c r="B81" s="71" t="s">
        <v>17</v>
      </c>
      <c r="C81" s="71" t="s">
        <v>18</v>
      </c>
      <c r="D81" s="71" t="s">
        <v>205</v>
      </c>
      <c r="E81" s="71" t="s">
        <v>510</v>
      </c>
      <c r="F81" s="71">
        <v>3</v>
      </c>
      <c r="G81" s="71" t="s">
        <v>192</v>
      </c>
      <c r="H81" s="71" t="s">
        <v>1590</v>
      </c>
      <c r="I81" s="71">
        <v>38</v>
      </c>
      <c r="J81" s="159">
        <v>2</v>
      </c>
      <c r="K81" s="159" t="s">
        <v>205</v>
      </c>
      <c r="L81" s="159"/>
      <c r="M81" s="159" t="s">
        <v>186</v>
      </c>
      <c r="N81" s="159" t="s">
        <v>1956</v>
      </c>
      <c r="O81" s="159" t="s">
        <v>336</v>
      </c>
      <c r="P81" s="159" t="s">
        <v>337</v>
      </c>
      <c r="Q81" s="167">
        <v>70</v>
      </c>
      <c r="R81" s="159"/>
      <c r="S81" s="159"/>
      <c r="T81" s="159"/>
      <c r="U81" s="159"/>
      <c r="V81" s="159"/>
      <c r="W81" s="159" t="s">
        <v>174</v>
      </c>
      <c r="X81" s="159" t="s">
        <v>1932</v>
      </c>
      <c r="Y81" s="71"/>
      <c r="Z81" s="71"/>
      <c r="AA81" s="71" t="s">
        <v>1676</v>
      </c>
      <c r="AB81" s="71"/>
      <c r="AC81" s="71"/>
    </row>
    <row r="82" spans="1:209" ht="25.5" customHeight="1" x14ac:dyDescent="0.2">
      <c r="A82" s="74">
        <v>4</v>
      </c>
      <c r="B82" s="83" t="s">
        <v>1687</v>
      </c>
      <c r="C82" s="83" t="s">
        <v>1913</v>
      </c>
      <c r="D82" s="83" t="s">
        <v>43</v>
      </c>
      <c r="E82" s="83" t="s">
        <v>1913</v>
      </c>
      <c r="F82" s="83">
        <v>3</v>
      </c>
      <c r="G82" s="83" t="s">
        <v>240</v>
      </c>
      <c r="H82" s="83" t="s">
        <v>1643</v>
      </c>
      <c r="I82" s="83">
        <v>26</v>
      </c>
      <c r="J82" s="161">
        <v>1</v>
      </c>
      <c r="K82" s="161" t="s">
        <v>43</v>
      </c>
      <c r="L82" s="161"/>
      <c r="M82" s="161" t="s">
        <v>296</v>
      </c>
      <c r="N82" s="161" t="s">
        <v>1918</v>
      </c>
      <c r="O82" s="161" t="s">
        <v>298</v>
      </c>
      <c r="P82" s="161" t="s">
        <v>1958</v>
      </c>
      <c r="Q82" s="167">
        <v>40</v>
      </c>
      <c r="R82" s="161"/>
      <c r="S82" s="161"/>
      <c r="T82" s="161"/>
      <c r="U82" s="161"/>
      <c r="V82" s="161"/>
      <c r="W82" s="161" t="s">
        <v>175</v>
      </c>
      <c r="X82" s="161"/>
      <c r="Y82" s="83"/>
      <c r="Z82" s="83"/>
      <c r="AA82" s="83" t="s">
        <v>1490</v>
      </c>
      <c r="AB82" s="83"/>
      <c r="AC82" s="83"/>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2"/>
      <c r="BG82" s="72"/>
      <c r="BH82" s="72"/>
      <c r="BI82" s="72"/>
      <c r="BJ82" s="72"/>
      <c r="BK82" s="72"/>
      <c r="BL82" s="72"/>
      <c r="BM82" s="72"/>
      <c r="BN82" s="72"/>
      <c r="BO82" s="72"/>
      <c r="BP82" s="72"/>
      <c r="BQ82" s="72"/>
      <c r="BR82" s="72"/>
      <c r="BS82" s="72"/>
      <c r="BT82" s="72"/>
      <c r="BU82" s="72"/>
      <c r="BV82" s="72"/>
      <c r="BW82" s="72"/>
      <c r="BX82" s="72"/>
      <c r="BY82" s="72"/>
      <c r="BZ82" s="72"/>
      <c r="CA82" s="72"/>
      <c r="CB82" s="72"/>
      <c r="CC82" s="72"/>
      <c r="CD82" s="72"/>
      <c r="CE82" s="72"/>
      <c r="CF82" s="72"/>
      <c r="CG82" s="72"/>
      <c r="CH82" s="72"/>
      <c r="CI82" s="72"/>
      <c r="CJ82" s="72"/>
      <c r="CK82" s="72"/>
      <c r="CL82" s="72"/>
      <c r="CM82" s="72"/>
      <c r="CN82" s="72"/>
      <c r="CO82" s="72"/>
      <c r="CP82" s="72"/>
      <c r="CQ82" s="72"/>
      <c r="CR82" s="72"/>
      <c r="CS82" s="72"/>
      <c r="CT82" s="72"/>
      <c r="CU82" s="72"/>
      <c r="CV82" s="72"/>
      <c r="CW82" s="72"/>
      <c r="CX82" s="72"/>
      <c r="CY82" s="72"/>
      <c r="CZ82" s="72"/>
      <c r="DA82" s="72"/>
      <c r="DB82" s="72"/>
      <c r="DC82" s="72"/>
      <c r="DD82" s="72"/>
      <c r="DE82" s="72"/>
      <c r="DF82" s="72"/>
      <c r="DG82" s="72"/>
      <c r="DH82" s="72"/>
      <c r="DI82" s="72"/>
      <c r="DJ82" s="72"/>
      <c r="DK82" s="72"/>
      <c r="DL82" s="72"/>
      <c r="DM82" s="72"/>
      <c r="DN82" s="72"/>
      <c r="DO82" s="72"/>
      <c r="DP82" s="72"/>
      <c r="DQ82" s="72"/>
      <c r="DR82" s="72"/>
      <c r="DS82" s="72"/>
      <c r="DT82" s="72"/>
      <c r="DU82" s="72"/>
      <c r="DV82" s="72"/>
      <c r="DW82" s="72"/>
      <c r="DX82" s="72"/>
      <c r="DY82" s="72"/>
      <c r="DZ82" s="72"/>
      <c r="EA82" s="72"/>
      <c r="EB82" s="72"/>
      <c r="EC82" s="72"/>
      <c r="ED82" s="72"/>
      <c r="EE82" s="72"/>
      <c r="EF82" s="72"/>
      <c r="EG82" s="72"/>
      <c r="EH82" s="72"/>
      <c r="EI82" s="72"/>
      <c r="EJ82" s="72"/>
      <c r="EK82" s="72"/>
      <c r="EL82" s="72"/>
      <c r="EM82" s="72"/>
      <c r="EN82" s="72"/>
      <c r="EO82" s="72"/>
      <c r="EP82" s="72"/>
      <c r="EQ82" s="72"/>
      <c r="ER82" s="72"/>
      <c r="ES82" s="72"/>
      <c r="ET82" s="72"/>
      <c r="EU82" s="72"/>
      <c r="EV82" s="72"/>
      <c r="EW82" s="72"/>
      <c r="EX82" s="72"/>
      <c r="EY82" s="72"/>
      <c r="EZ82" s="72"/>
      <c r="FA82" s="72"/>
      <c r="FB82" s="72"/>
      <c r="FC82" s="72"/>
      <c r="FD82" s="72"/>
      <c r="FE82" s="72"/>
      <c r="FF82" s="72"/>
      <c r="FG82" s="72"/>
      <c r="FH82" s="72"/>
      <c r="FI82" s="72"/>
      <c r="FJ82" s="72"/>
      <c r="FK82" s="72"/>
      <c r="FL82" s="72"/>
      <c r="FM82" s="72"/>
      <c r="FN82" s="72"/>
      <c r="FO82" s="72"/>
      <c r="FP82" s="72"/>
      <c r="FQ82" s="72"/>
      <c r="FR82" s="72"/>
      <c r="FS82" s="72"/>
      <c r="FT82" s="72"/>
      <c r="FU82" s="72"/>
      <c r="FV82" s="72"/>
      <c r="FW82" s="72"/>
      <c r="FX82" s="72"/>
      <c r="FY82" s="72"/>
      <c r="FZ82" s="72"/>
      <c r="GA82" s="72"/>
      <c r="GB82" s="72"/>
      <c r="GC82" s="72"/>
      <c r="GD82" s="72"/>
      <c r="GE82" s="72"/>
      <c r="GF82" s="72"/>
      <c r="GG82" s="72"/>
      <c r="GH82" s="72"/>
      <c r="GI82" s="72"/>
      <c r="GJ82" s="72"/>
      <c r="GK82" s="72"/>
      <c r="GL82" s="72"/>
      <c r="GM82" s="72"/>
      <c r="GN82" s="72"/>
      <c r="GO82" s="72"/>
      <c r="GP82" s="72"/>
      <c r="GQ82" s="72"/>
      <c r="GR82" s="72"/>
      <c r="GS82" s="72"/>
      <c r="GT82" s="72"/>
      <c r="GU82" s="72"/>
      <c r="GV82" s="72"/>
      <c r="GW82" s="72"/>
      <c r="GX82" s="72"/>
      <c r="GY82" s="72"/>
      <c r="GZ82" s="72"/>
      <c r="HA82" s="72"/>
    </row>
    <row r="83" spans="1:209" ht="25.5" customHeight="1" x14ac:dyDescent="0.2">
      <c r="A83" s="74">
        <v>96</v>
      </c>
      <c r="B83" s="83" t="s">
        <v>61</v>
      </c>
      <c r="C83" s="83" t="s">
        <v>62</v>
      </c>
      <c r="D83" s="83" t="s">
        <v>63</v>
      </c>
      <c r="E83" s="83" t="s">
        <v>1764</v>
      </c>
      <c r="F83" s="83">
        <v>3</v>
      </c>
      <c r="G83" s="83" t="s">
        <v>240</v>
      </c>
      <c r="H83" s="83" t="s">
        <v>1643</v>
      </c>
      <c r="I83" s="83">
        <v>26</v>
      </c>
      <c r="J83" s="161">
        <v>1</v>
      </c>
      <c r="K83" s="161" t="s">
        <v>63</v>
      </c>
      <c r="L83" s="161"/>
      <c r="M83" s="161" t="s">
        <v>296</v>
      </c>
      <c r="N83" s="161" t="s">
        <v>1918</v>
      </c>
      <c r="O83" s="161" t="s">
        <v>297</v>
      </c>
      <c r="P83" s="161" t="s">
        <v>1958</v>
      </c>
      <c r="Q83" s="167">
        <v>40</v>
      </c>
      <c r="R83" s="161"/>
      <c r="S83" s="161"/>
      <c r="T83" s="161"/>
      <c r="U83" s="161"/>
      <c r="V83" s="161"/>
      <c r="W83" s="161" t="s">
        <v>173</v>
      </c>
      <c r="X83" s="161"/>
      <c r="Y83" s="83"/>
      <c r="Z83" s="83" t="s">
        <v>1734</v>
      </c>
      <c r="AA83" s="83" t="s">
        <v>1490</v>
      </c>
      <c r="AB83" s="83"/>
      <c r="AC83" s="83"/>
    </row>
    <row r="84" spans="1:209" ht="25.5" customHeight="1" x14ac:dyDescent="0.2">
      <c r="A84" s="74">
        <v>16</v>
      </c>
      <c r="B84" s="83" t="s">
        <v>1544</v>
      </c>
      <c r="C84" s="83" t="s">
        <v>83</v>
      </c>
      <c r="D84" s="83" t="s">
        <v>84</v>
      </c>
      <c r="E84" s="83" t="s">
        <v>1814</v>
      </c>
      <c r="F84" s="83">
        <v>3</v>
      </c>
      <c r="G84" s="83" t="s">
        <v>240</v>
      </c>
      <c r="H84" s="83" t="s">
        <v>1643</v>
      </c>
      <c r="I84" s="83">
        <v>26</v>
      </c>
      <c r="J84" s="161">
        <v>1</v>
      </c>
      <c r="K84" s="161" t="s">
        <v>84</v>
      </c>
      <c r="L84" s="161"/>
      <c r="M84" s="161" t="s">
        <v>296</v>
      </c>
      <c r="N84" s="161" t="s">
        <v>1919</v>
      </c>
      <c r="O84" s="161" t="s">
        <v>298</v>
      </c>
      <c r="P84" s="161" t="s">
        <v>1958</v>
      </c>
      <c r="Q84" s="167">
        <v>40</v>
      </c>
      <c r="R84" s="161"/>
      <c r="S84" s="161"/>
      <c r="T84" s="161"/>
      <c r="U84" s="161"/>
      <c r="V84" s="161"/>
      <c r="W84" s="161" t="s">
        <v>144</v>
      </c>
      <c r="X84" s="83" t="s">
        <v>299</v>
      </c>
      <c r="Y84" s="83"/>
      <c r="Z84" s="83"/>
      <c r="AA84" s="83" t="s">
        <v>1490</v>
      </c>
      <c r="AB84" s="83"/>
      <c r="AC84" s="83"/>
    </row>
    <row r="85" spans="1:209" ht="25.5" customHeight="1" x14ac:dyDescent="0.2">
      <c r="A85" s="74">
        <v>8</v>
      </c>
      <c r="B85" s="83" t="s">
        <v>1686</v>
      </c>
      <c r="C85" s="83" t="s">
        <v>1639</v>
      </c>
      <c r="D85" s="83"/>
      <c r="E85" s="83" t="s">
        <v>1639</v>
      </c>
      <c r="F85" s="83">
        <v>3</v>
      </c>
      <c r="G85" s="83" t="s">
        <v>240</v>
      </c>
      <c r="H85" s="83" t="s">
        <v>1643</v>
      </c>
      <c r="I85" s="83">
        <v>26</v>
      </c>
      <c r="J85" s="161">
        <v>1</v>
      </c>
      <c r="K85" s="161"/>
      <c r="L85" s="161"/>
      <c r="M85" s="161" t="s">
        <v>296</v>
      </c>
      <c r="N85" s="161" t="s">
        <v>1919</v>
      </c>
      <c r="O85" s="161" t="s">
        <v>297</v>
      </c>
      <c r="P85" s="161" t="s">
        <v>1958</v>
      </c>
      <c r="Q85" s="167">
        <v>40</v>
      </c>
      <c r="R85" s="161"/>
      <c r="S85" s="161"/>
      <c r="T85" s="161"/>
      <c r="U85" s="161"/>
      <c r="V85" s="161"/>
      <c r="W85" s="161" t="s">
        <v>260</v>
      </c>
      <c r="X85" s="161"/>
      <c r="Y85" s="83"/>
      <c r="Z85" s="83"/>
      <c r="AA85" s="83" t="s">
        <v>1490</v>
      </c>
      <c r="AB85" s="83"/>
      <c r="AC85" s="83"/>
    </row>
    <row r="86" spans="1:209" ht="25.5" customHeight="1" x14ac:dyDescent="0.2">
      <c r="A86" s="74">
        <v>162</v>
      </c>
      <c r="B86" s="83" t="s">
        <v>65</v>
      </c>
      <c r="C86" s="83" t="s">
        <v>66</v>
      </c>
      <c r="D86" s="83" t="s">
        <v>39</v>
      </c>
      <c r="E86" s="83" t="s">
        <v>1883</v>
      </c>
      <c r="F86" s="83">
        <v>3</v>
      </c>
      <c r="G86" s="83" t="s">
        <v>240</v>
      </c>
      <c r="H86" s="83" t="s">
        <v>1643</v>
      </c>
      <c r="I86" s="83">
        <v>26</v>
      </c>
      <c r="J86" s="161">
        <v>1</v>
      </c>
      <c r="K86" s="161" t="s">
        <v>39</v>
      </c>
      <c r="L86" s="161"/>
      <c r="M86" s="161" t="s">
        <v>296</v>
      </c>
      <c r="N86" s="161" t="s">
        <v>1920</v>
      </c>
      <c r="O86" s="161" t="s">
        <v>298</v>
      </c>
      <c r="P86" s="161" t="s">
        <v>1958</v>
      </c>
      <c r="Q86" s="167">
        <v>40</v>
      </c>
      <c r="R86" s="161"/>
      <c r="S86" s="161"/>
      <c r="T86" s="161"/>
      <c r="U86" s="161"/>
      <c r="V86" s="161"/>
      <c r="W86" s="161" t="s">
        <v>1689</v>
      </c>
      <c r="X86" s="161"/>
      <c r="Y86" s="83"/>
      <c r="Z86" s="83"/>
      <c r="AA86" s="83" t="s">
        <v>1490</v>
      </c>
      <c r="AB86" s="83"/>
      <c r="AC86" s="83"/>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2"/>
      <c r="BD86" s="72"/>
      <c r="BE86" s="72"/>
      <c r="BF86" s="72"/>
      <c r="BG86" s="72"/>
      <c r="BH86" s="72"/>
      <c r="BI86" s="72"/>
      <c r="BJ86" s="72"/>
      <c r="BK86" s="72"/>
      <c r="BL86" s="72"/>
      <c r="BM86" s="72"/>
      <c r="BN86" s="72"/>
      <c r="BO86" s="72"/>
      <c r="BP86" s="72"/>
      <c r="BQ86" s="72"/>
      <c r="BR86" s="72"/>
      <c r="BS86" s="72"/>
      <c r="BT86" s="72"/>
      <c r="BU86" s="72"/>
      <c r="BV86" s="72"/>
      <c r="BW86" s="72"/>
      <c r="BX86" s="72"/>
      <c r="BY86" s="72"/>
      <c r="BZ86" s="72"/>
      <c r="CA86" s="72"/>
      <c r="CB86" s="72"/>
      <c r="CC86" s="72"/>
      <c r="CD86" s="72"/>
      <c r="CE86" s="72"/>
      <c r="CF86" s="72"/>
      <c r="CG86" s="72"/>
      <c r="CH86" s="72"/>
      <c r="CI86" s="72"/>
      <c r="CJ86" s="72"/>
      <c r="CK86" s="72"/>
      <c r="CL86" s="72"/>
      <c r="CM86" s="72"/>
      <c r="CN86" s="72"/>
      <c r="CO86" s="72"/>
      <c r="CP86" s="72"/>
      <c r="CQ86" s="72"/>
      <c r="CR86" s="72"/>
      <c r="CS86" s="72"/>
      <c r="CT86" s="72"/>
      <c r="CU86" s="72"/>
      <c r="CV86" s="72"/>
      <c r="CW86" s="72"/>
      <c r="CX86" s="72"/>
      <c r="CY86" s="72"/>
      <c r="CZ86" s="72"/>
      <c r="DA86" s="72"/>
      <c r="DB86" s="72"/>
      <c r="DC86" s="72"/>
      <c r="DD86" s="72"/>
      <c r="DE86" s="72"/>
      <c r="DF86" s="72"/>
      <c r="DG86" s="72"/>
      <c r="DH86" s="72"/>
      <c r="DI86" s="72"/>
      <c r="DJ86" s="72"/>
      <c r="DK86" s="72"/>
      <c r="DL86" s="72"/>
      <c r="DM86" s="72"/>
      <c r="DN86" s="72"/>
      <c r="DO86" s="72"/>
      <c r="DP86" s="72"/>
      <c r="DQ86" s="72"/>
      <c r="DR86" s="72"/>
      <c r="DS86" s="72"/>
      <c r="DT86" s="72"/>
      <c r="DU86" s="72"/>
      <c r="DV86" s="72"/>
      <c r="DW86" s="72"/>
      <c r="DX86" s="72"/>
      <c r="DY86" s="72"/>
      <c r="DZ86" s="72"/>
      <c r="EA86" s="72"/>
      <c r="EB86" s="72"/>
      <c r="EC86" s="72"/>
      <c r="ED86" s="72"/>
      <c r="EE86" s="72"/>
      <c r="EF86" s="72"/>
      <c r="EG86" s="72"/>
      <c r="EH86" s="72"/>
      <c r="EI86" s="72"/>
      <c r="EJ86" s="72"/>
      <c r="EK86" s="72"/>
      <c r="EL86" s="72"/>
      <c r="EM86" s="72"/>
      <c r="EN86" s="72"/>
      <c r="EO86" s="72"/>
      <c r="EP86" s="72"/>
      <c r="EQ86" s="72"/>
      <c r="ER86" s="72"/>
      <c r="ES86" s="72"/>
      <c r="ET86" s="72"/>
      <c r="EU86" s="72"/>
      <c r="EV86" s="72"/>
      <c r="EW86" s="72"/>
      <c r="EX86" s="72"/>
      <c r="EY86" s="72"/>
      <c r="EZ86" s="72"/>
      <c r="FA86" s="72"/>
      <c r="FB86" s="72"/>
      <c r="FC86" s="72"/>
      <c r="FD86" s="72"/>
      <c r="FE86" s="72"/>
      <c r="FF86" s="72"/>
      <c r="FG86" s="72"/>
      <c r="FH86" s="72"/>
      <c r="FI86" s="72"/>
      <c r="FJ86" s="72"/>
      <c r="FK86" s="72"/>
      <c r="FL86" s="72"/>
      <c r="FM86" s="72"/>
      <c r="FN86" s="72"/>
      <c r="FO86" s="72"/>
      <c r="FP86" s="72"/>
      <c r="FQ86" s="72"/>
      <c r="FR86" s="72"/>
      <c r="FS86" s="72"/>
      <c r="FT86" s="72"/>
      <c r="FU86" s="72"/>
      <c r="FV86" s="72"/>
      <c r="FW86" s="72"/>
      <c r="FX86" s="72"/>
      <c r="FY86" s="72"/>
      <c r="FZ86" s="72"/>
      <c r="GA86" s="72"/>
      <c r="GB86" s="72"/>
      <c r="GC86" s="72"/>
      <c r="GD86" s="72"/>
      <c r="GE86" s="72"/>
      <c r="GF86" s="72"/>
      <c r="GG86" s="72"/>
      <c r="GH86" s="72"/>
      <c r="GI86" s="72"/>
      <c r="GJ86" s="72"/>
      <c r="GK86" s="72"/>
      <c r="GL86" s="72"/>
      <c r="GM86" s="72"/>
      <c r="GN86" s="72"/>
      <c r="GO86" s="72"/>
      <c r="GP86" s="72"/>
      <c r="GQ86" s="72"/>
      <c r="GR86" s="72"/>
      <c r="GS86" s="72"/>
      <c r="GT86" s="72"/>
      <c r="GU86" s="72"/>
      <c r="GV86" s="72"/>
      <c r="GW86" s="72"/>
      <c r="GX86" s="72"/>
      <c r="GY86" s="72"/>
      <c r="GZ86" s="72"/>
      <c r="HA86" s="72"/>
    </row>
    <row r="87" spans="1:209" ht="25.5" customHeight="1" x14ac:dyDescent="0.2">
      <c r="A87" s="74">
        <v>52</v>
      </c>
      <c r="B87" s="83" t="s">
        <v>232</v>
      </c>
      <c r="C87" s="83" t="s">
        <v>233</v>
      </c>
      <c r="D87" s="83" t="s">
        <v>43</v>
      </c>
      <c r="E87" s="83" t="s">
        <v>233</v>
      </c>
      <c r="F87" s="83">
        <v>3</v>
      </c>
      <c r="G87" s="83" t="s">
        <v>240</v>
      </c>
      <c r="H87" s="83" t="s">
        <v>1643</v>
      </c>
      <c r="I87" s="83">
        <v>26</v>
      </c>
      <c r="J87" s="161">
        <v>1</v>
      </c>
      <c r="K87" s="83" t="s">
        <v>43</v>
      </c>
      <c r="L87" s="161"/>
      <c r="M87" s="161" t="s">
        <v>296</v>
      </c>
      <c r="N87" s="161" t="s">
        <v>1920</v>
      </c>
      <c r="O87" s="161" t="s">
        <v>297</v>
      </c>
      <c r="P87" s="161" t="s">
        <v>1958</v>
      </c>
      <c r="Q87" s="167">
        <v>40</v>
      </c>
      <c r="R87" s="161"/>
      <c r="S87" s="161"/>
      <c r="T87" s="161"/>
      <c r="U87" s="161"/>
      <c r="V87" s="161"/>
      <c r="W87" s="161" t="s">
        <v>175</v>
      </c>
      <c r="X87" s="161"/>
      <c r="Y87" s="83"/>
      <c r="Z87" s="83"/>
      <c r="AA87" s="83" t="s">
        <v>1490</v>
      </c>
      <c r="AB87" s="83"/>
      <c r="AC87" s="83"/>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2"/>
      <c r="BG87" s="72"/>
      <c r="BH87" s="72"/>
      <c r="BI87" s="72"/>
      <c r="BJ87" s="72"/>
      <c r="BK87" s="72"/>
      <c r="BL87" s="72"/>
      <c r="BM87" s="72"/>
      <c r="BN87" s="72"/>
      <c r="BO87" s="72"/>
      <c r="BP87" s="72"/>
      <c r="BQ87" s="72"/>
      <c r="BR87" s="72"/>
      <c r="BS87" s="72"/>
      <c r="BT87" s="72"/>
      <c r="BU87" s="72"/>
      <c r="BV87" s="72"/>
      <c r="BW87" s="72"/>
      <c r="BX87" s="72"/>
      <c r="BY87" s="72"/>
      <c r="BZ87" s="72"/>
      <c r="CA87" s="72"/>
      <c r="CB87" s="72"/>
      <c r="CC87" s="72"/>
      <c r="CD87" s="72"/>
      <c r="CE87" s="72"/>
      <c r="CF87" s="72"/>
      <c r="CG87" s="72"/>
      <c r="CH87" s="72"/>
      <c r="CI87" s="72"/>
      <c r="CJ87" s="72"/>
      <c r="CK87" s="72"/>
      <c r="CL87" s="72"/>
      <c r="CM87" s="72"/>
      <c r="CN87" s="72"/>
      <c r="CO87" s="72"/>
      <c r="CP87" s="72"/>
      <c r="CQ87" s="72"/>
      <c r="CR87" s="72"/>
      <c r="CS87" s="72"/>
      <c r="CT87" s="72"/>
      <c r="CU87" s="72"/>
      <c r="CV87" s="72"/>
      <c r="CW87" s="72"/>
      <c r="CX87" s="72"/>
      <c r="CY87" s="72"/>
      <c r="CZ87" s="72"/>
      <c r="DA87" s="72"/>
      <c r="DB87" s="72"/>
      <c r="DC87" s="72"/>
      <c r="DD87" s="72"/>
      <c r="DE87" s="72"/>
      <c r="DF87" s="72"/>
      <c r="DG87" s="72"/>
      <c r="DH87" s="72"/>
      <c r="DI87" s="72"/>
      <c r="DJ87" s="72"/>
      <c r="DK87" s="72"/>
      <c r="DL87" s="72"/>
      <c r="DM87" s="72"/>
      <c r="DN87" s="72"/>
      <c r="DO87" s="72"/>
      <c r="DP87" s="72"/>
      <c r="DQ87" s="72"/>
      <c r="DR87" s="72"/>
      <c r="DS87" s="72"/>
      <c r="DT87" s="72"/>
      <c r="DU87" s="72"/>
      <c r="DV87" s="72"/>
      <c r="DW87" s="72"/>
      <c r="DX87" s="72"/>
      <c r="DY87" s="72"/>
      <c r="DZ87" s="72"/>
      <c r="EA87" s="72"/>
      <c r="EB87" s="72"/>
      <c r="EC87" s="72"/>
      <c r="ED87" s="72"/>
      <c r="EE87" s="72"/>
      <c r="EF87" s="72"/>
      <c r="EG87" s="72"/>
      <c r="EH87" s="72"/>
      <c r="EI87" s="72"/>
      <c r="EJ87" s="72"/>
      <c r="EK87" s="72"/>
      <c r="EL87" s="72"/>
      <c r="EM87" s="72"/>
      <c r="EN87" s="72"/>
      <c r="EO87" s="72"/>
      <c r="EP87" s="72"/>
      <c r="EQ87" s="72"/>
      <c r="ER87" s="72"/>
      <c r="ES87" s="72"/>
      <c r="ET87" s="72"/>
      <c r="EU87" s="72"/>
      <c r="EV87" s="72"/>
      <c r="EW87" s="72"/>
      <c r="EX87" s="72"/>
      <c r="EY87" s="72"/>
      <c r="EZ87" s="72"/>
      <c r="FA87" s="72"/>
      <c r="FB87" s="72"/>
      <c r="FC87" s="72"/>
      <c r="FD87" s="72"/>
      <c r="FE87" s="72"/>
      <c r="FF87" s="72"/>
      <c r="FG87" s="72"/>
      <c r="FH87" s="72"/>
      <c r="FI87" s="72"/>
      <c r="FJ87" s="72"/>
      <c r="FK87" s="72"/>
      <c r="FL87" s="72"/>
      <c r="FM87" s="72"/>
      <c r="FN87" s="72"/>
      <c r="FO87" s="72"/>
      <c r="FP87" s="72"/>
      <c r="FQ87" s="72"/>
      <c r="FR87" s="72"/>
      <c r="FS87" s="72"/>
      <c r="FT87" s="72"/>
      <c r="FU87" s="72"/>
      <c r="FV87" s="72"/>
      <c r="FW87" s="72"/>
      <c r="FX87" s="72"/>
      <c r="FY87" s="72"/>
      <c r="FZ87" s="72"/>
      <c r="GA87" s="72"/>
      <c r="GB87" s="72"/>
      <c r="GC87" s="72"/>
      <c r="GD87" s="72"/>
      <c r="GE87" s="72"/>
      <c r="GF87" s="72"/>
      <c r="GG87" s="72"/>
      <c r="GH87" s="72"/>
      <c r="GI87" s="72"/>
      <c r="GJ87" s="72"/>
      <c r="GK87" s="72"/>
      <c r="GL87" s="72"/>
      <c r="GM87" s="72"/>
      <c r="GN87" s="72"/>
      <c r="GO87" s="72"/>
      <c r="GP87" s="72"/>
      <c r="GQ87" s="72"/>
      <c r="GR87" s="72"/>
      <c r="GS87" s="72"/>
      <c r="GT87" s="72"/>
      <c r="GU87" s="72"/>
      <c r="GV87" s="72"/>
      <c r="GW87" s="72"/>
      <c r="GX87" s="72"/>
      <c r="GY87" s="72"/>
      <c r="GZ87" s="72"/>
      <c r="HA87" s="72"/>
    </row>
    <row r="88" spans="1:209" ht="25.5" customHeight="1" x14ac:dyDescent="0.2">
      <c r="A88" s="74">
        <v>47</v>
      </c>
      <c r="B88" s="83" t="s">
        <v>35</v>
      </c>
      <c r="C88" s="71" t="s">
        <v>28</v>
      </c>
      <c r="D88" s="71" t="s">
        <v>43</v>
      </c>
      <c r="E88" s="83" t="s">
        <v>1737</v>
      </c>
      <c r="F88" s="83">
        <v>3</v>
      </c>
      <c r="G88" s="83" t="s">
        <v>240</v>
      </c>
      <c r="H88" s="83" t="s">
        <v>1660</v>
      </c>
      <c r="I88" s="83" t="s">
        <v>1690</v>
      </c>
      <c r="J88" s="161">
        <v>1</v>
      </c>
      <c r="K88" s="159" t="s">
        <v>205</v>
      </c>
      <c r="L88" s="161"/>
      <c r="M88" s="161" t="s">
        <v>296</v>
      </c>
      <c r="N88" s="161" t="s">
        <v>1956</v>
      </c>
      <c r="O88" s="161" t="s">
        <v>297</v>
      </c>
      <c r="P88" s="161" t="s">
        <v>1958</v>
      </c>
      <c r="Q88" s="167">
        <v>40</v>
      </c>
      <c r="R88" s="161"/>
      <c r="S88" s="161"/>
      <c r="T88" s="161"/>
      <c r="U88" s="161"/>
      <c r="V88" s="161"/>
      <c r="W88" s="161" t="s">
        <v>175</v>
      </c>
      <c r="X88" s="161"/>
      <c r="Y88" s="83"/>
      <c r="Z88" s="83"/>
      <c r="AA88" s="83" t="s">
        <v>1490</v>
      </c>
      <c r="AB88" s="83"/>
      <c r="AC88" s="83"/>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72"/>
      <c r="BH88" s="72"/>
      <c r="BI88" s="72"/>
      <c r="BJ88" s="72"/>
      <c r="BK88" s="72"/>
      <c r="BL88" s="72"/>
      <c r="BM88" s="72"/>
      <c r="BN88" s="72"/>
      <c r="BO88" s="72"/>
      <c r="BP88" s="72"/>
      <c r="BQ88" s="72"/>
      <c r="BR88" s="72"/>
      <c r="BS88" s="72"/>
      <c r="BT88" s="72"/>
      <c r="BU88" s="72"/>
      <c r="BV88" s="72"/>
      <c r="BW88" s="72"/>
      <c r="BX88" s="72"/>
      <c r="BY88" s="72"/>
      <c r="BZ88" s="72"/>
      <c r="CA88" s="72"/>
      <c r="CB88" s="72"/>
      <c r="CC88" s="72"/>
      <c r="CD88" s="72"/>
      <c r="CE88" s="72"/>
      <c r="CF88" s="72"/>
      <c r="CG88" s="72"/>
      <c r="CH88" s="72"/>
      <c r="CI88" s="72"/>
      <c r="CJ88" s="72"/>
      <c r="CK88" s="72"/>
      <c r="CL88" s="72"/>
      <c r="CM88" s="72"/>
      <c r="CN88" s="72"/>
      <c r="CO88" s="72"/>
      <c r="CP88" s="72"/>
      <c r="CQ88" s="72"/>
      <c r="CR88" s="72"/>
      <c r="CS88" s="72"/>
      <c r="CT88" s="72"/>
      <c r="CU88" s="72"/>
      <c r="CV88" s="72"/>
      <c r="CW88" s="72"/>
      <c r="CX88" s="72"/>
      <c r="CY88" s="72"/>
      <c r="CZ88" s="72"/>
      <c r="DA88" s="72"/>
      <c r="DB88" s="72"/>
      <c r="DC88" s="72"/>
      <c r="DD88" s="72"/>
      <c r="DE88" s="72"/>
      <c r="DF88" s="72"/>
      <c r="DG88" s="72"/>
      <c r="DH88" s="72"/>
      <c r="DI88" s="72"/>
      <c r="DJ88" s="72"/>
      <c r="DK88" s="72"/>
      <c r="DL88" s="72"/>
      <c r="DM88" s="72"/>
      <c r="DN88" s="72"/>
      <c r="DO88" s="72"/>
      <c r="DP88" s="72"/>
      <c r="DQ88" s="72"/>
      <c r="DR88" s="72"/>
      <c r="DS88" s="72"/>
      <c r="DT88" s="72"/>
      <c r="DU88" s="72"/>
      <c r="DV88" s="72"/>
      <c r="DW88" s="72"/>
      <c r="DX88" s="72"/>
      <c r="DY88" s="72"/>
      <c r="DZ88" s="72"/>
      <c r="EA88" s="72"/>
      <c r="EB88" s="72"/>
      <c r="EC88" s="72"/>
      <c r="ED88" s="72"/>
      <c r="EE88" s="72"/>
      <c r="EF88" s="72"/>
      <c r="EG88" s="72"/>
      <c r="EH88" s="72"/>
      <c r="EI88" s="72"/>
      <c r="EJ88" s="72"/>
      <c r="EK88" s="72"/>
      <c r="EL88" s="72"/>
      <c r="EM88" s="72"/>
      <c r="EN88" s="72"/>
      <c r="EO88" s="72"/>
      <c r="EP88" s="72"/>
      <c r="EQ88" s="72"/>
      <c r="ER88" s="72"/>
      <c r="ES88" s="72"/>
      <c r="ET88" s="72"/>
      <c r="EU88" s="72"/>
      <c r="EV88" s="72"/>
      <c r="EW88" s="72"/>
      <c r="EX88" s="72"/>
      <c r="EY88" s="72"/>
      <c r="EZ88" s="72"/>
      <c r="FA88" s="72"/>
      <c r="FB88" s="72"/>
      <c r="FC88" s="72"/>
      <c r="FD88" s="72"/>
      <c r="FE88" s="72"/>
      <c r="FF88" s="72"/>
      <c r="FG88" s="72"/>
      <c r="FH88" s="72"/>
      <c r="FI88" s="72"/>
      <c r="FJ88" s="72"/>
      <c r="FK88" s="72"/>
      <c r="FL88" s="72"/>
      <c r="FM88" s="72"/>
      <c r="FN88" s="72"/>
      <c r="FO88" s="72"/>
      <c r="FP88" s="72"/>
      <c r="FQ88" s="72"/>
      <c r="FR88" s="72"/>
      <c r="FS88" s="72"/>
      <c r="FT88" s="72"/>
      <c r="FU88" s="72"/>
      <c r="FV88" s="72"/>
      <c r="FW88" s="72"/>
      <c r="FX88" s="72"/>
      <c r="FY88" s="72"/>
      <c r="FZ88" s="72"/>
      <c r="GA88" s="72"/>
      <c r="GB88" s="72"/>
      <c r="GC88" s="72"/>
      <c r="GD88" s="72"/>
      <c r="GE88" s="72"/>
      <c r="GF88" s="72"/>
      <c r="GG88" s="72"/>
      <c r="GH88" s="72"/>
      <c r="GI88" s="72"/>
      <c r="GJ88" s="72"/>
      <c r="GK88" s="72"/>
      <c r="GL88" s="72"/>
      <c r="GM88" s="72"/>
      <c r="GN88" s="72"/>
      <c r="GO88" s="72"/>
      <c r="GP88" s="72"/>
      <c r="GQ88" s="72"/>
      <c r="GR88" s="72"/>
      <c r="GS88" s="72"/>
      <c r="GT88" s="72"/>
      <c r="GU88" s="72"/>
      <c r="GV88" s="72"/>
      <c r="GW88" s="72"/>
      <c r="GX88" s="72"/>
      <c r="GY88" s="72"/>
      <c r="GZ88" s="72"/>
      <c r="HA88" s="72"/>
    </row>
    <row r="89" spans="1:209" ht="25.5" customHeight="1" x14ac:dyDescent="0.2">
      <c r="A89" s="74">
        <v>76</v>
      </c>
      <c r="B89" s="83" t="s">
        <v>122</v>
      </c>
      <c r="C89" s="83" t="s">
        <v>163</v>
      </c>
      <c r="D89" s="83" t="s">
        <v>33</v>
      </c>
      <c r="E89" s="83" t="s">
        <v>163</v>
      </c>
      <c r="F89" s="83">
        <v>3</v>
      </c>
      <c r="G89" s="83" t="s">
        <v>240</v>
      </c>
      <c r="H89" s="83" t="s">
        <v>1660</v>
      </c>
      <c r="I89" s="83">
        <v>25</v>
      </c>
      <c r="J89" s="161">
        <v>1</v>
      </c>
      <c r="K89" s="161" t="s">
        <v>33</v>
      </c>
      <c r="L89" s="161"/>
      <c r="M89" s="161" t="s">
        <v>296</v>
      </c>
      <c r="N89" s="161" t="s">
        <v>1955</v>
      </c>
      <c r="O89" s="161" t="s">
        <v>297</v>
      </c>
      <c r="P89" s="161" t="s">
        <v>1958</v>
      </c>
      <c r="Q89" s="167">
        <v>40</v>
      </c>
      <c r="R89" s="161"/>
      <c r="S89" s="161"/>
      <c r="T89" s="161"/>
      <c r="U89" s="161"/>
      <c r="V89" s="161"/>
      <c r="W89" s="161" t="s">
        <v>175</v>
      </c>
      <c r="X89" s="161"/>
      <c r="Y89" s="83"/>
      <c r="Z89" s="83"/>
      <c r="AA89" s="83" t="s">
        <v>1490</v>
      </c>
      <c r="AB89" s="83"/>
      <c r="AC89" s="83"/>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c r="BD89" s="72"/>
      <c r="BE89" s="72"/>
      <c r="BF89" s="72"/>
      <c r="BG89" s="72"/>
      <c r="BH89" s="72"/>
      <c r="BI89" s="72"/>
      <c r="BJ89" s="72"/>
      <c r="BK89" s="72"/>
      <c r="BL89" s="72"/>
      <c r="BM89" s="72"/>
      <c r="BN89" s="72"/>
      <c r="BO89" s="72"/>
      <c r="BP89" s="72"/>
      <c r="BQ89" s="72"/>
      <c r="BR89" s="72"/>
      <c r="BS89" s="72"/>
      <c r="BT89" s="72"/>
      <c r="BU89" s="72"/>
      <c r="BV89" s="72"/>
      <c r="BW89" s="72"/>
      <c r="BX89" s="72"/>
      <c r="BY89" s="72"/>
      <c r="BZ89" s="72"/>
      <c r="CA89" s="72"/>
      <c r="CB89" s="72"/>
      <c r="CC89" s="72"/>
      <c r="CD89" s="72"/>
      <c r="CE89" s="72"/>
      <c r="CF89" s="72"/>
      <c r="CG89" s="72"/>
      <c r="CH89" s="72"/>
      <c r="CI89" s="72"/>
      <c r="CJ89" s="72"/>
      <c r="CK89" s="72"/>
      <c r="CL89" s="72"/>
      <c r="CM89" s="72"/>
      <c r="CN89" s="72"/>
      <c r="CO89" s="72"/>
      <c r="CP89" s="72"/>
      <c r="CQ89" s="72"/>
      <c r="CR89" s="72"/>
      <c r="CS89" s="72"/>
      <c r="CT89" s="72"/>
      <c r="CU89" s="72"/>
      <c r="CV89" s="72"/>
      <c r="CW89" s="72"/>
      <c r="CX89" s="72"/>
      <c r="CY89" s="72"/>
      <c r="CZ89" s="72"/>
      <c r="DA89" s="72"/>
      <c r="DB89" s="72"/>
      <c r="DC89" s="72"/>
      <c r="DD89" s="72"/>
      <c r="DE89" s="72"/>
      <c r="DF89" s="72"/>
      <c r="DG89" s="72"/>
      <c r="DH89" s="72"/>
      <c r="DI89" s="72"/>
      <c r="DJ89" s="72"/>
      <c r="DK89" s="72"/>
      <c r="DL89" s="72"/>
      <c r="DM89" s="72"/>
      <c r="DN89" s="72"/>
      <c r="DO89" s="72"/>
      <c r="DP89" s="72"/>
      <c r="DQ89" s="72"/>
      <c r="DR89" s="72"/>
      <c r="DS89" s="72"/>
      <c r="DT89" s="72"/>
      <c r="DU89" s="72"/>
      <c r="DV89" s="72"/>
      <c r="DW89" s="72"/>
      <c r="DX89" s="72"/>
      <c r="DY89" s="72"/>
      <c r="DZ89" s="72"/>
      <c r="EA89" s="72"/>
      <c r="EB89" s="72"/>
      <c r="EC89" s="72"/>
      <c r="ED89" s="72"/>
      <c r="EE89" s="72"/>
      <c r="EF89" s="72"/>
      <c r="EG89" s="72"/>
      <c r="EH89" s="72"/>
      <c r="EI89" s="72"/>
      <c r="EJ89" s="72"/>
      <c r="EK89" s="72"/>
      <c r="EL89" s="72"/>
      <c r="EM89" s="72"/>
      <c r="EN89" s="72"/>
      <c r="EO89" s="72"/>
      <c r="EP89" s="72"/>
      <c r="EQ89" s="72"/>
      <c r="ER89" s="72"/>
      <c r="ES89" s="72"/>
      <c r="ET89" s="72"/>
      <c r="EU89" s="72"/>
      <c r="EV89" s="72"/>
      <c r="EW89" s="72"/>
      <c r="EX89" s="72"/>
      <c r="EY89" s="72"/>
      <c r="EZ89" s="72"/>
      <c r="FA89" s="72"/>
      <c r="FB89" s="72"/>
      <c r="FC89" s="72"/>
      <c r="FD89" s="72"/>
      <c r="FE89" s="72"/>
      <c r="FF89" s="72"/>
      <c r="FG89" s="72"/>
      <c r="FH89" s="72"/>
      <c r="FI89" s="72"/>
      <c r="FJ89" s="72"/>
      <c r="FK89" s="72"/>
      <c r="FL89" s="72"/>
      <c r="FM89" s="72"/>
      <c r="FN89" s="72"/>
      <c r="FO89" s="72"/>
      <c r="FP89" s="72"/>
      <c r="FQ89" s="72"/>
      <c r="FR89" s="72"/>
      <c r="FS89" s="72"/>
      <c r="FT89" s="72"/>
      <c r="FU89" s="72"/>
      <c r="FV89" s="72"/>
      <c r="FW89" s="72"/>
      <c r="FX89" s="72"/>
      <c r="FY89" s="72"/>
      <c r="FZ89" s="72"/>
      <c r="GA89" s="72"/>
      <c r="GB89" s="72"/>
      <c r="GC89" s="72"/>
      <c r="GD89" s="72"/>
      <c r="GE89" s="72"/>
      <c r="GF89" s="72"/>
      <c r="GG89" s="72"/>
      <c r="GH89" s="72"/>
      <c r="GI89" s="72"/>
      <c r="GJ89" s="72"/>
      <c r="GK89" s="72"/>
      <c r="GL89" s="72"/>
      <c r="GM89" s="72"/>
      <c r="GN89" s="72"/>
      <c r="GO89" s="72"/>
      <c r="GP89" s="72"/>
      <c r="GQ89" s="72"/>
      <c r="GR89" s="72"/>
      <c r="GS89" s="72"/>
      <c r="GT89" s="72"/>
      <c r="GU89" s="72"/>
      <c r="GV89" s="72"/>
      <c r="GW89" s="72"/>
      <c r="GX89" s="72"/>
      <c r="GY89" s="72"/>
      <c r="GZ89" s="72"/>
      <c r="HA89" s="72"/>
    </row>
    <row r="90" spans="1:209" ht="25.5" customHeight="1" x14ac:dyDescent="0.2">
      <c r="A90" s="74">
        <v>176</v>
      </c>
      <c r="B90" s="71" t="s">
        <v>108</v>
      </c>
      <c r="C90" s="71" t="s">
        <v>110</v>
      </c>
      <c r="D90" s="71" t="s">
        <v>205</v>
      </c>
      <c r="E90" s="71" t="s">
        <v>1740</v>
      </c>
      <c r="F90" s="71">
        <v>3</v>
      </c>
      <c r="G90" s="71" t="s">
        <v>192</v>
      </c>
      <c r="H90" s="71" t="s">
        <v>1590</v>
      </c>
      <c r="I90" s="71">
        <v>38</v>
      </c>
      <c r="J90" s="159">
        <v>2</v>
      </c>
      <c r="K90" s="159" t="s">
        <v>205</v>
      </c>
      <c r="L90" s="159"/>
      <c r="M90" s="159" t="s">
        <v>186</v>
      </c>
      <c r="N90" s="159" t="s">
        <v>1918</v>
      </c>
      <c r="O90" s="159" t="s">
        <v>301</v>
      </c>
      <c r="P90" s="159" t="s">
        <v>1958</v>
      </c>
      <c r="Q90" s="167">
        <v>40</v>
      </c>
      <c r="R90" s="159"/>
      <c r="S90" s="159"/>
      <c r="T90" s="159"/>
      <c r="U90" s="159"/>
      <c r="V90" s="159"/>
      <c r="W90" s="159" t="s">
        <v>174</v>
      </c>
      <c r="X90" s="159" t="s">
        <v>1933</v>
      </c>
      <c r="Y90" s="71"/>
      <c r="Z90" s="71"/>
      <c r="AA90" s="71" t="s">
        <v>1697</v>
      </c>
      <c r="AB90" s="71"/>
      <c r="AC90" s="71"/>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2"/>
      <c r="BD90" s="72"/>
      <c r="BE90" s="72"/>
      <c r="BF90" s="72"/>
      <c r="BG90" s="72"/>
      <c r="BH90" s="72"/>
      <c r="BI90" s="72"/>
      <c r="BJ90" s="72"/>
      <c r="BK90" s="72"/>
      <c r="BL90" s="72"/>
      <c r="BM90" s="72"/>
      <c r="BN90" s="72"/>
      <c r="BO90" s="72"/>
      <c r="BP90" s="72"/>
      <c r="BQ90" s="72"/>
      <c r="BR90" s="72"/>
      <c r="BS90" s="72"/>
      <c r="BT90" s="72"/>
      <c r="BU90" s="72"/>
      <c r="BV90" s="72"/>
      <c r="BW90" s="72"/>
      <c r="BX90" s="72"/>
      <c r="BY90" s="72"/>
      <c r="BZ90" s="72"/>
      <c r="CA90" s="72"/>
      <c r="CB90" s="72"/>
      <c r="CC90" s="72"/>
      <c r="CD90" s="72"/>
      <c r="CE90" s="72"/>
      <c r="CF90" s="72"/>
      <c r="CG90" s="72"/>
      <c r="CH90" s="72"/>
      <c r="CI90" s="72"/>
      <c r="CJ90" s="72"/>
      <c r="CK90" s="72"/>
      <c r="CL90" s="72"/>
      <c r="CM90" s="72"/>
      <c r="CN90" s="72"/>
      <c r="CO90" s="72"/>
      <c r="CP90" s="72"/>
      <c r="CQ90" s="72"/>
      <c r="CR90" s="72"/>
      <c r="CS90" s="72"/>
      <c r="CT90" s="72"/>
      <c r="CU90" s="72"/>
      <c r="CV90" s="72"/>
      <c r="CW90" s="72"/>
      <c r="CX90" s="72"/>
      <c r="CY90" s="72"/>
      <c r="CZ90" s="72"/>
      <c r="DA90" s="72"/>
      <c r="DB90" s="72"/>
      <c r="DC90" s="72"/>
      <c r="DD90" s="72"/>
      <c r="DE90" s="72"/>
      <c r="DF90" s="72"/>
      <c r="DG90" s="72"/>
      <c r="DH90" s="72"/>
      <c r="DI90" s="72"/>
      <c r="DJ90" s="72"/>
      <c r="DK90" s="72"/>
      <c r="DL90" s="72"/>
      <c r="DM90" s="72"/>
      <c r="DN90" s="72"/>
      <c r="DO90" s="72"/>
      <c r="DP90" s="72"/>
      <c r="DQ90" s="72"/>
      <c r="DR90" s="72"/>
      <c r="DS90" s="72"/>
      <c r="DT90" s="72"/>
      <c r="DU90" s="72"/>
      <c r="DV90" s="72"/>
      <c r="DW90" s="72"/>
      <c r="DX90" s="72"/>
      <c r="DY90" s="72"/>
      <c r="DZ90" s="72"/>
      <c r="EA90" s="72"/>
      <c r="EB90" s="72"/>
      <c r="EC90" s="72"/>
      <c r="ED90" s="72"/>
      <c r="EE90" s="72"/>
      <c r="EF90" s="72"/>
      <c r="EG90" s="72"/>
      <c r="EH90" s="72"/>
      <c r="EI90" s="72"/>
      <c r="EJ90" s="72"/>
      <c r="EK90" s="72"/>
      <c r="EL90" s="72"/>
      <c r="EM90" s="72"/>
      <c r="EN90" s="72"/>
      <c r="EO90" s="72"/>
      <c r="EP90" s="72"/>
      <c r="EQ90" s="72"/>
      <c r="ER90" s="72"/>
      <c r="ES90" s="72"/>
      <c r="ET90" s="72"/>
      <c r="EU90" s="72"/>
      <c r="EV90" s="72"/>
      <c r="EW90" s="72"/>
      <c r="EX90" s="72"/>
      <c r="EY90" s="72"/>
      <c r="EZ90" s="72"/>
      <c r="FA90" s="72"/>
      <c r="FB90" s="72"/>
      <c r="FC90" s="72"/>
      <c r="FD90" s="72"/>
      <c r="FE90" s="72"/>
      <c r="FF90" s="72"/>
      <c r="FG90" s="72"/>
      <c r="FH90" s="72"/>
      <c r="FI90" s="72"/>
      <c r="FJ90" s="72"/>
      <c r="FK90" s="72"/>
      <c r="FL90" s="72"/>
      <c r="FM90" s="72"/>
      <c r="FN90" s="72"/>
      <c r="FO90" s="72"/>
      <c r="FP90" s="72"/>
      <c r="FQ90" s="72"/>
      <c r="FR90" s="72"/>
      <c r="FS90" s="72"/>
      <c r="FT90" s="72"/>
      <c r="FU90" s="72"/>
      <c r="FV90" s="72"/>
      <c r="FW90" s="72"/>
      <c r="FX90" s="72"/>
      <c r="FY90" s="72"/>
      <c r="FZ90" s="72"/>
      <c r="GA90" s="72"/>
      <c r="GB90" s="72"/>
      <c r="GC90" s="72"/>
      <c r="GD90" s="72"/>
      <c r="GE90" s="72"/>
      <c r="GF90" s="72"/>
      <c r="GG90" s="72"/>
      <c r="GH90" s="72"/>
      <c r="GI90" s="72"/>
      <c r="GJ90" s="72"/>
      <c r="GK90" s="72"/>
      <c r="GL90" s="72"/>
      <c r="GM90" s="72"/>
      <c r="GN90" s="72"/>
      <c r="GO90" s="72"/>
      <c r="GP90" s="72"/>
      <c r="GQ90" s="72"/>
      <c r="GR90" s="72"/>
      <c r="GS90" s="72"/>
      <c r="GT90" s="72"/>
      <c r="GU90" s="72"/>
      <c r="GV90" s="72"/>
      <c r="GW90" s="72"/>
      <c r="GX90" s="72"/>
      <c r="GY90" s="72"/>
      <c r="GZ90" s="72"/>
      <c r="HA90" s="72"/>
    </row>
    <row r="91" spans="1:209" s="72" customFormat="1" ht="25.5" customHeight="1" x14ac:dyDescent="0.2">
      <c r="A91" s="74">
        <v>70</v>
      </c>
      <c r="B91" s="71" t="s">
        <v>1695</v>
      </c>
      <c r="C91" s="71" t="s">
        <v>258</v>
      </c>
      <c r="D91" s="71" t="s">
        <v>205</v>
      </c>
      <c r="E91" s="71" t="s">
        <v>1742</v>
      </c>
      <c r="F91" s="71">
        <v>3</v>
      </c>
      <c r="G91" s="71" t="s">
        <v>192</v>
      </c>
      <c r="H91" s="71" t="s">
        <v>1590</v>
      </c>
      <c r="I91" s="71">
        <v>38</v>
      </c>
      <c r="J91" s="159">
        <v>2</v>
      </c>
      <c r="K91" s="159" t="s">
        <v>205</v>
      </c>
      <c r="L91" s="159"/>
      <c r="M91" s="159" t="s">
        <v>186</v>
      </c>
      <c r="N91" s="159" t="s">
        <v>1918</v>
      </c>
      <c r="O91" s="159" t="s">
        <v>336</v>
      </c>
      <c r="P91" s="159" t="s">
        <v>1958</v>
      </c>
      <c r="Q91" s="167">
        <v>40</v>
      </c>
      <c r="R91" s="159"/>
      <c r="S91" s="159"/>
      <c r="T91" s="159"/>
      <c r="U91" s="159"/>
      <c r="V91" s="159"/>
      <c r="W91" s="159" t="s">
        <v>174</v>
      </c>
      <c r="X91" s="159" t="s">
        <v>1933</v>
      </c>
      <c r="Y91" s="71"/>
      <c r="Z91" s="71"/>
      <c r="AA91" s="71" t="s">
        <v>1676</v>
      </c>
      <c r="AB91" s="71"/>
      <c r="AC91" s="71"/>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c r="BL91" s="84"/>
      <c r="BM91" s="84"/>
      <c r="BN91" s="84"/>
      <c r="BO91" s="84"/>
      <c r="BP91" s="84"/>
      <c r="BQ91" s="84"/>
      <c r="BR91" s="84"/>
      <c r="BS91" s="84"/>
      <c r="BT91" s="84"/>
      <c r="BU91" s="84"/>
      <c r="BV91" s="84"/>
      <c r="BW91" s="84"/>
      <c r="BX91" s="84"/>
      <c r="BY91" s="84"/>
      <c r="BZ91" s="84"/>
      <c r="CA91" s="84"/>
      <c r="CB91" s="84"/>
      <c r="CC91" s="84"/>
      <c r="CD91" s="84"/>
      <c r="CE91" s="84"/>
      <c r="CF91" s="84"/>
      <c r="CG91" s="84"/>
      <c r="CH91" s="84"/>
      <c r="CI91" s="84"/>
      <c r="CJ91" s="84"/>
      <c r="CK91" s="84"/>
      <c r="CL91" s="84"/>
      <c r="CM91" s="84"/>
      <c r="CN91" s="84"/>
      <c r="CO91" s="84"/>
      <c r="CP91" s="84"/>
      <c r="CQ91" s="84"/>
      <c r="CR91" s="84"/>
      <c r="CS91" s="84"/>
      <c r="CT91" s="84"/>
      <c r="CU91" s="84"/>
      <c r="CV91" s="84"/>
      <c r="CW91" s="84"/>
      <c r="CX91" s="84"/>
      <c r="CY91" s="84"/>
      <c r="CZ91" s="84"/>
      <c r="DA91" s="84"/>
      <c r="DB91" s="84"/>
      <c r="DC91" s="84"/>
      <c r="DD91" s="84"/>
      <c r="DE91" s="84"/>
      <c r="DF91" s="84"/>
      <c r="DG91" s="84"/>
      <c r="DH91" s="84"/>
      <c r="DI91" s="84"/>
      <c r="DJ91" s="84"/>
      <c r="DK91" s="84"/>
      <c r="DL91" s="84"/>
      <c r="DM91" s="84"/>
      <c r="DN91" s="84"/>
      <c r="DO91" s="84"/>
      <c r="DP91" s="84"/>
      <c r="DQ91" s="84"/>
      <c r="DR91" s="84"/>
      <c r="DS91" s="84"/>
      <c r="DT91" s="84"/>
      <c r="DU91" s="84"/>
      <c r="DV91" s="84"/>
      <c r="DW91" s="84"/>
      <c r="DX91" s="84"/>
      <c r="DY91" s="84"/>
      <c r="DZ91" s="84"/>
      <c r="EA91" s="84"/>
      <c r="EB91" s="84"/>
      <c r="EC91" s="84"/>
      <c r="ED91" s="84"/>
      <c r="EE91" s="84"/>
      <c r="EF91" s="84"/>
      <c r="EG91" s="84"/>
      <c r="EH91" s="84"/>
      <c r="EI91" s="84"/>
      <c r="EJ91" s="84"/>
      <c r="EK91" s="84"/>
      <c r="EL91" s="84"/>
      <c r="EM91" s="84"/>
      <c r="EN91" s="84"/>
      <c r="EO91" s="84"/>
      <c r="EP91" s="84"/>
      <c r="EQ91" s="84"/>
      <c r="ER91" s="84"/>
      <c r="ES91" s="84"/>
      <c r="ET91" s="84"/>
      <c r="EU91" s="84"/>
      <c r="EV91" s="84"/>
      <c r="EW91" s="84"/>
      <c r="EX91" s="84"/>
      <c r="EY91" s="84"/>
      <c r="EZ91" s="84"/>
      <c r="FA91" s="84"/>
      <c r="FB91" s="84"/>
      <c r="FC91" s="84"/>
      <c r="FD91" s="84"/>
      <c r="FE91" s="84"/>
      <c r="FF91" s="84"/>
      <c r="FG91" s="84"/>
      <c r="FH91" s="84"/>
      <c r="FI91" s="84"/>
      <c r="FJ91" s="84"/>
      <c r="FK91" s="84"/>
      <c r="FL91" s="84"/>
      <c r="FM91" s="84"/>
      <c r="FN91" s="84"/>
      <c r="FO91" s="84"/>
      <c r="FP91" s="84"/>
      <c r="FQ91" s="84"/>
      <c r="FR91" s="84"/>
      <c r="FS91" s="84"/>
      <c r="FT91" s="84"/>
      <c r="FU91" s="84"/>
      <c r="FV91" s="84"/>
      <c r="FW91" s="84"/>
      <c r="FX91" s="84"/>
      <c r="FY91" s="84"/>
      <c r="FZ91" s="84"/>
      <c r="GA91" s="84"/>
      <c r="GB91" s="84"/>
      <c r="GC91" s="84"/>
      <c r="GD91" s="84"/>
      <c r="GE91" s="84"/>
      <c r="GF91" s="84"/>
      <c r="GG91" s="84"/>
      <c r="GH91" s="84"/>
      <c r="GI91" s="84"/>
      <c r="GJ91" s="84"/>
      <c r="GK91" s="84"/>
      <c r="GL91" s="84"/>
      <c r="GM91" s="84"/>
      <c r="GN91" s="84"/>
      <c r="GO91" s="84"/>
      <c r="GP91" s="84"/>
      <c r="GQ91" s="84"/>
      <c r="GR91" s="84"/>
      <c r="GS91" s="84"/>
      <c r="GT91" s="84"/>
      <c r="GU91" s="84"/>
      <c r="GV91" s="84"/>
      <c r="GW91" s="84"/>
      <c r="GX91" s="84"/>
      <c r="GY91" s="84"/>
      <c r="GZ91" s="84"/>
      <c r="HA91" s="84"/>
    </row>
    <row r="92" spans="1:209" s="72" customFormat="1" ht="25.5" customHeight="1" x14ac:dyDescent="0.2">
      <c r="A92" s="74">
        <v>116</v>
      </c>
      <c r="B92" s="83" t="s">
        <v>1540</v>
      </c>
      <c r="C92" s="83" t="s">
        <v>1504</v>
      </c>
      <c r="D92" s="83" t="s">
        <v>100</v>
      </c>
      <c r="E92" s="83" t="s">
        <v>1753</v>
      </c>
      <c r="F92" s="83">
        <v>3</v>
      </c>
      <c r="G92" s="83" t="s">
        <v>192</v>
      </c>
      <c r="H92" s="83" t="s">
        <v>1590</v>
      </c>
      <c r="I92" s="83">
        <v>38</v>
      </c>
      <c r="J92" s="161">
        <v>2</v>
      </c>
      <c r="K92" s="161" t="s">
        <v>100</v>
      </c>
      <c r="L92" s="161"/>
      <c r="M92" s="159" t="s">
        <v>186</v>
      </c>
      <c r="N92" s="159" t="s">
        <v>1919</v>
      </c>
      <c r="O92" s="159" t="s">
        <v>301</v>
      </c>
      <c r="P92" s="159" t="s">
        <v>1958</v>
      </c>
      <c r="Q92" s="167">
        <v>40</v>
      </c>
      <c r="R92" s="161"/>
      <c r="S92" s="161"/>
      <c r="T92" s="161"/>
      <c r="U92" s="161"/>
      <c r="V92" s="161"/>
      <c r="W92" s="161" t="s">
        <v>144</v>
      </c>
      <c r="X92" s="159" t="s">
        <v>1933</v>
      </c>
      <c r="Y92" s="83"/>
      <c r="Z92" s="83"/>
      <c r="AA92" s="83" t="s">
        <v>1490</v>
      </c>
      <c r="AB92" s="83"/>
      <c r="AC92" s="83"/>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c r="BL92" s="84"/>
      <c r="BM92" s="84"/>
      <c r="BN92" s="84"/>
      <c r="BO92" s="84"/>
      <c r="BP92" s="84"/>
      <c r="BQ92" s="84"/>
      <c r="BR92" s="84"/>
      <c r="BS92" s="84"/>
      <c r="BT92" s="84"/>
      <c r="BU92" s="84"/>
      <c r="BV92" s="84"/>
      <c r="BW92" s="84"/>
      <c r="BX92" s="84"/>
      <c r="BY92" s="84"/>
      <c r="BZ92" s="84"/>
      <c r="CA92" s="84"/>
      <c r="CB92" s="84"/>
      <c r="CC92" s="84"/>
      <c r="CD92" s="84"/>
      <c r="CE92" s="84"/>
      <c r="CF92" s="84"/>
      <c r="CG92" s="84"/>
      <c r="CH92" s="84"/>
      <c r="CI92" s="84"/>
      <c r="CJ92" s="84"/>
      <c r="CK92" s="84"/>
      <c r="CL92" s="84"/>
      <c r="CM92" s="84"/>
      <c r="CN92" s="84"/>
      <c r="CO92" s="84"/>
      <c r="CP92" s="84"/>
      <c r="CQ92" s="84"/>
      <c r="CR92" s="84"/>
      <c r="CS92" s="84"/>
      <c r="CT92" s="84"/>
      <c r="CU92" s="84"/>
      <c r="CV92" s="84"/>
      <c r="CW92" s="84"/>
      <c r="CX92" s="84"/>
      <c r="CY92" s="84"/>
      <c r="CZ92" s="84"/>
      <c r="DA92" s="84"/>
      <c r="DB92" s="84"/>
      <c r="DC92" s="84"/>
      <c r="DD92" s="84"/>
      <c r="DE92" s="84"/>
      <c r="DF92" s="84"/>
      <c r="DG92" s="84"/>
      <c r="DH92" s="84"/>
      <c r="DI92" s="84"/>
      <c r="DJ92" s="84"/>
      <c r="DK92" s="84"/>
      <c r="DL92" s="84"/>
      <c r="DM92" s="84"/>
      <c r="DN92" s="84"/>
      <c r="DO92" s="84"/>
      <c r="DP92" s="84"/>
      <c r="DQ92" s="84"/>
      <c r="DR92" s="84"/>
      <c r="DS92" s="84"/>
      <c r="DT92" s="84"/>
      <c r="DU92" s="84"/>
      <c r="DV92" s="84"/>
      <c r="DW92" s="84"/>
      <c r="DX92" s="84"/>
      <c r="DY92" s="84"/>
      <c r="DZ92" s="84"/>
      <c r="EA92" s="84"/>
      <c r="EB92" s="84"/>
      <c r="EC92" s="84"/>
      <c r="ED92" s="84"/>
      <c r="EE92" s="84"/>
      <c r="EF92" s="84"/>
      <c r="EG92" s="84"/>
      <c r="EH92" s="84"/>
      <c r="EI92" s="84"/>
      <c r="EJ92" s="84"/>
      <c r="EK92" s="84"/>
      <c r="EL92" s="84"/>
      <c r="EM92" s="84"/>
      <c r="EN92" s="84"/>
      <c r="EO92" s="84"/>
      <c r="EP92" s="84"/>
      <c r="EQ92" s="84"/>
      <c r="ER92" s="84"/>
      <c r="ES92" s="84"/>
      <c r="ET92" s="84"/>
      <c r="EU92" s="84"/>
      <c r="EV92" s="84"/>
      <c r="EW92" s="84"/>
      <c r="EX92" s="84"/>
      <c r="EY92" s="84"/>
      <c r="EZ92" s="84"/>
      <c r="FA92" s="84"/>
      <c r="FB92" s="84"/>
      <c r="FC92" s="84"/>
      <c r="FD92" s="84"/>
      <c r="FE92" s="84"/>
      <c r="FF92" s="84"/>
      <c r="FG92" s="84"/>
      <c r="FH92" s="84"/>
      <c r="FI92" s="84"/>
      <c r="FJ92" s="84"/>
      <c r="FK92" s="84"/>
      <c r="FL92" s="84"/>
      <c r="FM92" s="84"/>
      <c r="FN92" s="84"/>
      <c r="FO92" s="84"/>
      <c r="FP92" s="84"/>
      <c r="FQ92" s="84"/>
      <c r="FR92" s="84"/>
      <c r="FS92" s="84"/>
      <c r="FT92" s="84"/>
      <c r="FU92" s="84"/>
      <c r="FV92" s="84"/>
      <c r="FW92" s="84"/>
      <c r="FX92" s="84"/>
      <c r="FY92" s="84"/>
      <c r="FZ92" s="84"/>
      <c r="GA92" s="84"/>
      <c r="GB92" s="84"/>
      <c r="GC92" s="84"/>
      <c r="GD92" s="84"/>
      <c r="GE92" s="84"/>
      <c r="GF92" s="84"/>
      <c r="GG92" s="84"/>
      <c r="GH92" s="84"/>
      <c r="GI92" s="84"/>
      <c r="GJ92" s="84"/>
      <c r="GK92" s="84"/>
      <c r="GL92" s="84"/>
      <c r="GM92" s="84"/>
      <c r="GN92" s="84"/>
      <c r="GO92" s="84"/>
      <c r="GP92" s="84"/>
      <c r="GQ92" s="84"/>
      <c r="GR92" s="84"/>
      <c r="GS92" s="84"/>
      <c r="GT92" s="84"/>
      <c r="GU92" s="84"/>
      <c r="GV92" s="84"/>
      <c r="GW92" s="84"/>
      <c r="GX92" s="84"/>
      <c r="GY92" s="84"/>
      <c r="GZ92" s="84"/>
      <c r="HA92" s="84"/>
    </row>
    <row r="93" spans="1:209" s="72" customFormat="1" ht="25.5" customHeight="1" x14ac:dyDescent="0.2">
      <c r="A93" s="74">
        <v>7</v>
      </c>
      <c r="B93" s="83" t="s">
        <v>1696</v>
      </c>
      <c r="C93" s="83" t="s">
        <v>177</v>
      </c>
      <c r="D93" s="83" t="s">
        <v>205</v>
      </c>
      <c r="E93" s="83" t="s">
        <v>1762</v>
      </c>
      <c r="F93" s="83">
        <v>3</v>
      </c>
      <c r="G93" s="83" t="s">
        <v>192</v>
      </c>
      <c r="H93" s="83" t="s">
        <v>1590</v>
      </c>
      <c r="I93" s="83">
        <v>38</v>
      </c>
      <c r="J93" s="161">
        <v>2</v>
      </c>
      <c r="K93" s="161" t="s">
        <v>205</v>
      </c>
      <c r="L93" s="161"/>
      <c r="M93" s="159" t="s">
        <v>186</v>
      </c>
      <c r="N93" s="159" t="s">
        <v>1919</v>
      </c>
      <c r="O93" s="159" t="s">
        <v>336</v>
      </c>
      <c r="P93" s="159" t="s">
        <v>1958</v>
      </c>
      <c r="Q93" s="167">
        <v>40</v>
      </c>
      <c r="R93" s="161"/>
      <c r="S93" s="161"/>
      <c r="T93" s="161"/>
      <c r="U93" s="161"/>
      <c r="V93" s="161"/>
      <c r="W93" s="161" t="s">
        <v>174</v>
      </c>
      <c r="X93" s="159" t="s">
        <v>1933</v>
      </c>
      <c r="Y93" s="83"/>
      <c r="Z93" s="83"/>
      <c r="AA93" s="83" t="s">
        <v>1490</v>
      </c>
      <c r="AB93" s="83"/>
      <c r="AC93" s="83"/>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c r="BL93" s="84"/>
      <c r="BM93" s="84"/>
      <c r="BN93" s="84"/>
      <c r="BO93" s="84"/>
      <c r="BP93" s="84"/>
      <c r="BQ93" s="84"/>
      <c r="BR93" s="84"/>
      <c r="BS93" s="84"/>
      <c r="BT93" s="84"/>
      <c r="BU93" s="84"/>
      <c r="BV93" s="84"/>
      <c r="BW93" s="84"/>
      <c r="BX93" s="84"/>
      <c r="BY93" s="84"/>
      <c r="BZ93" s="84"/>
      <c r="CA93" s="84"/>
      <c r="CB93" s="84"/>
      <c r="CC93" s="84"/>
      <c r="CD93" s="84"/>
      <c r="CE93" s="84"/>
      <c r="CF93" s="84"/>
      <c r="CG93" s="84"/>
      <c r="CH93" s="84"/>
      <c r="CI93" s="84"/>
      <c r="CJ93" s="84"/>
      <c r="CK93" s="84"/>
      <c r="CL93" s="84"/>
      <c r="CM93" s="84"/>
      <c r="CN93" s="84"/>
      <c r="CO93" s="84"/>
      <c r="CP93" s="84"/>
      <c r="CQ93" s="84"/>
      <c r="CR93" s="84"/>
      <c r="CS93" s="84"/>
      <c r="CT93" s="84"/>
      <c r="CU93" s="84"/>
      <c r="CV93" s="84"/>
      <c r="CW93" s="84"/>
      <c r="CX93" s="84"/>
      <c r="CY93" s="84"/>
      <c r="CZ93" s="84"/>
      <c r="DA93" s="84"/>
      <c r="DB93" s="84"/>
      <c r="DC93" s="84"/>
      <c r="DD93" s="84"/>
      <c r="DE93" s="84"/>
      <c r="DF93" s="84"/>
      <c r="DG93" s="84"/>
      <c r="DH93" s="84"/>
      <c r="DI93" s="84"/>
      <c r="DJ93" s="84"/>
      <c r="DK93" s="84"/>
      <c r="DL93" s="84"/>
      <c r="DM93" s="84"/>
      <c r="DN93" s="84"/>
      <c r="DO93" s="84"/>
      <c r="DP93" s="84"/>
      <c r="DQ93" s="84"/>
      <c r="DR93" s="84"/>
      <c r="DS93" s="84"/>
      <c r="DT93" s="84"/>
      <c r="DU93" s="84"/>
      <c r="DV93" s="84"/>
      <c r="DW93" s="84"/>
      <c r="DX93" s="84"/>
      <c r="DY93" s="84"/>
      <c r="DZ93" s="84"/>
      <c r="EA93" s="84"/>
      <c r="EB93" s="84"/>
      <c r="EC93" s="84"/>
      <c r="ED93" s="84"/>
      <c r="EE93" s="84"/>
      <c r="EF93" s="84"/>
      <c r="EG93" s="84"/>
      <c r="EH93" s="84"/>
      <c r="EI93" s="84"/>
      <c r="EJ93" s="84"/>
      <c r="EK93" s="84"/>
      <c r="EL93" s="84"/>
      <c r="EM93" s="84"/>
      <c r="EN93" s="84"/>
      <c r="EO93" s="84"/>
      <c r="EP93" s="84"/>
      <c r="EQ93" s="84"/>
      <c r="ER93" s="84"/>
      <c r="ES93" s="84"/>
      <c r="ET93" s="84"/>
      <c r="EU93" s="84"/>
      <c r="EV93" s="84"/>
      <c r="EW93" s="84"/>
      <c r="EX93" s="84"/>
      <c r="EY93" s="84"/>
      <c r="EZ93" s="84"/>
      <c r="FA93" s="84"/>
      <c r="FB93" s="84"/>
      <c r="FC93" s="84"/>
      <c r="FD93" s="84"/>
      <c r="FE93" s="84"/>
      <c r="FF93" s="84"/>
      <c r="FG93" s="84"/>
      <c r="FH93" s="84"/>
      <c r="FI93" s="84"/>
      <c r="FJ93" s="84"/>
      <c r="FK93" s="84"/>
      <c r="FL93" s="84"/>
      <c r="FM93" s="84"/>
      <c r="FN93" s="84"/>
      <c r="FO93" s="84"/>
      <c r="FP93" s="84"/>
      <c r="FQ93" s="84"/>
      <c r="FR93" s="84"/>
      <c r="FS93" s="84"/>
      <c r="FT93" s="84"/>
      <c r="FU93" s="84"/>
      <c r="FV93" s="84"/>
      <c r="FW93" s="84"/>
      <c r="FX93" s="84"/>
      <c r="FY93" s="84"/>
      <c r="FZ93" s="84"/>
      <c r="GA93" s="84"/>
      <c r="GB93" s="84"/>
      <c r="GC93" s="84"/>
      <c r="GD93" s="84"/>
      <c r="GE93" s="84"/>
      <c r="GF93" s="84"/>
      <c r="GG93" s="84"/>
      <c r="GH93" s="84"/>
      <c r="GI93" s="84"/>
      <c r="GJ93" s="84"/>
      <c r="GK93" s="84"/>
      <c r="GL93" s="84"/>
      <c r="GM93" s="84"/>
      <c r="GN93" s="84"/>
      <c r="GO93" s="84"/>
      <c r="GP93" s="84"/>
      <c r="GQ93" s="84"/>
      <c r="GR93" s="84"/>
      <c r="GS93" s="84"/>
      <c r="GT93" s="84"/>
      <c r="GU93" s="84"/>
      <c r="GV93" s="84"/>
      <c r="GW93" s="84"/>
      <c r="GX93" s="84"/>
      <c r="GY93" s="84"/>
      <c r="GZ93" s="84"/>
      <c r="HA93" s="84"/>
    </row>
    <row r="94" spans="1:209" s="72" customFormat="1" ht="25.5" customHeight="1" x14ac:dyDescent="0.2">
      <c r="A94" s="74">
        <v>86</v>
      </c>
      <c r="B94" s="71" t="s">
        <v>230</v>
      </c>
      <c r="C94" s="71" t="s">
        <v>231</v>
      </c>
      <c r="D94" s="71" t="s">
        <v>205</v>
      </c>
      <c r="E94" s="71" t="s">
        <v>1799</v>
      </c>
      <c r="F94" s="71">
        <v>3</v>
      </c>
      <c r="G94" s="71" t="s">
        <v>192</v>
      </c>
      <c r="H94" s="71" t="s">
        <v>1590</v>
      </c>
      <c r="I94" s="71">
        <v>38</v>
      </c>
      <c r="J94" s="159">
        <v>2</v>
      </c>
      <c r="K94" s="159" t="s">
        <v>205</v>
      </c>
      <c r="L94" s="159"/>
      <c r="M94" s="159" t="s">
        <v>186</v>
      </c>
      <c r="N94" s="159" t="s">
        <v>1920</v>
      </c>
      <c r="O94" s="159" t="s">
        <v>301</v>
      </c>
      <c r="P94" s="159" t="s">
        <v>1958</v>
      </c>
      <c r="Q94" s="167">
        <v>40</v>
      </c>
      <c r="R94" s="159"/>
      <c r="S94" s="159"/>
      <c r="T94" s="159"/>
      <c r="U94" s="159"/>
      <c r="V94" s="159"/>
      <c r="W94" s="159" t="s">
        <v>174</v>
      </c>
      <c r="X94" s="159" t="s">
        <v>1933</v>
      </c>
      <c r="Y94" s="71"/>
      <c r="Z94" s="71"/>
      <c r="AA94" s="71" t="s">
        <v>1676</v>
      </c>
      <c r="AB94" s="71"/>
      <c r="AC94" s="71"/>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c r="BL94" s="84"/>
      <c r="BM94" s="84"/>
      <c r="BN94" s="84"/>
      <c r="BO94" s="84"/>
      <c r="BP94" s="84"/>
      <c r="BQ94" s="84"/>
      <c r="BR94" s="84"/>
      <c r="BS94" s="84"/>
      <c r="BT94" s="84"/>
      <c r="BU94" s="84"/>
      <c r="BV94" s="84"/>
      <c r="BW94" s="84"/>
      <c r="BX94" s="84"/>
      <c r="BY94" s="84"/>
      <c r="BZ94" s="84"/>
      <c r="CA94" s="84"/>
      <c r="CB94" s="84"/>
      <c r="CC94" s="84"/>
      <c r="CD94" s="84"/>
      <c r="CE94" s="84"/>
      <c r="CF94" s="84"/>
      <c r="CG94" s="84"/>
      <c r="CH94" s="84"/>
      <c r="CI94" s="84"/>
      <c r="CJ94" s="84"/>
      <c r="CK94" s="84"/>
      <c r="CL94" s="84"/>
      <c r="CM94" s="84"/>
      <c r="CN94" s="84"/>
      <c r="CO94" s="84"/>
      <c r="CP94" s="84"/>
      <c r="CQ94" s="84"/>
      <c r="CR94" s="84"/>
      <c r="CS94" s="84"/>
      <c r="CT94" s="84"/>
      <c r="CU94" s="84"/>
      <c r="CV94" s="84"/>
      <c r="CW94" s="84"/>
      <c r="CX94" s="84"/>
      <c r="CY94" s="84"/>
      <c r="CZ94" s="84"/>
      <c r="DA94" s="84"/>
      <c r="DB94" s="84"/>
      <c r="DC94" s="84"/>
      <c r="DD94" s="84"/>
      <c r="DE94" s="84"/>
      <c r="DF94" s="84"/>
      <c r="DG94" s="84"/>
      <c r="DH94" s="84"/>
      <c r="DI94" s="84"/>
      <c r="DJ94" s="84"/>
      <c r="DK94" s="84"/>
      <c r="DL94" s="84"/>
      <c r="DM94" s="84"/>
      <c r="DN94" s="84"/>
      <c r="DO94" s="84"/>
      <c r="DP94" s="84"/>
      <c r="DQ94" s="84"/>
      <c r="DR94" s="84"/>
      <c r="DS94" s="84"/>
      <c r="DT94" s="84"/>
      <c r="DU94" s="84"/>
      <c r="DV94" s="84"/>
      <c r="DW94" s="84"/>
      <c r="DX94" s="84"/>
      <c r="DY94" s="84"/>
      <c r="DZ94" s="84"/>
      <c r="EA94" s="84"/>
      <c r="EB94" s="84"/>
      <c r="EC94" s="84"/>
      <c r="ED94" s="84"/>
      <c r="EE94" s="84"/>
      <c r="EF94" s="84"/>
      <c r="EG94" s="84"/>
      <c r="EH94" s="84"/>
      <c r="EI94" s="84"/>
      <c r="EJ94" s="84"/>
      <c r="EK94" s="84"/>
      <c r="EL94" s="84"/>
      <c r="EM94" s="84"/>
      <c r="EN94" s="84"/>
      <c r="EO94" s="84"/>
      <c r="EP94" s="84"/>
      <c r="EQ94" s="84"/>
      <c r="ER94" s="84"/>
      <c r="ES94" s="84"/>
      <c r="ET94" s="84"/>
      <c r="EU94" s="84"/>
      <c r="EV94" s="84"/>
      <c r="EW94" s="84"/>
      <c r="EX94" s="84"/>
      <c r="EY94" s="84"/>
      <c r="EZ94" s="84"/>
      <c r="FA94" s="84"/>
      <c r="FB94" s="84"/>
      <c r="FC94" s="84"/>
      <c r="FD94" s="84"/>
      <c r="FE94" s="84"/>
      <c r="FF94" s="84"/>
      <c r="FG94" s="84"/>
      <c r="FH94" s="84"/>
      <c r="FI94" s="84"/>
      <c r="FJ94" s="84"/>
      <c r="FK94" s="84"/>
      <c r="FL94" s="84"/>
      <c r="FM94" s="84"/>
      <c r="FN94" s="84"/>
      <c r="FO94" s="84"/>
      <c r="FP94" s="84"/>
      <c r="FQ94" s="84"/>
      <c r="FR94" s="84"/>
      <c r="FS94" s="84"/>
      <c r="FT94" s="84"/>
      <c r="FU94" s="84"/>
      <c r="FV94" s="84"/>
      <c r="FW94" s="84"/>
      <c r="FX94" s="84"/>
      <c r="FY94" s="84"/>
      <c r="FZ94" s="84"/>
      <c r="GA94" s="84"/>
      <c r="GB94" s="84"/>
      <c r="GC94" s="84"/>
      <c r="GD94" s="84"/>
      <c r="GE94" s="84"/>
      <c r="GF94" s="84"/>
      <c r="GG94" s="84"/>
      <c r="GH94" s="84"/>
      <c r="GI94" s="84"/>
      <c r="GJ94" s="84"/>
      <c r="GK94" s="84"/>
      <c r="GL94" s="84"/>
      <c r="GM94" s="84"/>
      <c r="GN94" s="84"/>
      <c r="GO94" s="84"/>
      <c r="GP94" s="84"/>
      <c r="GQ94" s="84"/>
      <c r="GR94" s="84"/>
      <c r="GS94" s="84"/>
      <c r="GT94" s="84"/>
      <c r="GU94" s="84"/>
      <c r="GV94" s="84"/>
      <c r="GW94" s="84"/>
      <c r="GX94" s="84"/>
      <c r="GY94" s="84"/>
      <c r="GZ94" s="84"/>
      <c r="HA94" s="84"/>
    </row>
    <row r="95" spans="1:209" s="72" customFormat="1" ht="25.5" customHeight="1" x14ac:dyDescent="0.2">
      <c r="A95" s="74">
        <v>68</v>
      </c>
      <c r="B95" s="83" t="s">
        <v>1579</v>
      </c>
      <c r="C95" s="83" t="s">
        <v>1580</v>
      </c>
      <c r="D95" s="83" t="s">
        <v>205</v>
      </c>
      <c r="E95" s="83" t="s">
        <v>1818</v>
      </c>
      <c r="F95" s="83">
        <v>3</v>
      </c>
      <c r="G95" s="83" t="s">
        <v>192</v>
      </c>
      <c r="H95" s="83" t="s">
        <v>1590</v>
      </c>
      <c r="I95" s="83">
        <v>70</v>
      </c>
      <c r="J95" s="161">
        <v>2</v>
      </c>
      <c r="K95" s="161" t="s">
        <v>205</v>
      </c>
      <c r="L95" s="161"/>
      <c r="M95" s="159" t="s">
        <v>186</v>
      </c>
      <c r="N95" s="159" t="s">
        <v>1920</v>
      </c>
      <c r="O95" s="159" t="s">
        <v>336</v>
      </c>
      <c r="P95" s="159" t="s">
        <v>1958</v>
      </c>
      <c r="Q95" s="167">
        <v>40</v>
      </c>
      <c r="R95" s="161"/>
      <c r="S95" s="161"/>
      <c r="T95" s="161"/>
      <c r="U95" s="161"/>
      <c r="V95" s="161"/>
      <c r="W95" s="161" t="s">
        <v>174</v>
      </c>
      <c r="X95" s="159" t="s">
        <v>1933</v>
      </c>
      <c r="Y95" s="83"/>
      <c r="Z95" s="83"/>
      <c r="AA95" s="83" t="s">
        <v>1490</v>
      </c>
      <c r="AB95" s="83"/>
      <c r="AC95" s="83"/>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c r="BL95" s="84"/>
      <c r="BM95" s="84"/>
      <c r="BN95" s="84"/>
      <c r="BO95" s="84"/>
      <c r="BP95" s="84"/>
      <c r="BQ95" s="84"/>
      <c r="BR95" s="84"/>
      <c r="BS95" s="84"/>
      <c r="BT95" s="84"/>
      <c r="BU95" s="84"/>
      <c r="BV95" s="84"/>
      <c r="BW95" s="84"/>
      <c r="BX95" s="84"/>
      <c r="BY95" s="84"/>
      <c r="BZ95" s="84"/>
      <c r="CA95" s="84"/>
      <c r="CB95" s="84"/>
      <c r="CC95" s="84"/>
      <c r="CD95" s="84"/>
      <c r="CE95" s="84"/>
      <c r="CF95" s="84"/>
      <c r="CG95" s="84"/>
      <c r="CH95" s="84"/>
      <c r="CI95" s="84"/>
      <c r="CJ95" s="84"/>
      <c r="CK95" s="84"/>
      <c r="CL95" s="84"/>
      <c r="CM95" s="84"/>
      <c r="CN95" s="84"/>
      <c r="CO95" s="84"/>
      <c r="CP95" s="84"/>
      <c r="CQ95" s="84"/>
      <c r="CR95" s="84"/>
      <c r="CS95" s="84"/>
      <c r="CT95" s="84"/>
      <c r="CU95" s="84"/>
      <c r="CV95" s="84"/>
      <c r="CW95" s="84"/>
      <c r="CX95" s="84"/>
      <c r="CY95" s="84"/>
      <c r="CZ95" s="84"/>
      <c r="DA95" s="84"/>
      <c r="DB95" s="84"/>
      <c r="DC95" s="84"/>
      <c r="DD95" s="84"/>
      <c r="DE95" s="84"/>
      <c r="DF95" s="84"/>
      <c r="DG95" s="84"/>
      <c r="DH95" s="84"/>
      <c r="DI95" s="84"/>
      <c r="DJ95" s="84"/>
      <c r="DK95" s="84"/>
      <c r="DL95" s="84"/>
      <c r="DM95" s="84"/>
      <c r="DN95" s="84"/>
      <c r="DO95" s="84"/>
      <c r="DP95" s="84"/>
      <c r="DQ95" s="84"/>
      <c r="DR95" s="84"/>
      <c r="DS95" s="84"/>
      <c r="DT95" s="84"/>
      <c r="DU95" s="84"/>
      <c r="DV95" s="84"/>
      <c r="DW95" s="84"/>
      <c r="DX95" s="84"/>
      <c r="DY95" s="84"/>
      <c r="DZ95" s="84"/>
      <c r="EA95" s="84"/>
      <c r="EB95" s="84"/>
      <c r="EC95" s="84"/>
      <c r="ED95" s="84"/>
      <c r="EE95" s="84"/>
      <c r="EF95" s="84"/>
      <c r="EG95" s="84"/>
      <c r="EH95" s="84"/>
      <c r="EI95" s="84"/>
      <c r="EJ95" s="84"/>
      <c r="EK95" s="84"/>
      <c r="EL95" s="84"/>
      <c r="EM95" s="84"/>
      <c r="EN95" s="84"/>
      <c r="EO95" s="84"/>
      <c r="EP95" s="84"/>
      <c r="EQ95" s="84"/>
      <c r="ER95" s="84"/>
      <c r="ES95" s="84"/>
      <c r="ET95" s="84"/>
      <c r="EU95" s="84"/>
      <c r="EV95" s="84"/>
      <c r="EW95" s="84"/>
      <c r="EX95" s="84"/>
      <c r="EY95" s="84"/>
      <c r="EZ95" s="84"/>
      <c r="FA95" s="84"/>
      <c r="FB95" s="84"/>
      <c r="FC95" s="84"/>
      <c r="FD95" s="84"/>
      <c r="FE95" s="84"/>
      <c r="FF95" s="84"/>
      <c r="FG95" s="84"/>
      <c r="FH95" s="84"/>
      <c r="FI95" s="84"/>
      <c r="FJ95" s="84"/>
      <c r="FK95" s="84"/>
      <c r="FL95" s="84"/>
      <c r="FM95" s="84"/>
      <c r="FN95" s="84"/>
      <c r="FO95" s="84"/>
      <c r="FP95" s="84"/>
      <c r="FQ95" s="84"/>
      <c r="FR95" s="84"/>
      <c r="FS95" s="84"/>
      <c r="FT95" s="84"/>
      <c r="FU95" s="84"/>
      <c r="FV95" s="84"/>
      <c r="FW95" s="84"/>
      <c r="FX95" s="84"/>
      <c r="FY95" s="84"/>
      <c r="FZ95" s="84"/>
      <c r="GA95" s="84"/>
      <c r="GB95" s="84"/>
      <c r="GC95" s="84"/>
      <c r="GD95" s="84"/>
      <c r="GE95" s="84"/>
      <c r="GF95" s="84"/>
      <c r="GG95" s="84"/>
      <c r="GH95" s="84"/>
      <c r="GI95" s="84"/>
      <c r="GJ95" s="84"/>
      <c r="GK95" s="84"/>
      <c r="GL95" s="84"/>
      <c r="GM95" s="84"/>
      <c r="GN95" s="84"/>
      <c r="GO95" s="84"/>
      <c r="GP95" s="84"/>
      <c r="GQ95" s="84"/>
      <c r="GR95" s="84"/>
      <c r="GS95" s="84"/>
      <c r="GT95" s="84"/>
      <c r="GU95" s="84"/>
      <c r="GV95" s="84"/>
      <c r="GW95" s="84"/>
      <c r="GX95" s="84"/>
      <c r="GY95" s="84"/>
      <c r="GZ95" s="84"/>
      <c r="HA95" s="84"/>
    </row>
    <row r="96" spans="1:209" s="72" customFormat="1" ht="25.5" customHeight="1" x14ac:dyDescent="0.2">
      <c r="A96" s="74">
        <v>147</v>
      </c>
      <c r="B96" s="83" t="s">
        <v>1577</v>
      </c>
      <c r="C96" s="83" t="s">
        <v>1830</v>
      </c>
      <c r="D96" s="83" t="s">
        <v>205</v>
      </c>
      <c r="E96" s="83" t="s">
        <v>1832</v>
      </c>
      <c r="F96" s="83">
        <v>3</v>
      </c>
      <c r="G96" s="83" t="s">
        <v>192</v>
      </c>
      <c r="H96" s="83" t="s">
        <v>1590</v>
      </c>
      <c r="I96" s="83">
        <v>38</v>
      </c>
      <c r="J96" s="161">
        <v>2</v>
      </c>
      <c r="K96" s="161" t="s">
        <v>205</v>
      </c>
      <c r="L96" s="161"/>
      <c r="M96" s="159" t="s">
        <v>186</v>
      </c>
      <c r="N96" s="159" t="s">
        <v>1956</v>
      </c>
      <c r="O96" s="159" t="s">
        <v>301</v>
      </c>
      <c r="P96" s="159" t="s">
        <v>1958</v>
      </c>
      <c r="Q96" s="167">
        <v>40</v>
      </c>
      <c r="R96" s="161"/>
      <c r="S96" s="161"/>
      <c r="T96" s="161"/>
      <c r="U96" s="161"/>
      <c r="V96" s="161"/>
      <c r="W96" s="161" t="s">
        <v>174</v>
      </c>
      <c r="X96" s="159" t="s">
        <v>1933</v>
      </c>
      <c r="Y96" s="83"/>
      <c r="Z96" s="83"/>
      <c r="AA96" s="83" t="s">
        <v>1490</v>
      </c>
      <c r="AB96" s="83"/>
      <c r="AC96" s="83"/>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c r="BL96" s="84"/>
      <c r="BM96" s="84"/>
      <c r="BN96" s="84"/>
      <c r="BO96" s="84"/>
      <c r="BP96" s="84"/>
      <c r="BQ96" s="84"/>
      <c r="BR96" s="84"/>
      <c r="BS96" s="84"/>
      <c r="BT96" s="84"/>
      <c r="BU96" s="84"/>
      <c r="BV96" s="84"/>
      <c r="BW96" s="84"/>
      <c r="BX96" s="84"/>
      <c r="BY96" s="84"/>
      <c r="BZ96" s="84"/>
      <c r="CA96" s="84"/>
      <c r="CB96" s="84"/>
      <c r="CC96" s="84"/>
      <c r="CD96" s="84"/>
      <c r="CE96" s="84"/>
      <c r="CF96" s="84"/>
      <c r="CG96" s="84"/>
      <c r="CH96" s="84"/>
      <c r="CI96" s="84"/>
      <c r="CJ96" s="84"/>
      <c r="CK96" s="84"/>
      <c r="CL96" s="84"/>
      <c r="CM96" s="84"/>
      <c r="CN96" s="84"/>
      <c r="CO96" s="84"/>
      <c r="CP96" s="84"/>
      <c r="CQ96" s="84"/>
      <c r="CR96" s="84"/>
      <c r="CS96" s="84"/>
      <c r="CT96" s="84"/>
      <c r="CU96" s="84"/>
      <c r="CV96" s="84"/>
      <c r="CW96" s="84"/>
      <c r="CX96" s="84"/>
      <c r="CY96" s="84"/>
      <c r="CZ96" s="84"/>
      <c r="DA96" s="84"/>
      <c r="DB96" s="84"/>
      <c r="DC96" s="84"/>
      <c r="DD96" s="84"/>
      <c r="DE96" s="84"/>
      <c r="DF96" s="84"/>
      <c r="DG96" s="84"/>
      <c r="DH96" s="84"/>
      <c r="DI96" s="84"/>
      <c r="DJ96" s="84"/>
      <c r="DK96" s="84"/>
      <c r="DL96" s="84"/>
      <c r="DM96" s="84"/>
      <c r="DN96" s="84"/>
      <c r="DO96" s="84"/>
      <c r="DP96" s="84"/>
      <c r="DQ96" s="84"/>
      <c r="DR96" s="84"/>
      <c r="DS96" s="84"/>
      <c r="DT96" s="84"/>
      <c r="DU96" s="84"/>
      <c r="DV96" s="84"/>
      <c r="DW96" s="84"/>
      <c r="DX96" s="84"/>
      <c r="DY96" s="84"/>
      <c r="DZ96" s="84"/>
      <c r="EA96" s="84"/>
      <c r="EB96" s="84"/>
      <c r="EC96" s="84"/>
      <c r="ED96" s="84"/>
      <c r="EE96" s="84"/>
      <c r="EF96" s="84"/>
      <c r="EG96" s="84"/>
      <c r="EH96" s="84"/>
      <c r="EI96" s="84"/>
      <c r="EJ96" s="84"/>
      <c r="EK96" s="84"/>
      <c r="EL96" s="84"/>
      <c r="EM96" s="84"/>
      <c r="EN96" s="84"/>
      <c r="EO96" s="84"/>
      <c r="EP96" s="84"/>
      <c r="EQ96" s="84"/>
      <c r="ER96" s="84"/>
      <c r="ES96" s="84"/>
      <c r="ET96" s="84"/>
      <c r="EU96" s="84"/>
      <c r="EV96" s="84"/>
      <c r="EW96" s="84"/>
      <c r="EX96" s="84"/>
      <c r="EY96" s="84"/>
      <c r="EZ96" s="84"/>
      <c r="FA96" s="84"/>
      <c r="FB96" s="84"/>
      <c r="FC96" s="84"/>
      <c r="FD96" s="84"/>
      <c r="FE96" s="84"/>
      <c r="FF96" s="84"/>
      <c r="FG96" s="84"/>
      <c r="FH96" s="84"/>
      <c r="FI96" s="84"/>
      <c r="FJ96" s="84"/>
      <c r="FK96" s="84"/>
      <c r="FL96" s="84"/>
      <c r="FM96" s="84"/>
      <c r="FN96" s="84"/>
      <c r="FO96" s="84"/>
      <c r="FP96" s="84"/>
      <c r="FQ96" s="84"/>
      <c r="FR96" s="84"/>
      <c r="FS96" s="84"/>
      <c r="FT96" s="84"/>
      <c r="FU96" s="84"/>
      <c r="FV96" s="84"/>
      <c r="FW96" s="84"/>
      <c r="FX96" s="84"/>
      <c r="FY96" s="84"/>
      <c r="FZ96" s="84"/>
      <c r="GA96" s="84"/>
      <c r="GB96" s="84"/>
      <c r="GC96" s="84"/>
      <c r="GD96" s="84"/>
      <c r="GE96" s="84"/>
      <c r="GF96" s="84"/>
      <c r="GG96" s="84"/>
      <c r="GH96" s="84"/>
      <c r="GI96" s="84"/>
      <c r="GJ96" s="84"/>
      <c r="GK96" s="84"/>
      <c r="GL96" s="84"/>
      <c r="GM96" s="84"/>
      <c r="GN96" s="84"/>
      <c r="GO96" s="84"/>
      <c r="GP96" s="84"/>
      <c r="GQ96" s="84"/>
      <c r="GR96" s="84"/>
      <c r="GS96" s="84"/>
      <c r="GT96" s="84"/>
      <c r="GU96" s="84"/>
      <c r="GV96" s="84"/>
      <c r="GW96" s="84"/>
      <c r="GX96" s="84"/>
      <c r="GY96" s="84"/>
      <c r="GZ96" s="84"/>
      <c r="HA96" s="84"/>
    </row>
    <row r="97" spans="1:209" ht="25.5" customHeight="1" x14ac:dyDescent="0.2">
      <c r="A97" s="74">
        <v>178</v>
      </c>
      <c r="B97" s="71" t="s">
        <v>17</v>
      </c>
      <c r="C97" s="71" t="s">
        <v>18</v>
      </c>
      <c r="D97" s="71" t="s">
        <v>205</v>
      </c>
      <c r="E97" s="71" t="s">
        <v>511</v>
      </c>
      <c r="F97" s="71">
        <v>3</v>
      </c>
      <c r="G97" s="71" t="s">
        <v>192</v>
      </c>
      <c r="H97" s="71" t="s">
        <v>1590</v>
      </c>
      <c r="I97" s="71">
        <v>38</v>
      </c>
      <c r="J97" s="159">
        <v>2</v>
      </c>
      <c r="K97" s="159" t="s">
        <v>205</v>
      </c>
      <c r="L97" s="159"/>
      <c r="M97" s="159" t="s">
        <v>186</v>
      </c>
      <c r="N97" s="159" t="s">
        <v>1956</v>
      </c>
      <c r="O97" s="159" t="s">
        <v>336</v>
      </c>
      <c r="P97" s="159" t="s">
        <v>1958</v>
      </c>
      <c r="Q97" s="167">
        <v>40</v>
      </c>
      <c r="R97" s="159"/>
      <c r="S97" s="159"/>
      <c r="T97" s="159"/>
      <c r="U97" s="159"/>
      <c r="V97" s="159"/>
      <c r="W97" s="159" t="s">
        <v>174</v>
      </c>
      <c r="X97" s="159" t="s">
        <v>1933</v>
      </c>
      <c r="Y97" s="71"/>
      <c r="Z97" s="71"/>
      <c r="AA97" s="71" t="s">
        <v>1676</v>
      </c>
      <c r="AB97" s="71"/>
      <c r="AC97" s="71"/>
    </row>
    <row r="98" spans="1:209" ht="25.5" customHeight="1" x14ac:dyDescent="0.2">
      <c r="A98" s="74">
        <v>94</v>
      </c>
      <c r="B98" s="83" t="s">
        <v>61</v>
      </c>
      <c r="C98" s="83" t="s">
        <v>62</v>
      </c>
      <c r="D98" s="83" t="s">
        <v>234</v>
      </c>
      <c r="E98" s="83" t="s">
        <v>391</v>
      </c>
      <c r="F98" s="83">
        <v>3</v>
      </c>
      <c r="G98" s="83" t="s">
        <v>240</v>
      </c>
      <c r="H98" s="83" t="s">
        <v>1590</v>
      </c>
      <c r="I98" s="83">
        <v>46</v>
      </c>
      <c r="J98" s="161">
        <v>2</v>
      </c>
      <c r="K98" s="161" t="s">
        <v>63</v>
      </c>
      <c r="L98" s="161"/>
      <c r="M98" s="161" t="s">
        <v>186</v>
      </c>
      <c r="N98" s="161" t="s">
        <v>1918</v>
      </c>
      <c r="O98" s="161" t="s">
        <v>301</v>
      </c>
      <c r="P98" s="161" t="s">
        <v>182</v>
      </c>
      <c r="Q98" s="167">
        <v>50</v>
      </c>
      <c r="R98" s="161"/>
      <c r="S98" s="161"/>
      <c r="T98" s="161"/>
      <c r="U98" s="161"/>
      <c r="V98" s="161"/>
      <c r="W98" s="161" t="s">
        <v>173</v>
      </c>
      <c r="X98" s="161"/>
      <c r="Y98" s="83"/>
      <c r="Z98" s="83" t="s">
        <v>1734</v>
      </c>
      <c r="AA98" s="83" t="s">
        <v>1490</v>
      </c>
      <c r="AB98" s="83"/>
      <c r="AC98" s="83"/>
    </row>
    <row r="99" spans="1:209" ht="25.5" customHeight="1" x14ac:dyDescent="0.2">
      <c r="A99" s="74">
        <v>174</v>
      </c>
      <c r="B99" s="83" t="s">
        <v>55</v>
      </c>
      <c r="C99" s="83" t="s">
        <v>1703</v>
      </c>
      <c r="D99" s="83" t="s">
        <v>205</v>
      </c>
      <c r="E99" s="83" t="s">
        <v>1765</v>
      </c>
      <c r="F99" s="83">
        <v>3</v>
      </c>
      <c r="G99" s="83" t="s">
        <v>240</v>
      </c>
      <c r="H99" s="83" t="s">
        <v>1590</v>
      </c>
      <c r="I99" s="83">
        <v>47</v>
      </c>
      <c r="J99" s="161">
        <v>2</v>
      </c>
      <c r="K99" s="161" t="s">
        <v>205</v>
      </c>
      <c r="L99" s="161"/>
      <c r="M99" s="161" t="s">
        <v>186</v>
      </c>
      <c r="N99" s="161" t="s">
        <v>1918</v>
      </c>
      <c r="O99" s="161" t="s">
        <v>336</v>
      </c>
      <c r="P99" s="161" t="s">
        <v>182</v>
      </c>
      <c r="Q99" s="167">
        <v>50</v>
      </c>
      <c r="R99" s="161"/>
      <c r="S99" s="161"/>
      <c r="T99" s="161"/>
      <c r="U99" s="161"/>
      <c r="V99" s="161"/>
      <c r="W99" s="161" t="s">
        <v>174</v>
      </c>
      <c r="X99" s="161"/>
      <c r="Y99" s="83"/>
      <c r="Z99" s="83"/>
      <c r="AA99" s="83" t="s">
        <v>1490</v>
      </c>
      <c r="AB99" s="83"/>
      <c r="AC99" s="83"/>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72"/>
      <c r="BH99" s="72"/>
      <c r="BI99" s="72"/>
      <c r="BJ99" s="72"/>
      <c r="BK99" s="72"/>
      <c r="BL99" s="72"/>
      <c r="BM99" s="72"/>
      <c r="BN99" s="72"/>
      <c r="BO99" s="72"/>
      <c r="BP99" s="72"/>
      <c r="BQ99" s="72"/>
      <c r="BR99" s="72"/>
      <c r="BS99" s="72"/>
      <c r="BT99" s="72"/>
      <c r="BU99" s="72"/>
      <c r="BV99" s="72"/>
      <c r="BW99" s="72"/>
      <c r="BX99" s="72"/>
      <c r="BY99" s="72"/>
      <c r="BZ99" s="72"/>
      <c r="CA99" s="72"/>
      <c r="CB99" s="72"/>
      <c r="CC99" s="72"/>
      <c r="CD99" s="72"/>
      <c r="CE99" s="72"/>
      <c r="CF99" s="72"/>
      <c r="CG99" s="72"/>
      <c r="CH99" s="72"/>
      <c r="CI99" s="72"/>
      <c r="CJ99" s="72"/>
      <c r="CK99" s="72"/>
      <c r="CL99" s="72"/>
      <c r="CM99" s="72"/>
      <c r="CN99" s="72"/>
      <c r="CO99" s="72"/>
      <c r="CP99" s="72"/>
      <c r="CQ99" s="72"/>
      <c r="CR99" s="72"/>
      <c r="CS99" s="72"/>
      <c r="CT99" s="72"/>
      <c r="CU99" s="72"/>
      <c r="CV99" s="72"/>
      <c r="CW99" s="72"/>
      <c r="CX99" s="72"/>
      <c r="CY99" s="72"/>
      <c r="CZ99" s="72"/>
      <c r="DA99" s="72"/>
      <c r="DB99" s="72"/>
      <c r="DC99" s="72"/>
      <c r="DD99" s="72"/>
      <c r="DE99" s="72"/>
      <c r="DF99" s="72"/>
      <c r="DG99" s="72"/>
      <c r="DH99" s="72"/>
      <c r="DI99" s="72"/>
      <c r="DJ99" s="72"/>
      <c r="DK99" s="72"/>
      <c r="DL99" s="72"/>
      <c r="DM99" s="72"/>
      <c r="DN99" s="72"/>
      <c r="DO99" s="72"/>
      <c r="DP99" s="72"/>
      <c r="DQ99" s="72"/>
      <c r="DR99" s="72"/>
      <c r="DS99" s="72"/>
      <c r="DT99" s="72"/>
      <c r="DU99" s="72"/>
      <c r="DV99" s="72"/>
      <c r="DW99" s="72"/>
      <c r="DX99" s="72"/>
      <c r="DY99" s="72"/>
      <c r="DZ99" s="72"/>
      <c r="EA99" s="72"/>
      <c r="EB99" s="72"/>
      <c r="EC99" s="72"/>
      <c r="ED99" s="72"/>
      <c r="EE99" s="72"/>
      <c r="EF99" s="72"/>
      <c r="EG99" s="72"/>
      <c r="EH99" s="72"/>
      <c r="EI99" s="72"/>
      <c r="EJ99" s="72"/>
      <c r="EK99" s="72"/>
      <c r="EL99" s="72"/>
      <c r="EM99" s="72"/>
      <c r="EN99" s="72"/>
      <c r="EO99" s="72"/>
      <c r="EP99" s="72"/>
      <c r="EQ99" s="72"/>
      <c r="ER99" s="72"/>
      <c r="ES99" s="72"/>
      <c r="ET99" s="72"/>
      <c r="EU99" s="72"/>
      <c r="EV99" s="72"/>
      <c r="EW99" s="72"/>
      <c r="EX99" s="72"/>
      <c r="EY99" s="72"/>
      <c r="EZ99" s="72"/>
      <c r="FA99" s="72"/>
      <c r="FB99" s="72"/>
      <c r="FC99" s="72"/>
      <c r="FD99" s="72"/>
      <c r="FE99" s="72"/>
      <c r="FF99" s="72"/>
      <c r="FG99" s="72"/>
      <c r="FH99" s="72"/>
      <c r="FI99" s="72"/>
      <c r="FJ99" s="72"/>
      <c r="FK99" s="72"/>
      <c r="FL99" s="72"/>
      <c r="FM99" s="72"/>
      <c r="FN99" s="72"/>
      <c r="FO99" s="72"/>
      <c r="FP99" s="72"/>
      <c r="FQ99" s="72"/>
      <c r="FR99" s="72"/>
      <c r="FS99" s="72"/>
      <c r="FT99" s="72"/>
      <c r="FU99" s="72"/>
      <c r="FV99" s="72"/>
      <c r="FW99" s="72"/>
      <c r="FX99" s="72"/>
      <c r="FY99" s="72"/>
      <c r="FZ99" s="72"/>
      <c r="GA99" s="72"/>
      <c r="GB99" s="72"/>
      <c r="GC99" s="72"/>
      <c r="GD99" s="72"/>
      <c r="GE99" s="72"/>
      <c r="GF99" s="72"/>
      <c r="GG99" s="72"/>
      <c r="GH99" s="72"/>
      <c r="GI99" s="72"/>
      <c r="GJ99" s="72"/>
      <c r="GK99" s="72"/>
      <c r="GL99" s="72"/>
      <c r="GM99" s="72"/>
      <c r="GN99" s="72"/>
      <c r="GO99" s="72"/>
      <c r="GP99" s="72"/>
      <c r="GQ99" s="72"/>
      <c r="GR99" s="72"/>
      <c r="GS99" s="72"/>
      <c r="GT99" s="72"/>
      <c r="GU99" s="72"/>
      <c r="GV99" s="72"/>
      <c r="GW99" s="72"/>
      <c r="GX99" s="72"/>
      <c r="GY99" s="72"/>
      <c r="GZ99" s="72"/>
      <c r="HA99" s="72"/>
    </row>
    <row r="100" spans="1:209" ht="25.5" customHeight="1" x14ac:dyDescent="0.2">
      <c r="A100" s="74">
        <v>3</v>
      </c>
      <c r="B100" s="83" t="s">
        <v>1698</v>
      </c>
      <c r="C100" s="83" t="s">
        <v>853</v>
      </c>
      <c r="D100" s="83" t="s">
        <v>205</v>
      </c>
      <c r="E100" s="83" t="s">
        <v>857</v>
      </c>
      <c r="F100" s="83">
        <v>4</v>
      </c>
      <c r="G100" s="83" t="s">
        <v>240</v>
      </c>
      <c r="H100" s="83" t="s">
        <v>1590</v>
      </c>
      <c r="I100" s="83">
        <v>93</v>
      </c>
      <c r="J100" s="161">
        <v>2</v>
      </c>
      <c r="K100" s="161" t="s">
        <v>205</v>
      </c>
      <c r="L100" s="161"/>
      <c r="M100" s="161" t="s">
        <v>186</v>
      </c>
      <c r="N100" s="161" t="s">
        <v>1919</v>
      </c>
      <c r="O100" s="161" t="s">
        <v>301</v>
      </c>
      <c r="P100" s="161" t="s">
        <v>182</v>
      </c>
      <c r="Q100" s="167">
        <v>50</v>
      </c>
      <c r="R100" s="161"/>
      <c r="S100" s="161"/>
      <c r="T100" s="161"/>
      <c r="U100" s="161"/>
      <c r="V100" s="161"/>
      <c r="W100" s="161" t="s">
        <v>174</v>
      </c>
      <c r="X100" s="161" t="s">
        <v>1965</v>
      </c>
      <c r="Y100" s="83"/>
      <c r="Z100" s="83"/>
      <c r="AA100" s="83" t="s">
        <v>1490</v>
      </c>
      <c r="AB100" s="83"/>
      <c r="AC100" s="83"/>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2"/>
      <c r="BD100" s="72"/>
      <c r="BE100" s="72"/>
      <c r="BF100" s="72"/>
      <c r="BG100" s="72"/>
      <c r="BH100" s="72"/>
      <c r="BI100" s="72"/>
      <c r="BJ100" s="72"/>
      <c r="BK100" s="72"/>
      <c r="BL100" s="72"/>
      <c r="BM100" s="72"/>
      <c r="BN100" s="72"/>
      <c r="BO100" s="72"/>
      <c r="BP100" s="72"/>
      <c r="BQ100" s="72"/>
      <c r="BR100" s="72"/>
      <c r="BS100" s="72"/>
      <c r="BT100" s="72"/>
      <c r="BU100" s="72"/>
      <c r="BV100" s="72"/>
      <c r="BW100" s="72"/>
      <c r="BX100" s="72"/>
      <c r="BY100" s="72"/>
      <c r="BZ100" s="72"/>
      <c r="CA100" s="72"/>
      <c r="CB100" s="72"/>
      <c r="CC100" s="72"/>
      <c r="CD100" s="72"/>
      <c r="CE100" s="72"/>
      <c r="CF100" s="72"/>
      <c r="CG100" s="72"/>
      <c r="CH100" s="72"/>
      <c r="CI100" s="72"/>
      <c r="CJ100" s="72"/>
      <c r="CK100" s="72"/>
      <c r="CL100" s="72"/>
      <c r="CM100" s="72"/>
      <c r="CN100" s="72"/>
      <c r="CO100" s="72"/>
      <c r="CP100" s="72"/>
      <c r="CQ100" s="72"/>
      <c r="CR100" s="72"/>
      <c r="CS100" s="72"/>
      <c r="CT100" s="72"/>
      <c r="CU100" s="72"/>
      <c r="CV100" s="72"/>
      <c r="CW100" s="72"/>
      <c r="CX100" s="72"/>
      <c r="CY100" s="72"/>
      <c r="CZ100" s="72"/>
      <c r="DA100" s="72"/>
      <c r="DB100" s="72"/>
      <c r="DC100" s="72"/>
      <c r="DD100" s="72"/>
      <c r="DE100" s="72"/>
      <c r="DF100" s="72"/>
      <c r="DG100" s="72"/>
      <c r="DH100" s="72"/>
      <c r="DI100" s="72"/>
      <c r="DJ100" s="72"/>
      <c r="DK100" s="72"/>
      <c r="DL100" s="72"/>
      <c r="DM100" s="72"/>
      <c r="DN100" s="72"/>
      <c r="DO100" s="72"/>
      <c r="DP100" s="72"/>
      <c r="DQ100" s="72"/>
      <c r="DR100" s="72"/>
      <c r="DS100" s="72"/>
      <c r="DT100" s="72"/>
      <c r="DU100" s="72"/>
      <c r="DV100" s="72"/>
      <c r="DW100" s="72"/>
      <c r="DX100" s="72"/>
      <c r="DY100" s="72"/>
      <c r="DZ100" s="72"/>
      <c r="EA100" s="72"/>
      <c r="EB100" s="72"/>
      <c r="EC100" s="72"/>
      <c r="ED100" s="72"/>
      <c r="EE100" s="72"/>
      <c r="EF100" s="72"/>
      <c r="EG100" s="72"/>
      <c r="EH100" s="72"/>
      <c r="EI100" s="72"/>
      <c r="EJ100" s="72"/>
      <c r="EK100" s="72"/>
      <c r="EL100" s="72"/>
      <c r="EM100" s="72"/>
      <c r="EN100" s="72"/>
      <c r="EO100" s="72"/>
      <c r="EP100" s="72"/>
      <c r="EQ100" s="72"/>
      <c r="ER100" s="72"/>
      <c r="ES100" s="72"/>
      <c r="ET100" s="72"/>
      <c r="EU100" s="72"/>
      <c r="EV100" s="72"/>
      <c r="EW100" s="72"/>
      <c r="EX100" s="72"/>
      <c r="EY100" s="72"/>
      <c r="EZ100" s="72"/>
      <c r="FA100" s="72"/>
      <c r="FB100" s="72"/>
      <c r="FC100" s="72"/>
      <c r="FD100" s="72"/>
      <c r="FE100" s="72"/>
      <c r="FF100" s="72"/>
      <c r="FG100" s="72"/>
      <c r="FH100" s="72"/>
      <c r="FI100" s="72"/>
      <c r="FJ100" s="72"/>
      <c r="FK100" s="72"/>
      <c r="FL100" s="72"/>
      <c r="FM100" s="72"/>
      <c r="FN100" s="72"/>
      <c r="FO100" s="72"/>
      <c r="FP100" s="72"/>
      <c r="FQ100" s="72"/>
      <c r="FR100" s="72"/>
      <c r="FS100" s="72"/>
      <c r="FT100" s="72"/>
      <c r="FU100" s="72"/>
      <c r="FV100" s="72"/>
      <c r="FW100" s="72"/>
      <c r="FX100" s="72"/>
      <c r="FY100" s="72"/>
      <c r="FZ100" s="72"/>
      <c r="GA100" s="72"/>
      <c r="GB100" s="72"/>
      <c r="GC100" s="72"/>
      <c r="GD100" s="72"/>
      <c r="GE100" s="72"/>
      <c r="GF100" s="72"/>
      <c r="GG100" s="72"/>
      <c r="GH100" s="72"/>
      <c r="GI100" s="72"/>
      <c r="GJ100" s="72"/>
      <c r="GK100" s="72"/>
      <c r="GL100" s="72"/>
      <c r="GM100" s="72"/>
      <c r="GN100" s="72"/>
      <c r="GO100" s="72"/>
      <c r="GP100" s="72"/>
      <c r="GQ100" s="72"/>
      <c r="GR100" s="72"/>
      <c r="GS100" s="72"/>
      <c r="GT100" s="72"/>
      <c r="GU100" s="72"/>
      <c r="GV100" s="72"/>
      <c r="GW100" s="72"/>
      <c r="GX100" s="72"/>
      <c r="GY100" s="72"/>
      <c r="GZ100" s="72"/>
      <c r="HA100" s="72"/>
    </row>
    <row r="101" spans="1:209" s="72" customFormat="1" ht="25.5" customHeight="1" x14ac:dyDescent="0.2">
      <c r="A101" s="74">
        <v>14</v>
      </c>
      <c r="B101" s="83" t="s">
        <v>1544</v>
      </c>
      <c r="C101" s="83" t="s">
        <v>83</v>
      </c>
      <c r="D101" s="83" t="s">
        <v>84</v>
      </c>
      <c r="E101" s="83" t="s">
        <v>1811</v>
      </c>
      <c r="F101" s="83">
        <v>3</v>
      </c>
      <c r="G101" s="83" t="s">
        <v>240</v>
      </c>
      <c r="H101" s="83" t="s">
        <v>1590</v>
      </c>
      <c r="I101" s="83">
        <v>48</v>
      </c>
      <c r="J101" s="161">
        <v>2</v>
      </c>
      <c r="K101" s="161" t="s">
        <v>84</v>
      </c>
      <c r="L101" s="161"/>
      <c r="M101" s="161" t="s">
        <v>186</v>
      </c>
      <c r="N101" s="161" t="s">
        <v>1920</v>
      </c>
      <c r="O101" s="161" t="s">
        <v>336</v>
      </c>
      <c r="P101" s="161" t="s">
        <v>182</v>
      </c>
      <c r="Q101" s="167">
        <v>50</v>
      </c>
      <c r="R101" s="161"/>
      <c r="S101" s="161"/>
      <c r="T101" s="161"/>
      <c r="U101" s="161"/>
      <c r="V101" s="161"/>
      <c r="W101" s="161" t="s">
        <v>144</v>
      </c>
      <c r="X101" s="83" t="s">
        <v>300</v>
      </c>
      <c r="Y101" s="83"/>
      <c r="Z101" s="83"/>
      <c r="AA101" s="83" t="s">
        <v>1490</v>
      </c>
      <c r="AB101" s="83"/>
      <c r="AC101" s="83"/>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c r="BL101" s="84"/>
      <c r="BM101" s="84"/>
      <c r="BN101" s="84"/>
      <c r="BO101" s="84"/>
      <c r="BP101" s="84"/>
      <c r="BQ101" s="84"/>
      <c r="BR101" s="84"/>
      <c r="BS101" s="84"/>
      <c r="BT101" s="84"/>
      <c r="BU101" s="84"/>
      <c r="BV101" s="84"/>
      <c r="BW101" s="84"/>
      <c r="BX101" s="84"/>
      <c r="BY101" s="84"/>
      <c r="BZ101" s="84"/>
      <c r="CA101" s="84"/>
      <c r="CB101" s="84"/>
      <c r="CC101" s="84"/>
      <c r="CD101" s="84"/>
      <c r="CE101" s="84"/>
      <c r="CF101" s="84"/>
      <c r="CG101" s="84"/>
      <c r="CH101" s="84"/>
      <c r="CI101" s="84"/>
      <c r="CJ101" s="84"/>
      <c r="CK101" s="84"/>
      <c r="CL101" s="84"/>
      <c r="CM101" s="84"/>
      <c r="CN101" s="84"/>
      <c r="CO101" s="84"/>
      <c r="CP101" s="84"/>
      <c r="CQ101" s="84"/>
      <c r="CR101" s="84"/>
      <c r="CS101" s="84"/>
      <c r="CT101" s="84"/>
      <c r="CU101" s="84"/>
      <c r="CV101" s="84"/>
      <c r="CW101" s="84"/>
      <c r="CX101" s="84"/>
      <c r="CY101" s="84"/>
      <c r="CZ101" s="84"/>
      <c r="DA101" s="84"/>
      <c r="DB101" s="84"/>
      <c r="DC101" s="84"/>
      <c r="DD101" s="84"/>
      <c r="DE101" s="84"/>
      <c r="DF101" s="84"/>
      <c r="DG101" s="84"/>
      <c r="DH101" s="84"/>
      <c r="DI101" s="84"/>
      <c r="DJ101" s="84"/>
      <c r="DK101" s="84"/>
      <c r="DL101" s="84"/>
      <c r="DM101" s="84"/>
      <c r="DN101" s="84"/>
      <c r="DO101" s="84"/>
      <c r="DP101" s="84"/>
      <c r="DQ101" s="84"/>
      <c r="DR101" s="84"/>
      <c r="DS101" s="84"/>
      <c r="DT101" s="84"/>
      <c r="DU101" s="84"/>
      <c r="DV101" s="84"/>
      <c r="DW101" s="84"/>
      <c r="DX101" s="84"/>
      <c r="DY101" s="84"/>
      <c r="DZ101" s="84"/>
      <c r="EA101" s="84"/>
      <c r="EB101" s="84"/>
      <c r="EC101" s="84"/>
      <c r="ED101" s="84"/>
      <c r="EE101" s="84"/>
      <c r="EF101" s="84"/>
      <c r="EG101" s="84"/>
      <c r="EH101" s="84"/>
      <c r="EI101" s="84"/>
      <c r="EJ101" s="84"/>
      <c r="EK101" s="84"/>
      <c r="EL101" s="84"/>
      <c r="EM101" s="84"/>
      <c r="EN101" s="84"/>
      <c r="EO101" s="84"/>
      <c r="EP101" s="84"/>
      <c r="EQ101" s="84"/>
      <c r="ER101" s="84"/>
      <c r="ES101" s="84"/>
      <c r="ET101" s="84"/>
      <c r="EU101" s="84"/>
      <c r="EV101" s="84"/>
      <c r="EW101" s="84"/>
      <c r="EX101" s="84"/>
      <c r="EY101" s="84"/>
      <c r="EZ101" s="84"/>
      <c r="FA101" s="84"/>
      <c r="FB101" s="84"/>
      <c r="FC101" s="84"/>
      <c r="FD101" s="84"/>
      <c r="FE101" s="84"/>
      <c r="FF101" s="84"/>
      <c r="FG101" s="84"/>
      <c r="FH101" s="84"/>
      <c r="FI101" s="84"/>
      <c r="FJ101" s="84"/>
      <c r="FK101" s="84"/>
      <c r="FL101" s="84"/>
      <c r="FM101" s="84"/>
      <c r="FN101" s="84"/>
      <c r="FO101" s="84"/>
      <c r="FP101" s="84"/>
      <c r="FQ101" s="84"/>
      <c r="FR101" s="84"/>
      <c r="FS101" s="84"/>
      <c r="FT101" s="84"/>
      <c r="FU101" s="84"/>
      <c r="FV101" s="84"/>
      <c r="FW101" s="84"/>
      <c r="FX101" s="84"/>
      <c r="FY101" s="84"/>
      <c r="FZ101" s="84"/>
      <c r="GA101" s="84"/>
      <c r="GB101" s="84"/>
      <c r="GC101" s="84"/>
      <c r="GD101" s="84"/>
      <c r="GE101" s="84"/>
      <c r="GF101" s="84"/>
      <c r="GG101" s="84"/>
      <c r="GH101" s="84"/>
      <c r="GI101" s="84"/>
      <c r="GJ101" s="84"/>
      <c r="GK101" s="84"/>
      <c r="GL101" s="84"/>
      <c r="GM101" s="84"/>
      <c r="GN101" s="84"/>
      <c r="GO101" s="84"/>
      <c r="GP101" s="84"/>
      <c r="GQ101" s="84"/>
      <c r="GR101" s="84"/>
      <c r="GS101" s="84"/>
      <c r="GT101" s="84"/>
      <c r="GU101" s="84"/>
      <c r="GV101" s="84"/>
      <c r="GW101" s="84"/>
      <c r="GX101" s="84"/>
      <c r="GY101" s="84"/>
      <c r="GZ101" s="84"/>
      <c r="HA101" s="84"/>
    </row>
    <row r="102" spans="1:209" s="72" customFormat="1" ht="25.5" customHeight="1" x14ac:dyDescent="0.2">
      <c r="A102" s="74">
        <v>26</v>
      </c>
      <c r="B102" s="83" t="s">
        <v>1545</v>
      </c>
      <c r="C102" s="83" t="s">
        <v>1546</v>
      </c>
      <c r="D102" s="83"/>
      <c r="E102" s="83" t="s">
        <v>1867</v>
      </c>
      <c r="F102" s="83">
        <v>3</v>
      </c>
      <c r="G102" s="83" t="s">
        <v>240</v>
      </c>
      <c r="H102" s="83" t="s">
        <v>1590</v>
      </c>
      <c r="I102" s="83">
        <v>48</v>
      </c>
      <c r="J102" s="161">
        <v>2</v>
      </c>
      <c r="K102" s="161"/>
      <c r="L102" s="161"/>
      <c r="M102" s="161" t="s">
        <v>186</v>
      </c>
      <c r="N102" s="161" t="s">
        <v>1956</v>
      </c>
      <c r="O102" s="161" t="s">
        <v>301</v>
      </c>
      <c r="P102" s="161" t="s">
        <v>182</v>
      </c>
      <c r="Q102" s="167">
        <v>50</v>
      </c>
      <c r="R102" s="161"/>
      <c r="S102" s="161"/>
      <c r="T102" s="161"/>
      <c r="U102" s="161"/>
      <c r="V102" s="161"/>
      <c r="W102" s="161" t="s">
        <v>1652</v>
      </c>
      <c r="X102" s="161"/>
      <c r="Y102" s="83"/>
      <c r="Z102" s="83"/>
      <c r="AA102" s="83" t="s">
        <v>1490</v>
      </c>
      <c r="AB102" s="83"/>
      <c r="AC102" s="83"/>
      <c r="AD102" s="84"/>
      <c r="AE102" s="84"/>
    </row>
    <row r="103" spans="1:209" s="72" customFormat="1" ht="25.5" customHeight="1" x14ac:dyDescent="0.2">
      <c r="A103" s="74">
        <v>161</v>
      </c>
      <c r="B103" s="83" t="s">
        <v>65</v>
      </c>
      <c r="C103" s="83" t="s">
        <v>66</v>
      </c>
      <c r="D103" s="83" t="s">
        <v>39</v>
      </c>
      <c r="E103" s="83" t="s">
        <v>1878</v>
      </c>
      <c r="F103" s="83">
        <v>3</v>
      </c>
      <c r="G103" s="83" t="s">
        <v>240</v>
      </c>
      <c r="H103" s="83" t="s">
        <v>1590</v>
      </c>
      <c r="I103" s="83">
        <v>47</v>
      </c>
      <c r="J103" s="161">
        <v>2</v>
      </c>
      <c r="K103" s="161" t="s">
        <v>39</v>
      </c>
      <c r="L103" s="161"/>
      <c r="M103" s="161" t="s">
        <v>186</v>
      </c>
      <c r="N103" s="161" t="s">
        <v>1956</v>
      </c>
      <c r="O103" s="161" t="s">
        <v>336</v>
      </c>
      <c r="P103" s="161" t="s">
        <v>182</v>
      </c>
      <c r="Q103" s="167">
        <v>50</v>
      </c>
      <c r="R103" s="161"/>
      <c r="S103" s="161"/>
      <c r="T103" s="161"/>
      <c r="U103" s="161"/>
      <c r="V103" s="161"/>
      <c r="W103" s="161" t="s">
        <v>146</v>
      </c>
      <c r="X103" s="161"/>
      <c r="Y103" s="83"/>
      <c r="Z103" s="83"/>
      <c r="AA103" s="83" t="s">
        <v>1490</v>
      </c>
      <c r="AB103" s="83"/>
      <c r="AC103" s="83"/>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c r="BL103" s="84"/>
      <c r="BM103" s="84"/>
      <c r="BN103" s="84"/>
      <c r="BO103" s="84"/>
      <c r="BP103" s="84"/>
      <c r="BQ103" s="84"/>
      <c r="BR103" s="84"/>
      <c r="BS103" s="84"/>
      <c r="BT103" s="84"/>
      <c r="BU103" s="84"/>
      <c r="BV103" s="84"/>
      <c r="BW103" s="84"/>
      <c r="BX103" s="84"/>
      <c r="BY103" s="84"/>
      <c r="BZ103" s="84"/>
      <c r="CA103" s="84"/>
      <c r="CB103" s="84"/>
      <c r="CC103" s="84"/>
      <c r="CD103" s="84"/>
      <c r="CE103" s="84"/>
      <c r="CF103" s="84"/>
      <c r="CG103" s="84"/>
      <c r="CH103" s="84"/>
      <c r="CI103" s="84"/>
      <c r="CJ103" s="84"/>
      <c r="CK103" s="84"/>
      <c r="CL103" s="84"/>
      <c r="CM103" s="84"/>
      <c r="CN103" s="84"/>
      <c r="CO103" s="84"/>
      <c r="CP103" s="84"/>
      <c r="CQ103" s="84"/>
      <c r="CR103" s="84"/>
      <c r="CS103" s="84"/>
      <c r="CT103" s="84"/>
      <c r="CU103" s="84"/>
      <c r="CV103" s="84"/>
      <c r="CW103" s="84"/>
      <c r="CX103" s="84"/>
      <c r="CY103" s="84"/>
      <c r="CZ103" s="84"/>
      <c r="DA103" s="84"/>
      <c r="DB103" s="84"/>
      <c r="DC103" s="84"/>
      <c r="DD103" s="84"/>
      <c r="DE103" s="84"/>
      <c r="DF103" s="84"/>
      <c r="DG103" s="84"/>
      <c r="DH103" s="84"/>
      <c r="DI103" s="84"/>
      <c r="DJ103" s="84"/>
      <c r="DK103" s="84"/>
      <c r="DL103" s="84"/>
      <c r="DM103" s="84"/>
      <c r="DN103" s="84"/>
      <c r="DO103" s="84"/>
      <c r="DP103" s="84"/>
      <c r="DQ103" s="84"/>
      <c r="DR103" s="84"/>
      <c r="DS103" s="84"/>
      <c r="DT103" s="84"/>
      <c r="DU103" s="84"/>
      <c r="DV103" s="84"/>
      <c r="DW103" s="84"/>
      <c r="DX103" s="84"/>
      <c r="DY103" s="84"/>
      <c r="DZ103" s="84"/>
      <c r="EA103" s="84"/>
      <c r="EB103" s="84"/>
      <c r="EC103" s="84"/>
      <c r="ED103" s="84"/>
      <c r="EE103" s="84"/>
      <c r="EF103" s="84"/>
      <c r="EG103" s="84"/>
      <c r="EH103" s="84"/>
      <c r="EI103" s="84"/>
      <c r="EJ103" s="84"/>
      <c r="EK103" s="84"/>
      <c r="EL103" s="84"/>
      <c r="EM103" s="84"/>
      <c r="EN103" s="84"/>
      <c r="EO103" s="84"/>
      <c r="EP103" s="84"/>
      <c r="EQ103" s="84"/>
      <c r="ER103" s="84"/>
      <c r="ES103" s="84"/>
      <c r="ET103" s="84"/>
      <c r="EU103" s="84"/>
      <c r="EV103" s="84"/>
      <c r="EW103" s="84"/>
      <c r="EX103" s="84"/>
      <c r="EY103" s="84"/>
      <c r="EZ103" s="84"/>
      <c r="FA103" s="84"/>
      <c r="FB103" s="84"/>
      <c r="FC103" s="84"/>
      <c r="FD103" s="84"/>
      <c r="FE103" s="84"/>
      <c r="FF103" s="84"/>
      <c r="FG103" s="84"/>
      <c r="FH103" s="84"/>
      <c r="FI103" s="84"/>
      <c r="FJ103" s="84"/>
      <c r="FK103" s="84"/>
      <c r="FL103" s="84"/>
      <c r="FM103" s="84"/>
      <c r="FN103" s="84"/>
      <c r="FO103" s="84"/>
      <c r="FP103" s="84"/>
      <c r="FQ103" s="84"/>
      <c r="FR103" s="84"/>
      <c r="FS103" s="84"/>
      <c r="FT103" s="84"/>
      <c r="FU103" s="84"/>
      <c r="FV103" s="84"/>
      <c r="FW103" s="84"/>
      <c r="FX103" s="84"/>
      <c r="FY103" s="84"/>
      <c r="FZ103" s="84"/>
      <c r="GA103" s="84"/>
      <c r="GB103" s="84"/>
      <c r="GC103" s="84"/>
      <c r="GD103" s="84"/>
      <c r="GE103" s="84"/>
      <c r="GF103" s="84"/>
      <c r="GG103" s="84"/>
      <c r="GH103" s="84"/>
      <c r="GI103" s="84"/>
      <c r="GJ103" s="84"/>
      <c r="GK103" s="84"/>
      <c r="GL103" s="84"/>
      <c r="GM103" s="84"/>
      <c r="GN103" s="84"/>
      <c r="GO103" s="84"/>
      <c r="GP103" s="84"/>
      <c r="GQ103" s="84"/>
      <c r="GR103" s="84"/>
      <c r="GS103" s="84"/>
      <c r="GT103" s="84"/>
      <c r="GU103" s="84"/>
      <c r="GV103" s="84"/>
      <c r="GW103" s="84"/>
      <c r="GX103" s="84"/>
      <c r="GY103" s="84"/>
      <c r="GZ103" s="84"/>
      <c r="HA103" s="84"/>
    </row>
    <row r="104" spans="1:209" s="72" customFormat="1" ht="25.5" customHeight="1" x14ac:dyDescent="0.2">
      <c r="A104" s="74"/>
      <c r="B104" s="83" t="s">
        <v>280</v>
      </c>
      <c r="C104" s="83" t="s">
        <v>279</v>
      </c>
      <c r="D104" s="83"/>
      <c r="E104" s="83" t="s">
        <v>279</v>
      </c>
      <c r="F104" s="83">
        <v>3</v>
      </c>
      <c r="G104" s="83" t="s">
        <v>240</v>
      </c>
      <c r="H104" s="83" t="s">
        <v>1610</v>
      </c>
      <c r="I104" s="83">
        <v>54</v>
      </c>
      <c r="J104" s="161">
        <v>1</v>
      </c>
      <c r="K104" s="161"/>
      <c r="L104" s="161"/>
      <c r="M104" s="161" t="s">
        <v>296</v>
      </c>
      <c r="N104" s="161" t="s">
        <v>1918</v>
      </c>
      <c r="O104" s="161" t="s">
        <v>298</v>
      </c>
      <c r="P104" s="161" t="s">
        <v>184</v>
      </c>
      <c r="Q104" s="167">
        <v>50</v>
      </c>
      <c r="R104" s="161"/>
      <c r="S104" s="161"/>
      <c r="T104" s="161"/>
      <c r="U104" s="161"/>
      <c r="V104" s="161"/>
      <c r="W104" s="159" t="s">
        <v>145</v>
      </c>
      <c r="X104" s="161"/>
      <c r="Y104" s="83"/>
      <c r="Z104" s="83"/>
      <c r="AA104" s="83"/>
      <c r="AB104" s="83"/>
      <c r="AC104" s="83"/>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c r="BL104" s="84"/>
      <c r="BM104" s="84"/>
      <c r="BN104" s="84"/>
      <c r="BO104" s="84"/>
      <c r="BP104" s="84"/>
      <c r="BQ104" s="84"/>
      <c r="BR104" s="84"/>
      <c r="BS104" s="84"/>
      <c r="BT104" s="84"/>
      <c r="BU104" s="84"/>
      <c r="BV104" s="84"/>
      <c r="BW104" s="84"/>
      <c r="BX104" s="84"/>
      <c r="BY104" s="84"/>
      <c r="BZ104" s="84"/>
      <c r="CA104" s="84"/>
      <c r="CB104" s="84"/>
      <c r="CC104" s="84"/>
      <c r="CD104" s="84"/>
      <c r="CE104" s="84"/>
      <c r="CF104" s="84"/>
      <c r="CG104" s="84"/>
      <c r="CH104" s="84"/>
      <c r="CI104" s="84"/>
      <c r="CJ104" s="84"/>
      <c r="CK104" s="84"/>
      <c r="CL104" s="84"/>
      <c r="CM104" s="84"/>
      <c r="CN104" s="84"/>
      <c r="CO104" s="84"/>
      <c r="CP104" s="84"/>
      <c r="CQ104" s="84"/>
      <c r="CR104" s="84"/>
      <c r="CS104" s="84"/>
      <c r="CT104" s="84"/>
      <c r="CU104" s="84"/>
      <c r="CV104" s="84"/>
      <c r="CW104" s="84"/>
      <c r="CX104" s="84"/>
      <c r="CY104" s="84"/>
      <c r="CZ104" s="84"/>
      <c r="DA104" s="84"/>
      <c r="DB104" s="84"/>
      <c r="DC104" s="84"/>
      <c r="DD104" s="84"/>
      <c r="DE104" s="84"/>
      <c r="DF104" s="84"/>
      <c r="DG104" s="84"/>
      <c r="DH104" s="84"/>
      <c r="DI104" s="84"/>
      <c r="DJ104" s="84"/>
      <c r="DK104" s="84"/>
      <c r="DL104" s="84"/>
      <c r="DM104" s="84"/>
      <c r="DN104" s="84"/>
      <c r="DO104" s="84"/>
      <c r="DP104" s="84"/>
      <c r="DQ104" s="84"/>
      <c r="DR104" s="84"/>
      <c r="DS104" s="84"/>
      <c r="DT104" s="84"/>
      <c r="DU104" s="84"/>
      <c r="DV104" s="84"/>
      <c r="DW104" s="84"/>
      <c r="DX104" s="84"/>
      <c r="DY104" s="84"/>
      <c r="DZ104" s="84"/>
      <c r="EA104" s="84"/>
      <c r="EB104" s="84"/>
      <c r="EC104" s="84"/>
      <c r="ED104" s="84"/>
      <c r="EE104" s="84"/>
      <c r="EF104" s="84"/>
      <c r="EG104" s="84"/>
      <c r="EH104" s="84"/>
      <c r="EI104" s="84"/>
      <c r="EJ104" s="84"/>
      <c r="EK104" s="84"/>
      <c r="EL104" s="84"/>
      <c r="EM104" s="84"/>
      <c r="EN104" s="84"/>
      <c r="EO104" s="84"/>
      <c r="EP104" s="84"/>
      <c r="EQ104" s="84"/>
      <c r="ER104" s="84"/>
      <c r="ES104" s="84"/>
      <c r="ET104" s="84"/>
      <c r="EU104" s="84"/>
      <c r="EV104" s="84"/>
      <c r="EW104" s="84"/>
      <c r="EX104" s="84"/>
      <c r="EY104" s="84"/>
      <c r="EZ104" s="84"/>
      <c r="FA104" s="84"/>
      <c r="FB104" s="84"/>
      <c r="FC104" s="84"/>
      <c r="FD104" s="84"/>
      <c r="FE104" s="84"/>
      <c r="FF104" s="84"/>
      <c r="FG104" s="84"/>
      <c r="FH104" s="84"/>
      <c r="FI104" s="84"/>
      <c r="FJ104" s="84"/>
      <c r="FK104" s="84"/>
      <c r="FL104" s="84"/>
      <c r="FM104" s="84"/>
      <c r="FN104" s="84"/>
      <c r="FO104" s="84"/>
      <c r="FP104" s="84"/>
      <c r="FQ104" s="84"/>
      <c r="FR104" s="84"/>
      <c r="FS104" s="84"/>
      <c r="FT104" s="84"/>
      <c r="FU104" s="84"/>
      <c r="FV104" s="84"/>
      <c r="FW104" s="84"/>
      <c r="FX104" s="84"/>
      <c r="FY104" s="84"/>
      <c r="FZ104" s="84"/>
      <c r="GA104" s="84"/>
      <c r="GB104" s="84"/>
      <c r="GC104" s="84"/>
      <c r="GD104" s="84"/>
      <c r="GE104" s="84"/>
      <c r="GF104" s="84"/>
      <c r="GG104" s="84"/>
      <c r="GH104" s="84"/>
      <c r="GI104" s="84"/>
      <c r="GJ104" s="84"/>
      <c r="GK104" s="84"/>
      <c r="GL104" s="84"/>
      <c r="GM104" s="84"/>
      <c r="GN104" s="84"/>
      <c r="GO104" s="84"/>
      <c r="GP104" s="84"/>
      <c r="GQ104" s="84"/>
      <c r="GR104" s="84"/>
      <c r="GS104" s="84"/>
      <c r="GT104" s="84"/>
      <c r="GU104" s="84"/>
      <c r="GV104" s="84"/>
      <c r="GW104" s="84"/>
      <c r="GX104" s="84"/>
      <c r="GY104" s="84"/>
      <c r="GZ104" s="84"/>
      <c r="HA104" s="84"/>
    </row>
    <row r="105" spans="1:209" ht="25.5" customHeight="1" x14ac:dyDescent="0.2">
      <c r="A105" s="74">
        <v>95</v>
      </c>
      <c r="B105" s="83" t="s">
        <v>61</v>
      </c>
      <c r="C105" s="83" t="s">
        <v>62</v>
      </c>
      <c r="D105" s="83" t="s">
        <v>234</v>
      </c>
      <c r="E105" s="83" t="s">
        <v>1763</v>
      </c>
      <c r="F105" s="83">
        <v>3</v>
      </c>
      <c r="G105" s="83" t="s">
        <v>240</v>
      </c>
      <c r="H105" s="83" t="s">
        <v>1610</v>
      </c>
      <c r="I105" s="83">
        <v>54</v>
      </c>
      <c r="J105" s="161">
        <v>1</v>
      </c>
      <c r="K105" s="161" t="s">
        <v>63</v>
      </c>
      <c r="L105" s="161"/>
      <c r="M105" s="161" t="s">
        <v>296</v>
      </c>
      <c r="N105" s="161" t="s">
        <v>1918</v>
      </c>
      <c r="O105" s="161" t="s">
        <v>297</v>
      </c>
      <c r="P105" s="161" t="s">
        <v>184</v>
      </c>
      <c r="Q105" s="167">
        <v>50</v>
      </c>
      <c r="R105" s="161"/>
      <c r="S105" s="161"/>
      <c r="T105" s="161"/>
      <c r="U105" s="161"/>
      <c r="V105" s="161"/>
      <c r="W105" s="161" t="s">
        <v>173</v>
      </c>
      <c r="X105" s="161"/>
      <c r="Y105" s="83"/>
      <c r="Z105" s="83" t="s">
        <v>1734</v>
      </c>
      <c r="AA105" s="83" t="s">
        <v>1490</v>
      </c>
      <c r="AB105" s="83"/>
      <c r="AC105" s="83"/>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c r="BC105" s="72"/>
      <c r="BD105" s="72"/>
      <c r="BE105" s="72"/>
      <c r="BF105" s="72"/>
      <c r="BG105" s="72"/>
      <c r="BH105" s="72"/>
      <c r="BI105" s="72"/>
      <c r="BJ105" s="72"/>
      <c r="BK105" s="72"/>
      <c r="BL105" s="72"/>
      <c r="BM105" s="72"/>
      <c r="BN105" s="72"/>
      <c r="BO105" s="72"/>
      <c r="BP105" s="72"/>
      <c r="BQ105" s="72"/>
      <c r="BR105" s="72"/>
      <c r="BS105" s="72"/>
      <c r="BT105" s="72"/>
      <c r="BU105" s="72"/>
      <c r="BV105" s="72"/>
      <c r="BW105" s="72"/>
      <c r="BX105" s="72"/>
      <c r="BY105" s="72"/>
      <c r="BZ105" s="72"/>
      <c r="CA105" s="72"/>
      <c r="CB105" s="72"/>
      <c r="CC105" s="72"/>
      <c r="CD105" s="72"/>
      <c r="CE105" s="72"/>
      <c r="CF105" s="72"/>
      <c r="CG105" s="72"/>
      <c r="CH105" s="72"/>
      <c r="CI105" s="72"/>
      <c r="CJ105" s="72"/>
      <c r="CK105" s="72"/>
      <c r="CL105" s="72"/>
      <c r="CM105" s="72"/>
      <c r="CN105" s="72"/>
      <c r="CO105" s="72"/>
      <c r="CP105" s="72"/>
      <c r="CQ105" s="72"/>
      <c r="CR105" s="72"/>
      <c r="CS105" s="72"/>
      <c r="CT105" s="72"/>
      <c r="CU105" s="72"/>
      <c r="CV105" s="72"/>
      <c r="CW105" s="72"/>
      <c r="CX105" s="72"/>
      <c r="CY105" s="72"/>
      <c r="CZ105" s="72"/>
      <c r="DA105" s="72"/>
      <c r="DB105" s="72"/>
      <c r="DC105" s="72"/>
      <c r="DD105" s="72"/>
      <c r="DE105" s="72"/>
      <c r="DF105" s="72"/>
      <c r="DG105" s="72"/>
      <c r="DH105" s="72"/>
      <c r="DI105" s="72"/>
      <c r="DJ105" s="72"/>
      <c r="DK105" s="72"/>
      <c r="DL105" s="72"/>
      <c r="DM105" s="72"/>
      <c r="DN105" s="72"/>
      <c r="DO105" s="72"/>
      <c r="DP105" s="72"/>
      <c r="DQ105" s="72"/>
      <c r="DR105" s="72"/>
      <c r="DS105" s="72"/>
      <c r="DT105" s="72"/>
      <c r="DU105" s="72"/>
      <c r="DV105" s="72"/>
      <c r="DW105" s="72"/>
      <c r="DX105" s="72"/>
      <c r="DY105" s="72"/>
      <c r="DZ105" s="72"/>
      <c r="EA105" s="72"/>
      <c r="EB105" s="72"/>
      <c r="EC105" s="72"/>
      <c r="ED105" s="72"/>
      <c r="EE105" s="72"/>
      <c r="EF105" s="72"/>
      <c r="EG105" s="72"/>
      <c r="EH105" s="72"/>
      <c r="EI105" s="72"/>
      <c r="EJ105" s="72"/>
      <c r="EK105" s="72"/>
      <c r="EL105" s="72"/>
      <c r="EM105" s="72"/>
      <c r="EN105" s="72"/>
      <c r="EO105" s="72"/>
      <c r="EP105" s="72"/>
      <c r="EQ105" s="72"/>
      <c r="ER105" s="72"/>
      <c r="ES105" s="72"/>
      <c r="ET105" s="72"/>
      <c r="EU105" s="72"/>
      <c r="EV105" s="72"/>
      <c r="EW105" s="72"/>
      <c r="EX105" s="72"/>
      <c r="EY105" s="72"/>
      <c r="EZ105" s="72"/>
      <c r="FA105" s="72"/>
      <c r="FB105" s="72"/>
      <c r="FC105" s="72"/>
      <c r="FD105" s="72"/>
      <c r="FE105" s="72"/>
      <c r="FF105" s="72"/>
      <c r="FG105" s="72"/>
      <c r="FH105" s="72"/>
      <c r="FI105" s="72"/>
      <c r="FJ105" s="72"/>
      <c r="FK105" s="72"/>
      <c r="FL105" s="72"/>
      <c r="FM105" s="72"/>
      <c r="FN105" s="72"/>
      <c r="FO105" s="72"/>
      <c r="FP105" s="72"/>
      <c r="FQ105" s="72"/>
      <c r="FR105" s="72"/>
      <c r="FS105" s="72"/>
      <c r="FT105" s="72"/>
      <c r="FU105" s="72"/>
      <c r="FV105" s="72"/>
      <c r="FW105" s="72"/>
      <c r="FX105" s="72"/>
      <c r="FY105" s="72"/>
      <c r="FZ105" s="72"/>
      <c r="GA105" s="72"/>
      <c r="GB105" s="72"/>
      <c r="GC105" s="72"/>
      <c r="GD105" s="72"/>
      <c r="GE105" s="72"/>
      <c r="GF105" s="72"/>
      <c r="GG105" s="72"/>
      <c r="GH105" s="72"/>
      <c r="GI105" s="72"/>
      <c r="GJ105" s="72"/>
      <c r="GK105" s="72"/>
      <c r="GL105" s="72"/>
      <c r="GM105" s="72"/>
      <c r="GN105" s="72"/>
      <c r="GO105" s="72"/>
      <c r="GP105" s="72"/>
      <c r="GQ105" s="72"/>
      <c r="GR105" s="72"/>
      <c r="GS105" s="72"/>
      <c r="GT105" s="72"/>
      <c r="GU105" s="72"/>
      <c r="GV105" s="72"/>
      <c r="GW105" s="72"/>
      <c r="GX105" s="72"/>
      <c r="GY105" s="72"/>
      <c r="GZ105" s="72"/>
      <c r="HA105" s="72"/>
    </row>
    <row r="106" spans="1:209" ht="25.5" customHeight="1" x14ac:dyDescent="0.2">
      <c r="A106" s="74">
        <v>15</v>
      </c>
      <c r="B106" s="83" t="s">
        <v>1544</v>
      </c>
      <c r="C106" s="83" t="s">
        <v>83</v>
      </c>
      <c r="D106" s="83" t="s">
        <v>84</v>
      </c>
      <c r="E106" s="83" t="s">
        <v>1813</v>
      </c>
      <c r="F106" s="83">
        <v>3</v>
      </c>
      <c r="G106" s="83" t="s">
        <v>240</v>
      </c>
      <c r="H106" s="83" t="s">
        <v>1610</v>
      </c>
      <c r="I106" s="83">
        <v>54</v>
      </c>
      <c r="J106" s="161">
        <v>1</v>
      </c>
      <c r="K106" s="161" t="s">
        <v>84</v>
      </c>
      <c r="L106" s="161"/>
      <c r="M106" s="161" t="s">
        <v>296</v>
      </c>
      <c r="N106" s="161" t="s">
        <v>1919</v>
      </c>
      <c r="O106" s="161" t="s">
        <v>298</v>
      </c>
      <c r="P106" s="161" t="s">
        <v>184</v>
      </c>
      <c r="Q106" s="167">
        <v>50</v>
      </c>
      <c r="R106" s="161"/>
      <c r="S106" s="161"/>
      <c r="T106" s="161"/>
      <c r="U106" s="161"/>
      <c r="V106" s="161"/>
      <c r="W106" s="161" t="s">
        <v>144</v>
      </c>
      <c r="X106" s="83" t="s">
        <v>300</v>
      </c>
      <c r="Y106" s="83"/>
      <c r="Z106" s="83"/>
      <c r="AA106" s="83" t="s">
        <v>1490</v>
      </c>
      <c r="AB106" s="83"/>
      <c r="AC106" s="83"/>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72"/>
      <c r="BO106" s="72"/>
      <c r="BP106" s="72"/>
      <c r="BQ106" s="72"/>
      <c r="BR106" s="72"/>
      <c r="BS106" s="72"/>
      <c r="BT106" s="72"/>
      <c r="BU106" s="72"/>
      <c r="BV106" s="72"/>
      <c r="BW106" s="72"/>
      <c r="BX106" s="72"/>
      <c r="BY106" s="72"/>
      <c r="BZ106" s="72"/>
      <c r="CA106" s="72"/>
      <c r="CB106" s="72"/>
      <c r="CC106" s="72"/>
      <c r="CD106" s="72"/>
      <c r="CE106" s="72"/>
      <c r="CF106" s="72"/>
      <c r="CG106" s="72"/>
      <c r="CH106" s="72"/>
      <c r="CI106" s="72"/>
      <c r="CJ106" s="72"/>
      <c r="CK106" s="72"/>
      <c r="CL106" s="72"/>
      <c r="CM106" s="72"/>
      <c r="CN106" s="72"/>
      <c r="CO106" s="72"/>
      <c r="CP106" s="72"/>
      <c r="CQ106" s="72"/>
      <c r="CR106" s="72"/>
      <c r="CS106" s="72"/>
      <c r="CT106" s="72"/>
      <c r="CU106" s="72"/>
      <c r="CV106" s="72"/>
      <c r="CW106" s="72"/>
      <c r="CX106" s="72"/>
      <c r="CY106" s="72"/>
      <c r="CZ106" s="72"/>
      <c r="DA106" s="72"/>
      <c r="DB106" s="72"/>
      <c r="DC106" s="72"/>
      <c r="DD106" s="72"/>
      <c r="DE106" s="72"/>
      <c r="DF106" s="72"/>
      <c r="DG106" s="72"/>
      <c r="DH106" s="72"/>
      <c r="DI106" s="72"/>
      <c r="DJ106" s="72"/>
      <c r="DK106" s="72"/>
      <c r="DL106" s="72"/>
      <c r="DM106" s="72"/>
      <c r="DN106" s="72"/>
      <c r="DO106" s="72"/>
      <c r="DP106" s="72"/>
      <c r="DQ106" s="72"/>
      <c r="DR106" s="72"/>
      <c r="DS106" s="72"/>
      <c r="DT106" s="72"/>
      <c r="DU106" s="72"/>
      <c r="DV106" s="72"/>
      <c r="DW106" s="72"/>
      <c r="DX106" s="72"/>
      <c r="DY106" s="72"/>
      <c r="DZ106" s="72"/>
      <c r="EA106" s="72"/>
      <c r="EB106" s="72"/>
      <c r="EC106" s="72"/>
      <c r="ED106" s="72"/>
      <c r="EE106" s="72"/>
      <c r="EF106" s="72"/>
      <c r="EG106" s="72"/>
      <c r="EH106" s="72"/>
      <c r="EI106" s="72"/>
      <c r="EJ106" s="72"/>
      <c r="EK106" s="72"/>
      <c r="EL106" s="72"/>
      <c r="EM106" s="72"/>
      <c r="EN106" s="72"/>
      <c r="EO106" s="72"/>
      <c r="EP106" s="72"/>
      <c r="EQ106" s="72"/>
      <c r="ER106" s="72"/>
      <c r="ES106" s="72"/>
      <c r="ET106" s="72"/>
      <c r="EU106" s="72"/>
      <c r="EV106" s="72"/>
      <c r="EW106" s="72"/>
      <c r="EX106" s="72"/>
      <c r="EY106" s="72"/>
      <c r="EZ106" s="72"/>
      <c r="FA106" s="72"/>
      <c r="FB106" s="72"/>
      <c r="FC106" s="72"/>
      <c r="FD106" s="72"/>
      <c r="FE106" s="72"/>
      <c r="FF106" s="72"/>
      <c r="FG106" s="72"/>
      <c r="FH106" s="72"/>
      <c r="FI106" s="72"/>
      <c r="FJ106" s="72"/>
      <c r="FK106" s="72"/>
      <c r="FL106" s="72"/>
      <c r="FM106" s="72"/>
      <c r="FN106" s="72"/>
      <c r="FO106" s="72"/>
      <c r="FP106" s="72"/>
      <c r="FQ106" s="72"/>
      <c r="FR106" s="72"/>
      <c r="FS106" s="72"/>
      <c r="FT106" s="72"/>
      <c r="FU106" s="72"/>
      <c r="FV106" s="72"/>
      <c r="FW106" s="72"/>
      <c r="FX106" s="72"/>
      <c r="FY106" s="72"/>
      <c r="FZ106" s="72"/>
      <c r="GA106" s="72"/>
      <c r="GB106" s="72"/>
      <c r="GC106" s="72"/>
      <c r="GD106" s="72"/>
      <c r="GE106" s="72"/>
      <c r="GF106" s="72"/>
      <c r="GG106" s="72"/>
      <c r="GH106" s="72"/>
      <c r="GI106" s="72"/>
      <c r="GJ106" s="72"/>
      <c r="GK106" s="72"/>
      <c r="GL106" s="72"/>
      <c r="GM106" s="72"/>
      <c r="GN106" s="72"/>
      <c r="GO106" s="72"/>
      <c r="GP106" s="72"/>
      <c r="GQ106" s="72"/>
      <c r="GR106" s="72"/>
      <c r="GS106" s="72"/>
      <c r="GT106" s="72"/>
      <c r="GU106" s="72"/>
      <c r="GV106" s="72"/>
      <c r="GW106" s="72"/>
      <c r="GX106" s="72"/>
      <c r="GY106" s="72"/>
      <c r="GZ106" s="72"/>
      <c r="HA106" s="72"/>
    </row>
    <row r="107" spans="1:209" ht="25.5" customHeight="1" x14ac:dyDescent="0.2">
      <c r="A107" s="74"/>
      <c r="B107" s="83" t="s">
        <v>1909</v>
      </c>
      <c r="C107" s="83" t="s">
        <v>1910</v>
      </c>
      <c r="D107" s="83"/>
      <c r="E107" s="83" t="s">
        <v>1910</v>
      </c>
      <c r="F107" s="83">
        <v>3</v>
      </c>
      <c r="G107" s="83" t="s">
        <v>240</v>
      </c>
      <c r="H107" s="83" t="s">
        <v>1610</v>
      </c>
      <c r="I107" s="83">
        <v>54</v>
      </c>
      <c r="J107" s="161">
        <v>1</v>
      </c>
      <c r="K107" s="161"/>
      <c r="L107" s="161"/>
      <c r="M107" s="161" t="s">
        <v>296</v>
      </c>
      <c r="N107" s="161" t="s">
        <v>1919</v>
      </c>
      <c r="O107" s="161" t="s">
        <v>297</v>
      </c>
      <c r="P107" s="161" t="s">
        <v>184</v>
      </c>
      <c r="Q107" s="167">
        <v>50</v>
      </c>
      <c r="R107" s="161"/>
      <c r="S107" s="161"/>
      <c r="T107" s="161"/>
      <c r="U107" s="161"/>
      <c r="V107" s="161"/>
      <c r="W107" s="159" t="s">
        <v>216</v>
      </c>
      <c r="X107" s="161"/>
      <c r="Y107" s="83"/>
      <c r="Z107" s="83"/>
      <c r="AA107" s="83"/>
      <c r="AB107" s="83"/>
      <c r="AC107" s="83"/>
    </row>
    <row r="108" spans="1:209" ht="25.5" customHeight="1" x14ac:dyDescent="0.2">
      <c r="A108" s="74">
        <v>200</v>
      </c>
      <c r="B108" s="83" t="s">
        <v>167</v>
      </c>
      <c r="C108" s="83" t="s">
        <v>292</v>
      </c>
      <c r="D108" s="83" t="s">
        <v>1546</v>
      </c>
      <c r="E108" s="71" t="s">
        <v>1836</v>
      </c>
      <c r="F108" s="83">
        <v>3</v>
      </c>
      <c r="G108" s="83" t="s">
        <v>240</v>
      </c>
      <c r="H108" s="83" t="s">
        <v>1610</v>
      </c>
      <c r="I108" s="83">
        <v>54</v>
      </c>
      <c r="J108" s="161">
        <v>1</v>
      </c>
      <c r="K108" s="161" t="s">
        <v>1546</v>
      </c>
      <c r="L108" s="161"/>
      <c r="M108" s="161" t="s">
        <v>296</v>
      </c>
      <c r="N108" s="161" t="s">
        <v>1920</v>
      </c>
      <c r="O108" s="161" t="s">
        <v>298</v>
      </c>
      <c r="P108" s="161" t="s">
        <v>184</v>
      </c>
      <c r="Q108" s="167">
        <v>50</v>
      </c>
      <c r="R108" s="161"/>
      <c r="S108" s="161"/>
      <c r="T108" s="161"/>
      <c r="U108" s="161"/>
      <c r="V108" s="161"/>
      <c r="W108" s="161" t="s">
        <v>174</v>
      </c>
      <c r="X108" s="161"/>
      <c r="Y108" s="83"/>
      <c r="Z108" s="83"/>
      <c r="AA108" s="83" t="s">
        <v>1490</v>
      </c>
      <c r="AB108" s="83"/>
      <c r="AC108" s="83"/>
    </row>
    <row r="109" spans="1:209" ht="25.5" customHeight="1" x14ac:dyDescent="0.2">
      <c r="A109" s="74"/>
      <c r="B109" s="83" t="s">
        <v>64</v>
      </c>
      <c r="C109" s="83" t="s">
        <v>27</v>
      </c>
      <c r="D109" s="83" t="s">
        <v>30</v>
      </c>
      <c r="E109" s="83" t="s">
        <v>507</v>
      </c>
      <c r="F109" s="83">
        <v>3</v>
      </c>
      <c r="G109" s="83" t="s">
        <v>240</v>
      </c>
      <c r="H109" s="83" t="s">
        <v>1610</v>
      </c>
      <c r="I109" s="83">
        <v>54</v>
      </c>
      <c r="J109" s="161">
        <v>1</v>
      </c>
      <c r="K109" s="161"/>
      <c r="L109" s="161"/>
      <c r="M109" s="161" t="s">
        <v>296</v>
      </c>
      <c r="N109" s="161" t="s">
        <v>1920</v>
      </c>
      <c r="O109" s="161" t="s">
        <v>297</v>
      </c>
      <c r="P109" s="161" t="s">
        <v>184</v>
      </c>
      <c r="Q109" s="167">
        <v>50</v>
      </c>
      <c r="R109" s="161"/>
      <c r="S109" s="161"/>
      <c r="T109" s="161"/>
      <c r="U109" s="161"/>
      <c r="V109" s="161"/>
      <c r="W109" s="159" t="s">
        <v>175</v>
      </c>
      <c r="X109" s="161"/>
      <c r="Y109" s="83"/>
      <c r="Z109" s="83"/>
      <c r="AA109" s="83"/>
      <c r="AB109" s="83"/>
      <c r="AC109" s="83"/>
    </row>
    <row r="110" spans="1:209" s="72" customFormat="1" ht="25.5" customHeight="1" x14ac:dyDescent="0.2">
      <c r="A110" s="74">
        <v>94</v>
      </c>
      <c r="B110" s="83" t="s">
        <v>61</v>
      </c>
      <c r="C110" s="83" t="s">
        <v>62</v>
      </c>
      <c r="D110" s="83" t="s">
        <v>234</v>
      </c>
      <c r="E110" s="83" t="s">
        <v>392</v>
      </c>
      <c r="F110" s="83">
        <v>3</v>
      </c>
      <c r="G110" s="83" t="s">
        <v>240</v>
      </c>
      <c r="H110" s="83" t="s">
        <v>1590</v>
      </c>
      <c r="I110" s="83">
        <v>47</v>
      </c>
      <c r="J110" s="161">
        <v>2</v>
      </c>
      <c r="K110" s="161" t="s">
        <v>63</v>
      </c>
      <c r="L110" s="161"/>
      <c r="M110" s="161" t="s">
        <v>186</v>
      </c>
      <c r="N110" s="161" t="s">
        <v>1918</v>
      </c>
      <c r="O110" s="161" t="s">
        <v>301</v>
      </c>
      <c r="P110" s="161" t="s">
        <v>184</v>
      </c>
      <c r="Q110" s="167">
        <v>50</v>
      </c>
      <c r="R110" s="161"/>
      <c r="S110" s="161"/>
      <c r="T110" s="161"/>
      <c r="U110" s="161"/>
      <c r="V110" s="161"/>
      <c r="W110" s="161" t="s">
        <v>173</v>
      </c>
      <c r="X110" s="161"/>
      <c r="Y110" s="83"/>
      <c r="Z110" s="83" t="s">
        <v>1734</v>
      </c>
      <c r="AA110" s="83" t="s">
        <v>1490</v>
      </c>
      <c r="AB110" s="83"/>
      <c r="AC110" s="83"/>
      <c r="AD110" s="84"/>
      <c r="AE110" s="84"/>
    </row>
    <row r="111" spans="1:209" s="72" customFormat="1" ht="25.5" customHeight="1" x14ac:dyDescent="0.2">
      <c r="A111" s="74">
        <v>174</v>
      </c>
      <c r="B111" s="83" t="s">
        <v>55</v>
      </c>
      <c r="C111" s="83" t="s">
        <v>1703</v>
      </c>
      <c r="D111" s="83" t="s">
        <v>205</v>
      </c>
      <c r="E111" s="83" t="s">
        <v>1766</v>
      </c>
      <c r="F111" s="83">
        <v>3</v>
      </c>
      <c r="G111" s="83" t="s">
        <v>240</v>
      </c>
      <c r="H111" s="83" t="s">
        <v>1590</v>
      </c>
      <c r="I111" s="83">
        <v>46</v>
      </c>
      <c r="J111" s="161">
        <v>2</v>
      </c>
      <c r="K111" s="161" t="s">
        <v>205</v>
      </c>
      <c r="L111" s="161"/>
      <c r="M111" s="161" t="s">
        <v>186</v>
      </c>
      <c r="N111" s="161" t="s">
        <v>1918</v>
      </c>
      <c r="O111" s="161" t="s">
        <v>336</v>
      </c>
      <c r="P111" s="161" t="s">
        <v>184</v>
      </c>
      <c r="Q111" s="167">
        <v>50</v>
      </c>
      <c r="R111" s="161"/>
      <c r="S111" s="161"/>
      <c r="T111" s="161"/>
      <c r="U111" s="161"/>
      <c r="V111" s="161"/>
      <c r="W111" s="161" t="s">
        <v>174</v>
      </c>
      <c r="X111" s="161"/>
      <c r="Y111" s="83"/>
      <c r="Z111" s="83"/>
      <c r="AA111" s="83" t="s">
        <v>1490</v>
      </c>
      <c r="AB111" s="83"/>
      <c r="AC111" s="83"/>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c r="BL111" s="84"/>
      <c r="BM111" s="84"/>
      <c r="BN111" s="84"/>
      <c r="BO111" s="84"/>
      <c r="BP111" s="84"/>
      <c r="BQ111" s="84"/>
      <c r="BR111" s="84"/>
      <c r="BS111" s="84"/>
      <c r="BT111" s="84"/>
      <c r="BU111" s="84"/>
      <c r="BV111" s="84"/>
      <c r="BW111" s="84"/>
      <c r="BX111" s="84"/>
      <c r="BY111" s="84"/>
      <c r="BZ111" s="84"/>
      <c r="CA111" s="84"/>
      <c r="CB111" s="84"/>
      <c r="CC111" s="84"/>
      <c r="CD111" s="84"/>
      <c r="CE111" s="84"/>
      <c r="CF111" s="84"/>
      <c r="CG111" s="84"/>
      <c r="CH111" s="84"/>
      <c r="CI111" s="84"/>
      <c r="CJ111" s="84"/>
      <c r="CK111" s="84"/>
      <c r="CL111" s="84"/>
      <c r="CM111" s="84"/>
      <c r="CN111" s="84"/>
      <c r="CO111" s="84"/>
      <c r="CP111" s="84"/>
      <c r="CQ111" s="84"/>
      <c r="CR111" s="84"/>
      <c r="CS111" s="84"/>
      <c r="CT111" s="84"/>
      <c r="CU111" s="84"/>
      <c r="CV111" s="84"/>
      <c r="CW111" s="84"/>
      <c r="CX111" s="84"/>
      <c r="CY111" s="84"/>
      <c r="CZ111" s="84"/>
      <c r="DA111" s="84"/>
      <c r="DB111" s="84"/>
      <c r="DC111" s="84"/>
      <c r="DD111" s="84"/>
      <c r="DE111" s="84"/>
      <c r="DF111" s="84"/>
      <c r="DG111" s="84"/>
      <c r="DH111" s="84"/>
      <c r="DI111" s="84"/>
      <c r="DJ111" s="84"/>
      <c r="DK111" s="84"/>
      <c r="DL111" s="84"/>
      <c r="DM111" s="84"/>
      <c r="DN111" s="84"/>
      <c r="DO111" s="84"/>
      <c r="DP111" s="84"/>
      <c r="DQ111" s="84"/>
      <c r="DR111" s="84"/>
      <c r="DS111" s="84"/>
      <c r="DT111" s="84"/>
      <c r="DU111" s="84"/>
      <c r="DV111" s="84"/>
      <c r="DW111" s="84"/>
      <c r="DX111" s="84"/>
      <c r="DY111" s="84"/>
      <c r="DZ111" s="84"/>
      <c r="EA111" s="84"/>
      <c r="EB111" s="84"/>
      <c r="EC111" s="84"/>
      <c r="ED111" s="84"/>
      <c r="EE111" s="84"/>
      <c r="EF111" s="84"/>
      <c r="EG111" s="84"/>
      <c r="EH111" s="84"/>
      <c r="EI111" s="84"/>
      <c r="EJ111" s="84"/>
      <c r="EK111" s="84"/>
      <c r="EL111" s="84"/>
      <c r="EM111" s="84"/>
      <c r="EN111" s="84"/>
      <c r="EO111" s="84"/>
      <c r="EP111" s="84"/>
      <c r="EQ111" s="84"/>
      <c r="ER111" s="84"/>
      <c r="ES111" s="84"/>
      <c r="ET111" s="84"/>
      <c r="EU111" s="84"/>
      <c r="EV111" s="84"/>
      <c r="EW111" s="84"/>
      <c r="EX111" s="84"/>
      <c r="EY111" s="84"/>
      <c r="EZ111" s="84"/>
      <c r="FA111" s="84"/>
      <c r="FB111" s="84"/>
      <c r="FC111" s="84"/>
      <c r="FD111" s="84"/>
      <c r="FE111" s="84"/>
      <c r="FF111" s="84"/>
      <c r="FG111" s="84"/>
      <c r="FH111" s="84"/>
      <c r="FI111" s="84"/>
      <c r="FJ111" s="84"/>
      <c r="FK111" s="84"/>
      <c r="FL111" s="84"/>
      <c r="FM111" s="84"/>
      <c r="FN111" s="84"/>
      <c r="FO111" s="84"/>
      <c r="FP111" s="84"/>
      <c r="FQ111" s="84"/>
      <c r="FR111" s="84"/>
      <c r="FS111" s="84"/>
      <c r="FT111" s="84"/>
      <c r="FU111" s="84"/>
      <c r="FV111" s="84"/>
      <c r="FW111" s="84"/>
      <c r="FX111" s="84"/>
      <c r="FY111" s="84"/>
      <c r="FZ111" s="84"/>
      <c r="GA111" s="84"/>
      <c r="GB111" s="84"/>
      <c r="GC111" s="84"/>
      <c r="GD111" s="84"/>
      <c r="GE111" s="84"/>
      <c r="GF111" s="84"/>
      <c r="GG111" s="84"/>
      <c r="GH111" s="84"/>
      <c r="GI111" s="84"/>
      <c r="GJ111" s="84"/>
      <c r="GK111" s="84"/>
      <c r="GL111" s="84"/>
      <c r="GM111" s="84"/>
      <c r="GN111" s="84"/>
      <c r="GO111" s="84"/>
      <c r="GP111" s="84"/>
      <c r="GQ111" s="84"/>
      <c r="GR111" s="84"/>
      <c r="GS111" s="84"/>
      <c r="GT111" s="84"/>
      <c r="GU111" s="84"/>
      <c r="GV111" s="84"/>
      <c r="GW111" s="84"/>
      <c r="GX111" s="84"/>
      <c r="GY111" s="84"/>
      <c r="GZ111" s="84"/>
      <c r="HA111" s="84"/>
    </row>
    <row r="112" spans="1:209" s="72" customFormat="1" ht="25.5" customHeight="1" x14ac:dyDescent="0.2">
      <c r="A112" s="74">
        <v>3</v>
      </c>
      <c r="B112" s="83" t="s">
        <v>1698</v>
      </c>
      <c r="C112" s="83" t="s">
        <v>853</v>
      </c>
      <c r="D112" s="83" t="s">
        <v>205</v>
      </c>
      <c r="E112" s="83" t="s">
        <v>874</v>
      </c>
      <c r="F112" s="83">
        <v>4</v>
      </c>
      <c r="G112" s="83" t="s">
        <v>240</v>
      </c>
      <c r="H112" s="83" t="s">
        <v>1590</v>
      </c>
      <c r="I112" s="83">
        <v>93</v>
      </c>
      <c r="J112" s="161">
        <v>2</v>
      </c>
      <c r="K112" s="161" t="s">
        <v>205</v>
      </c>
      <c r="L112" s="161"/>
      <c r="M112" s="161" t="s">
        <v>186</v>
      </c>
      <c r="N112" s="161" t="s">
        <v>1919</v>
      </c>
      <c r="O112" s="161" t="s">
        <v>301</v>
      </c>
      <c r="P112" s="161" t="s">
        <v>184</v>
      </c>
      <c r="Q112" s="167">
        <v>50</v>
      </c>
      <c r="R112" s="161"/>
      <c r="S112" s="161"/>
      <c r="T112" s="161"/>
      <c r="U112" s="161"/>
      <c r="V112" s="161"/>
      <c r="W112" s="161" t="s">
        <v>174</v>
      </c>
      <c r="X112" s="161" t="s">
        <v>1966</v>
      </c>
      <c r="Y112" s="83"/>
      <c r="Z112" s="83"/>
      <c r="AA112" s="83" t="s">
        <v>1490</v>
      </c>
      <c r="AB112" s="83"/>
      <c r="AC112" s="83"/>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c r="BL112" s="84"/>
      <c r="BM112" s="84"/>
      <c r="BN112" s="84"/>
      <c r="BO112" s="84"/>
      <c r="BP112" s="84"/>
      <c r="BQ112" s="84"/>
      <c r="BR112" s="84"/>
      <c r="BS112" s="84"/>
      <c r="BT112" s="84"/>
      <c r="BU112" s="84"/>
      <c r="BV112" s="84"/>
      <c r="BW112" s="84"/>
      <c r="BX112" s="84"/>
      <c r="BY112" s="84"/>
      <c r="BZ112" s="84"/>
      <c r="CA112" s="84"/>
      <c r="CB112" s="84"/>
      <c r="CC112" s="84"/>
      <c r="CD112" s="84"/>
      <c r="CE112" s="84"/>
      <c r="CF112" s="84"/>
      <c r="CG112" s="84"/>
      <c r="CH112" s="84"/>
      <c r="CI112" s="84"/>
      <c r="CJ112" s="84"/>
      <c r="CK112" s="84"/>
      <c r="CL112" s="84"/>
      <c r="CM112" s="84"/>
      <c r="CN112" s="84"/>
      <c r="CO112" s="84"/>
      <c r="CP112" s="84"/>
      <c r="CQ112" s="84"/>
      <c r="CR112" s="84"/>
      <c r="CS112" s="84"/>
      <c r="CT112" s="84"/>
      <c r="CU112" s="84"/>
      <c r="CV112" s="84"/>
      <c r="CW112" s="84"/>
      <c r="CX112" s="84"/>
      <c r="CY112" s="84"/>
      <c r="CZ112" s="84"/>
      <c r="DA112" s="84"/>
      <c r="DB112" s="84"/>
      <c r="DC112" s="84"/>
      <c r="DD112" s="84"/>
      <c r="DE112" s="84"/>
      <c r="DF112" s="84"/>
      <c r="DG112" s="84"/>
      <c r="DH112" s="84"/>
      <c r="DI112" s="84"/>
      <c r="DJ112" s="84"/>
      <c r="DK112" s="84"/>
      <c r="DL112" s="84"/>
      <c r="DM112" s="84"/>
      <c r="DN112" s="84"/>
      <c r="DO112" s="84"/>
      <c r="DP112" s="84"/>
      <c r="DQ112" s="84"/>
      <c r="DR112" s="84"/>
      <c r="DS112" s="84"/>
      <c r="DT112" s="84"/>
      <c r="DU112" s="84"/>
      <c r="DV112" s="84"/>
      <c r="DW112" s="84"/>
      <c r="DX112" s="84"/>
      <c r="DY112" s="84"/>
      <c r="DZ112" s="84"/>
      <c r="EA112" s="84"/>
      <c r="EB112" s="84"/>
      <c r="EC112" s="84"/>
      <c r="ED112" s="84"/>
      <c r="EE112" s="84"/>
      <c r="EF112" s="84"/>
      <c r="EG112" s="84"/>
      <c r="EH112" s="84"/>
      <c r="EI112" s="84"/>
      <c r="EJ112" s="84"/>
      <c r="EK112" s="84"/>
      <c r="EL112" s="84"/>
      <c r="EM112" s="84"/>
      <c r="EN112" s="84"/>
      <c r="EO112" s="84"/>
      <c r="EP112" s="84"/>
      <c r="EQ112" s="84"/>
      <c r="ER112" s="84"/>
      <c r="ES112" s="84"/>
      <c r="ET112" s="84"/>
      <c r="EU112" s="84"/>
      <c r="EV112" s="84"/>
      <c r="EW112" s="84"/>
      <c r="EX112" s="84"/>
      <c r="EY112" s="84"/>
      <c r="EZ112" s="84"/>
      <c r="FA112" s="84"/>
      <c r="FB112" s="84"/>
      <c r="FC112" s="84"/>
      <c r="FD112" s="84"/>
      <c r="FE112" s="84"/>
      <c r="FF112" s="84"/>
      <c r="FG112" s="84"/>
      <c r="FH112" s="84"/>
      <c r="FI112" s="84"/>
      <c r="FJ112" s="84"/>
      <c r="FK112" s="84"/>
      <c r="FL112" s="84"/>
      <c r="FM112" s="84"/>
      <c r="FN112" s="84"/>
      <c r="FO112" s="84"/>
      <c r="FP112" s="84"/>
      <c r="FQ112" s="84"/>
      <c r="FR112" s="84"/>
      <c r="FS112" s="84"/>
      <c r="FT112" s="84"/>
      <c r="FU112" s="84"/>
      <c r="FV112" s="84"/>
      <c r="FW112" s="84"/>
      <c r="FX112" s="84"/>
      <c r="FY112" s="84"/>
      <c r="FZ112" s="84"/>
      <c r="GA112" s="84"/>
      <c r="GB112" s="84"/>
      <c r="GC112" s="84"/>
      <c r="GD112" s="84"/>
      <c r="GE112" s="84"/>
      <c r="GF112" s="84"/>
      <c r="GG112" s="84"/>
      <c r="GH112" s="84"/>
      <c r="GI112" s="84"/>
      <c r="GJ112" s="84"/>
      <c r="GK112" s="84"/>
      <c r="GL112" s="84"/>
      <c r="GM112" s="84"/>
      <c r="GN112" s="84"/>
      <c r="GO112" s="84"/>
      <c r="GP112" s="84"/>
      <c r="GQ112" s="84"/>
      <c r="GR112" s="84"/>
      <c r="GS112" s="84"/>
      <c r="GT112" s="84"/>
      <c r="GU112" s="84"/>
      <c r="GV112" s="84"/>
      <c r="GW112" s="84"/>
      <c r="GX112" s="84"/>
      <c r="GY112" s="84"/>
      <c r="GZ112" s="84"/>
      <c r="HA112" s="84"/>
    </row>
    <row r="113" spans="1:209" s="72" customFormat="1" ht="25.5" customHeight="1" x14ac:dyDescent="0.2">
      <c r="A113" s="74">
        <v>14</v>
      </c>
      <c r="B113" s="83" t="s">
        <v>1544</v>
      </c>
      <c r="C113" s="83" t="s">
        <v>83</v>
      </c>
      <c r="D113" s="83" t="s">
        <v>84</v>
      </c>
      <c r="E113" s="83" t="s">
        <v>1812</v>
      </c>
      <c r="F113" s="83">
        <v>3</v>
      </c>
      <c r="G113" s="83" t="s">
        <v>240</v>
      </c>
      <c r="H113" s="83" t="s">
        <v>1590</v>
      </c>
      <c r="I113" s="83">
        <v>48</v>
      </c>
      <c r="J113" s="161">
        <v>2</v>
      </c>
      <c r="K113" s="161" t="s">
        <v>84</v>
      </c>
      <c r="L113" s="161"/>
      <c r="M113" s="161" t="s">
        <v>186</v>
      </c>
      <c r="N113" s="161" t="s">
        <v>1920</v>
      </c>
      <c r="O113" s="161" t="s">
        <v>336</v>
      </c>
      <c r="P113" s="161" t="s">
        <v>184</v>
      </c>
      <c r="Q113" s="167">
        <v>50</v>
      </c>
      <c r="R113" s="161"/>
      <c r="S113" s="161"/>
      <c r="T113" s="161"/>
      <c r="U113" s="161"/>
      <c r="V113" s="161"/>
      <c r="W113" s="161" t="s">
        <v>144</v>
      </c>
      <c r="X113" s="83" t="s">
        <v>299</v>
      </c>
      <c r="Y113" s="83"/>
      <c r="Z113" s="83"/>
      <c r="AA113" s="83" t="s">
        <v>1490</v>
      </c>
      <c r="AB113" s="83"/>
      <c r="AC113" s="83"/>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c r="BL113" s="84"/>
      <c r="BM113" s="84"/>
      <c r="BN113" s="84"/>
      <c r="BO113" s="84"/>
      <c r="BP113" s="84"/>
      <c r="BQ113" s="84"/>
      <c r="BR113" s="84"/>
      <c r="BS113" s="84"/>
      <c r="BT113" s="84"/>
      <c r="BU113" s="84"/>
      <c r="BV113" s="84"/>
      <c r="BW113" s="84"/>
      <c r="BX113" s="84"/>
      <c r="BY113" s="84"/>
      <c r="BZ113" s="84"/>
      <c r="CA113" s="84"/>
      <c r="CB113" s="84"/>
      <c r="CC113" s="84"/>
      <c r="CD113" s="84"/>
      <c r="CE113" s="84"/>
      <c r="CF113" s="84"/>
      <c r="CG113" s="84"/>
      <c r="CH113" s="84"/>
      <c r="CI113" s="84"/>
      <c r="CJ113" s="84"/>
      <c r="CK113" s="84"/>
      <c r="CL113" s="84"/>
      <c r="CM113" s="84"/>
      <c r="CN113" s="84"/>
      <c r="CO113" s="84"/>
      <c r="CP113" s="84"/>
      <c r="CQ113" s="84"/>
      <c r="CR113" s="84"/>
      <c r="CS113" s="84"/>
      <c r="CT113" s="84"/>
      <c r="CU113" s="84"/>
      <c r="CV113" s="84"/>
      <c r="CW113" s="84"/>
      <c r="CX113" s="84"/>
      <c r="CY113" s="84"/>
      <c r="CZ113" s="84"/>
      <c r="DA113" s="84"/>
      <c r="DB113" s="84"/>
      <c r="DC113" s="84"/>
      <c r="DD113" s="84"/>
      <c r="DE113" s="84"/>
      <c r="DF113" s="84"/>
      <c r="DG113" s="84"/>
      <c r="DH113" s="84"/>
      <c r="DI113" s="84"/>
      <c r="DJ113" s="84"/>
      <c r="DK113" s="84"/>
      <c r="DL113" s="84"/>
      <c r="DM113" s="84"/>
      <c r="DN113" s="84"/>
      <c r="DO113" s="84"/>
      <c r="DP113" s="84"/>
      <c r="DQ113" s="84"/>
      <c r="DR113" s="84"/>
      <c r="DS113" s="84"/>
      <c r="DT113" s="84"/>
      <c r="DU113" s="84"/>
      <c r="DV113" s="84"/>
      <c r="DW113" s="84"/>
      <c r="DX113" s="84"/>
      <c r="DY113" s="84"/>
      <c r="DZ113" s="84"/>
      <c r="EA113" s="84"/>
      <c r="EB113" s="84"/>
      <c r="EC113" s="84"/>
      <c r="ED113" s="84"/>
      <c r="EE113" s="84"/>
      <c r="EF113" s="84"/>
      <c r="EG113" s="84"/>
      <c r="EH113" s="84"/>
      <c r="EI113" s="84"/>
      <c r="EJ113" s="84"/>
      <c r="EK113" s="84"/>
      <c r="EL113" s="84"/>
      <c r="EM113" s="84"/>
      <c r="EN113" s="84"/>
      <c r="EO113" s="84"/>
      <c r="EP113" s="84"/>
      <c r="EQ113" s="84"/>
      <c r="ER113" s="84"/>
      <c r="ES113" s="84"/>
      <c r="ET113" s="84"/>
      <c r="EU113" s="84"/>
      <c r="EV113" s="84"/>
      <c r="EW113" s="84"/>
      <c r="EX113" s="84"/>
      <c r="EY113" s="84"/>
      <c r="EZ113" s="84"/>
      <c r="FA113" s="84"/>
      <c r="FB113" s="84"/>
      <c r="FC113" s="84"/>
      <c r="FD113" s="84"/>
      <c r="FE113" s="84"/>
      <c r="FF113" s="84"/>
      <c r="FG113" s="84"/>
      <c r="FH113" s="84"/>
      <c r="FI113" s="84"/>
      <c r="FJ113" s="84"/>
      <c r="FK113" s="84"/>
      <c r="FL113" s="84"/>
      <c r="FM113" s="84"/>
      <c r="FN113" s="84"/>
      <c r="FO113" s="84"/>
      <c r="FP113" s="84"/>
      <c r="FQ113" s="84"/>
      <c r="FR113" s="84"/>
      <c r="FS113" s="84"/>
      <c r="FT113" s="84"/>
      <c r="FU113" s="84"/>
      <c r="FV113" s="84"/>
      <c r="FW113" s="84"/>
      <c r="FX113" s="84"/>
      <c r="FY113" s="84"/>
      <c r="FZ113" s="84"/>
      <c r="GA113" s="84"/>
      <c r="GB113" s="84"/>
      <c r="GC113" s="84"/>
      <c r="GD113" s="84"/>
      <c r="GE113" s="84"/>
      <c r="GF113" s="84"/>
      <c r="GG113" s="84"/>
      <c r="GH113" s="84"/>
      <c r="GI113" s="84"/>
      <c r="GJ113" s="84"/>
      <c r="GK113" s="84"/>
      <c r="GL113" s="84"/>
      <c r="GM113" s="84"/>
      <c r="GN113" s="84"/>
      <c r="GO113" s="84"/>
      <c r="GP113" s="84"/>
      <c r="GQ113" s="84"/>
      <c r="GR113" s="84"/>
      <c r="GS113" s="84"/>
      <c r="GT113" s="84"/>
      <c r="GU113" s="84"/>
      <c r="GV113" s="84"/>
      <c r="GW113" s="84"/>
      <c r="GX113" s="84"/>
      <c r="GY113" s="84"/>
      <c r="GZ113" s="84"/>
      <c r="HA113" s="84"/>
    </row>
    <row r="114" spans="1:209" ht="25.5" customHeight="1" x14ac:dyDescent="0.2">
      <c r="A114" s="74">
        <v>26</v>
      </c>
      <c r="B114" s="83" t="s">
        <v>1545</v>
      </c>
      <c r="C114" s="83" t="s">
        <v>1546</v>
      </c>
      <c r="D114" s="83"/>
      <c r="E114" s="83" t="s">
        <v>1868</v>
      </c>
      <c r="F114" s="83">
        <v>3</v>
      </c>
      <c r="G114" s="83" t="s">
        <v>240</v>
      </c>
      <c r="H114" s="83" t="s">
        <v>1590</v>
      </c>
      <c r="I114" s="83">
        <v>48</v>
      </c>
      <c r="J114" s="161">
        <v>2</v>
      </c>
      <c r="K114" s="161"/>
      <c r="L114" s="161"/>
      <c r="M114" s="161" t="s">
        <v>186</v>
      </c>
      <c r="N114" s="161" t="s">
        <v>1956</v>
      </c>
      <c r="O114" s="161" t="s">
        <v>301</v>
      </c>
      <c r="P114" s="161" t="s">
        <v>184</v>
      </c>
      <c r="Q114" s="167">
        <v>50</v>
      </c>
      <c r="R114" s="161"/>
      <c r="S114" s="161"/>
      <c r="T114" s="161"/>
      <c r="U114" s="161"/>
      <c r="V114" s="161"/>
      <c r="W114" s="161" t="s">
        <v>1652</v>
      </c>
      <c r="X114" s="161"/>
      <c r="Y114" s="83"/>
      <c r="Z114" s="83"/>
      <c r="AA114" s="83" t="s">
        <v>1490</v>
      </c>
      <c r="AB114" s="83"/>
      <c r="AC114" s="83"/>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2"/>
      <c r="BD114" s="72"/>
      <c r="BE114" s="72"/>
      <c r="BF114" s="72"/>
      <c r="BG114" s="72"/>
      <c r="BH114" s="72"/>
      <c r="BI114" s="72"/>
      <c r="BJ114" s="72"/>
      <c r="BK114" s="72"/>
      <c r="BL114" s="72"/>
      <c r="BM114" s="72"/>
      <c r="BN114" s="72"/>
      <c r="BO114" s="72"/>
      <c r="BP114" s="72"/>
      <c r="BQ114" s="72"/>
      <c r="BR114" s="72"/>
      <c r="BS114" s="72"/>
      <c r="BT114" s="72"/>
      <c r="BU114" s="72"/>
      <c r="BV114" s="72"/>
      <c r="BW114" s="72"/>
      <c r="BX114" s="72"/>
      <c r="BY114" s="72"/>
      <c r="BZ114" s="72"/>
      <c r="CA114" s="72"/>
      <c r="CB114" s="72"/>
      <c r="CC114" s="72"/>
      <c r="CD114" s="72"/>
      <c r="CE114" s="72"/>
      <c r="CF114" s="72"/>
      <c r="CG114" s="72"/>
      <c r="CH114" s="72"/>
      <c r="CI114" s="72"/>
      <c r="CJ114" s="72"/>
      <c r="CK114" s="72"/>
      <c r="CL114" s="72"/>
      <c r="CM114" s="72"/>
      <c r="CN114" s="72"/>
      <c r="CO114" s="72"/>
      <c r="CP114" s="72"/>
      <c r="CQ114" s="72"/>
      <c r="CR114" s="72"/>
      <c r="CS114" s="72"/>
      <c r="CT114" s="72"/>
      <c r="CU114" s="72"/>
      <c r="CV114" s="72"/>
      <c r="CW114" s="72"/>
      <c r="CX114" s="72"/>
      <c r="CY114" s="72"/>
      <c r="CZ114" s="72"/>
      <c r="DA114" s="72"/>
      <c r="DB114" s="72"/>
      <c r="DC114" s="72"/>
      <c r="DD114" s="72"/>
      <c r="DE114" s="72"/>
      <c r="DF114" s="72"/>
      <c r="DG114" s="72"/>
      <c r="DH114" s="72"/>
      <c r="DI114" s="72"/>
      <c r="DJ114" s="72"/>
      <c r="DK114" s="72"/>
      <c r="DL114" s="72"/>
      <c r="DM114" s="72"/>
      <c r="DN114" s="72"/>
      <c r="DO114" s="72"/>
      <c r="DP114" s="72"/>
      <c r="DQ114" s="72"/>
      <c r="DR114" s="72"/>
      <c r="DS114" s="72"/>
      <c r="DT114" s="72"/>
      <c r="DU114" s="72"/>
      <c r="DV114" s="72"/>
      <c r="DW114" s="72"/>
      <c r="DX114" s="72"/>
      <c r="DY114" s="72"/>
      <c r="DZ114" s="72"/>
      <c r="EA114" s="72"/>
      <c r="EB114" s="72"/>
      <c r="EC114" s="72"/>
      <c r="ED114" s="72"/>
      <c r="EE114" s="72"/>
      <c r="EF114" s="72"/>
      <c r="EG114" s="72"/>
      <c r="EH114" s="72"/>
      <c r="EI114" s="72"/>
      <c r="EJ114" s="72"/>
      <c r="EK114" s="72"/>
      <c r="EL114" s="72"/>
      <c r="EM114" s="72"/>
      <c r="EN114" s="72"/>
      <c r="EO114" s="72"/>
      <c r="EP114" s="72"/>
      <c r="EQ114" s="72"/>
      <c r="ER114" s="72"/>
      <c r="ES114" s="72"/>
      <c r="ET114" s="72"/>
      <c r="EU114" s="72"/>
      <c r="EV114" s="72"/>
      <c r="EW114" s="72"/>
      <c r="EX114" s="72"/>
      <c r="EY114" s="72"/>
      <c r="EZ114" s="72"/>
      <c r="FA114" s="72"/>
      <c r="FB114" s="72"/>
      <c r="FC114" s="72"/>
      <c r="FD114" s="72"/>
      <c r="FE114" s="72"/>
      <c r="FF114" s="72"/>
      <c r="FG114" s="72"/>
      <c r="FH114" s="72"/>
      <c r="FI114" s="72"/>
      <c r="FJ114" s="72"/>
      <c r="FK114" s="72"/>
      <c r="FL114" s="72"/>
      <c r="FM114" s="72"/>
      <c r="FN114" s="72"/>
      <c r="FO114" s="72"/>
      <c r="FP114" s="72"/>
      <c r="FQ114" s="72"/>
      <c r="FR114" s="72"/>
      <c r="FS114" s="72"/>
      <c r="FT114" s="72"/>
      <c r="FU114" s="72"/>
      <c r="FV114" s="72"/>
      <c r="FW114" s="72"/>
      <c r="FX114" s="72"/>
      <c r="FY114" s="72"/>
      <c r="FZ114" s="72"/>
      <c r="GA114" s="72"/>
      <c r="GB114" s="72"/>
      <c r="GC114" s="72"/>
      <c r="GD114" s="72"/>
      <c r="GE114" s="72"/>
      <c r="GF114" s="72"/>
      <c r="GG114" s="72"/>
      <c r="GH114" s="72"/>
      <c r="GI114" s="72"/>
      <c r="GJ114" s="72"/>
      <c r="GK114" s="72"/>
      <c r="GL114" s="72"/>
      <c r="GM114" s="72"/>
      <c r="GN114" s="72"/>
      <c r="GO114" s="72"/>
      <c r="GP114" s="72"/>
      <c r="GQ114" s="72"/>
      <c r="GR114" s="72"/>
      <c r="GS114" s="72"/>
      <c r="GT114" s="72"/>
      <c r="GU114" s="72"/>
      <c r="GV114" s="72"/>
      <c r="GW114" s="72"/>
      <c r="GX114" s="72"/>
      <c r="GY114" s="72"/>
      <c r="GZ114" s="72"/>
      <c r="HA114" s="72"/>
    </row>
    <row r="115" spans="1:209" ht="25.5" customHeight="1" x14ac:dyDescent="0.2">
      <c r="A115" s="74">
        <v>161</v>
      </c>
      <c r="B115" s="83" t="s">
        <v>65</v>
      </c>
      <c r="C115" s="83" t="s">
        <v>66</v>
      </c>
      <c r="D115" s="83" t="s">
        <v>39</v>
      </c>
      <c r="E115" s="83" t="s">
        <v>1879</v>
      </c>
      <c r="F115" s="83">
        <v>3</v>
      </c>
      <c r="G115" s="83" t="s">
        <v>240</v>
      </c>
      <c r="H115" s="83" t="s">
        <v>1590</v>
      </c>
      <c r="I115" s="83">
        <v>47</v>
      </c>
      <c r="J115" s="161">
        <v>2</v>
      </c>
      <c r="K115" s="161" t="s">
        <v>39</v>
      </c>
      <c r="L115" s="161"/>
      <c r="M115" s="161" t="s">
        <v>186</v>
      </c>
      <c r="N115" s="161" t="s">
        <v>1956</v>
      </c>
      <c r="O115" s="161" t="s">
        <v>336</v>
      </c>
      <c r="P115" s="161" t="s">
        <v>184</v>
      </c>
      <c r="Q115" s="167">
        <v>50</v>
      </c>
      <c r="R115" s="161"/>
      <c r="S115" s="161"/>
      <c r="T115" s="161"/>
      <c r="U115" s="161"/>
      <c r="V115" s="161"/>
      <c r="W115" s="161" t="s">
        <v>146</v>
      </c>
      <c r="X115" s="161"/>
      <c r="Y115" s="83"/>
      <c r="Z115" s="83"/>
      <c r="AA115" s="83" t="s">
        <v>1490</v>
      </c>
      <c r="AB115" s="83"/>
      <c r="AC115" s="83"/>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c r="BD115" s="72"/>
      <c r="BE115" s="72"/>
      <c r="BF115" s="72"/>
      <c r="BG115" s="72"/>
      <c r="BH115" s="72"/>
      <c r="BI115" s="72"/>
      <c r="BJ115" s="72"/>
      <c r="BK115" s="72"/>
      <c r="BL115" s="72"/>
      <c r="BM115" s="72"/>
      <c r="BN115" s="72"/>
      <c r="BO115" s="72"/>
      <c r="BP115" s="72"/>
      <c r="BQ115" s="72"/>
      <c r="BR115" s="72"/>
      <c r="BS115" s="72"/>
      <c r="BT115" s="72"/>
      <c r="BU115" s="72"/>
      <c r="BV115" s="72"/>
      <c r="BW115" s="72"/>
      <c r="BX115" s="72"/>
      <c r="BY115" s="72"/>
      <c r="BZ115" s="72"/>
      <c r="CA115" s="72"/>
      <c r="CB115" s="72"/>
      <c r="CC115" s="72"/>
      <c r="CD115" s="72"/>
      <c r="CE115" s="72"/>
      <c r="CF115" s="72"/>
      <c r="CG115" s="72"/>
      <c r="CH115" s="72"/>
      <c r="CI115" s="72"/>
      <c r="CJ115" s="72"/>
      <c r="CK115" s="72"/>
      <c r="CL115" s="72"/>
      <c r="CM115" s="72"/>
      <c r="CN115" s="72"/>
      <c r="CO115" s="72"/>
      <c r="CP115" s="72"/>
      <c r="CQ115" s="72"/>
      <c r="CR115" s="72"/>
      <c r="CS115" s="72"/>
      <c r="CT115" s="72"/>
      <c r="CU115" s="72"/>
      <c r="CV115" s="72"/>
      <c r="CW115" s="72"/>
      <c r="CX115" s="72"/>
      <c r="CY115" s="72"/>
      <c r="CZ115" s="72"/>
      <c r="DA115" s="72"/>
      <c r="DB115" s="72"/>
      <c r="DC115" s="72"/>
      <c r="DD115" s="72"/>
      <c r="DE115" s="72"/>
      <c r="DF115" s="72"/>
      <c r="DG115" s="72"/>
      <c r="DH115" s="72"/>
      <c r="DI115" s="72"/>
      <c r="DJ115" s="72"/>
      <c r="DK115" s="72"/>
      <c r="DL115" s="72"/>
      <c r="DM115" s="72"/>
      <c r="DN115" s="72"/>
      <c r="DO115" s="72"/>
      <c r="DP115" s="72"/>
      <c r="DQ115" s="72"/>
      <c r="DR115" s="72"/>
      <c r="DS115" s="72"/>
      <c r="DT115" s="72"/>
      <c r="DU115" s="72"/>
      <c r="DV115" s="72"/>
      <c r="DW115" s="72"/>
      <c r="DX115" s="72"/>
      <c r="DY115" s="72"/>
      <c r="DZ115" s="72"/>
      <c r="EA115" s="72"/>
      <c r="EB115" s="72"/>
      <c r="EC115" s="72"/>
      <c r="ED115" s="72"/>
      <c r="EE115" s="72"/>
      <c r="EF115" s="72"/>
      <c r="EG115" s="72"/>
      <c r="EH115" s="72"/>
      <c r="EI115" s="72"/>
      <c r="EJ115" s="72"/>
      <c r="EK115" s="72"/>
      <c r="EL115" s="72"/>
      <c r="EM115" s="72"/>
      <c r="EN115" s="72"/>
      <c r="EO115" s="72"/>
      <c r="EP115" s="72"/>
      <c r="EQ115" s="72"/>
      <c r="ER115" s="72"/>
      <c r="ES115" s="72"/>
      <c r="ET115" s="72"/>
      <c r="EU115" s="72"/>
      <c r="EV115" s="72"/>
      <c r="EW115" s="72"/>
      <c r="EX115" s="72"/>
      <c r="EY115" s="72"/>
      <c r="EZ115" s="72"/>
      <c r="FA115" s="72"/>
      <c r="FB115" s="72"/>
      <c r="FC115" s="72"/>
      <c r="FD115" s="72"/>
      <c r="FE115" s="72"/>
      <c r="FF115" s="72"/>
      <c r="FG115" s="72"/>
      <c r="FH115" s="72"/>
      <c r="FI115" s="72"/>
      <c r="FJ115" s="72"/>
      <c r="FK115" s="72"/>
      <c r="FL115" s="72"/>
      <c r="FM115" s="72"/>
      <c r="FN115" s="72"/>
      <c r="FO115" s="72"/>
      <c r="FP115" s="72"/>
      <c r="FQ115" s="72"/>
      <c r="FR115" s="72"/>
      <c r="FS115" s="72"/>
      <c r="FT115" s="72"/>
      <c r="FU115" s="72"/>
      <c r="FV115" s="72"/>
      <c r="FW115" s="72"/>
      <c r="FX115" s="72"/>
      <c r="FY115" s="72"/>
      <c r="FZ115" s="72"/>
      <c r="GA115" s="72"/>
      <c r="GB115" s="72"/>
      <c r="GC115" s="72"/>
      <c r="GD115" s="72"/>
      <c r="GE115" s="72"/>
      <c r="GF115" s="72"/>
      <c r="GG115" s="72"/>
      <c r="GH115" s="72"/>
      <c r="GI115" s="72"/>
      <c r="GJ115" s="72"/>
      <c r="GK115" s="72"/>
      <c r="GL115" s="72"/>
      <c r="GM115" s="72"/>
      <c r="GN115" s="72"/>
      <c r="GO115" s="72"/>
      <c r="GP115" s="72"/>
      <c r="GQ115" s="72"/>
      <c r="GR115" s="72"/>
      <c r="GS115" s="72"/>
      <c r="GT115" s="72"/>
      <c r="GU115" s="72"/>
      <c r="GV115" s="72"/>
      <c r="GW115" s="72"/>
      <c r="GX115" s="72"/>
      <c r="GY115" s="72"/>
      <c r="GZ115" s="72"/>
      <c r="HA115" s="72"/>
    </row>
    <row r="116" spans="1:209" s="178" customFormat="1" ht="31.5" customHeight="1" x14ac:dyDescent="0.2">
      <c r="A116" s="174">
        <v>112</v>
      </c>
      <c r="B116" s="175" t="s">
        <v>1503</v>
      </c>
      <c r="C116" s="175" t="s">
        <v>1504</v>
      </c>
      <c r="D116" s="83" t="s">
        <v>100</v>
      </c>
      <c r="E116" s="83" t="s">
        <v>1756</v>
      </c>
      <c r="F116" s="175">
        <v>3</v>
      </c>
      <c r="G116" s="175" t="s">
        <v>240</v>
      </c>
      <c r="H116" s="175" t="s">
        <v>1644</v>
      </c>
      <c r="I116" s="175">
        <v>66</v>
      </c>
      <c r="J116" s="161">
        <v>1</v>
      </c>
      <c r="K116" s="176" t="s">
        <v>100</v>
      </c>
      <c r="L116" s="161"/>
      <c r="M116" s="176" t="s">
        <v>296</v>
      </c>
      <c r="N116" s="176" t="s">
        <v>1918</v>
      </c>
      <c r="O116" s="176" t="s">
        <v>298</v>
      </c>
      <c r="P116" s="176" t="s">
        <v>358</v>
      </c>
      <c r="Q116" s="177">
        <v>85</v>
      </c>
      <c r="R116" s="161"/>
      <c r="S116" s="161"/>
      <c r="T116" s="161"/>
      <c r="U116" s="161"/>
      <c r="V116" s="161"/>
      <c r="W116" s="161" t="s">
        <v>144</v>
      </c>
      <c r="X116" s="161" t="s">
        <v>67</v>
      </c>
      <c r="Y116" s="83"/>
      <c r="Z116" s="83"/>
      <c r="AA116" s="83" t="s">
        <v>1490</v>
      </c>
      <c r="AB116" s="83"/>
      <c r="AC116" s="83"/>
      <c r="AD116" s="84"/>
      <c r="AE116" s="84"/>
      <c r="AF116" s="84"/>
      <c r="AG116" s="84"/>
    </row>
    <row r="117" spans="1:209" s="178" customFormat="1" ht="25.5" customHeight="1" x14ac:dyDescent="0.2">
      <c r="A117" s="174">
        <v>61</v>
      </c>
      <c r="B117" s="179" t="s">
        <v>204</v>
      </c>
      <c r="C117" s="179" t="s">
        <v>203</v>
      </c>
      <c r="D117" s="71"/>
      <c r="E117" s="83" t="s">
        <v>582</v>
      </c>
      <c r="F117" s="179">
        <v>3</v>
      </c>
      <c r="G117" s="179" t="s">
        <v>240</v>
      </c>
      <c r="H117" s="179" t="s">
        <v>1644</v>
      </c>
      <c r="I117" s="179">
        <v>66</v>
      </c>
      <c r="J117" s="159">
        <v>1</v>
      </c>
      <c r="K117" s="180"/>
      <c r="L117" s="159"/>
      <c r="M117" s="176" t="s">
        <v>296</v>
      </c>
      <c r="N117" s="176" t="s">
        <v>1918</v>
      </c>
      <c r="O117" s="176" t="s">
        <v>298</v>
      </c>
      <c r="P117" s="176" t="s">
        <v>358</v>
      </c>
      <c r="Q117" s="177">
        <v>85</v>
      </c>
      <c r="R117" s="159"/>
      <c r="S117" s="159"/>
      <c r="T117" s="159"/>
      <c r="U117" s="159"/>
      <c r="V117" s="159"/>
      <c r="W117" s="159" t="s">
        <v>216</v>
      </c>
      <c r="X117" s="159"/>
      <c r="Y117" s="71"/>
      <c r="Z117" s="83" t="s">
        <v>1707</v>
      </c>
      <c r="AA117" s="71" t="s">
        <v>1641</v>
      </c>
      <c r="AB117" s="71"/>
      <c r="AC117" s="71"/>
      <c r="AD117" s="84"/>
      <c r="AE117" s="84"/>
      <c r="AF117" s="84"/>
      <c r="AG117" s="84"/>
    </row>
    <row r="118" spans="1:209" s="178" customFormat="1" ht="25.5" customHeight="1" x14ac:dyDescent="0.2">
      <c r="A118" s="174">
        <v>46</v>
      </c>
      <c r="B118" s="175" t="s">
        <v>35</v>
      </c>
      <c r="C118" s="175" t="s">
        <v>28</v>
      </c>
      <c r="D118" s="71" t="s">
        <v>43</v>
      </c>
      <c r="E118" s="83" t="s">
        <v>1736</v>
      </c>
      <c r="F118" s="175">
        <v>3</v>
      </c>
      <c r="G118" s="175" t="s">
        <v>240</v>
      </c>
      <c r="H118" s="175" t="s">
        <v>1644</v>
      </c>
      <c r="I118" s="175">
        <v>66</v>
      </c>
      <c r="J118" s="161">
        <v>1</v>
      </c>
      <c r="K118" s="180" t="s">
        <v>205</v>
      </c>
      <c r="L118" s="161"/>
      <c r="M118" s="176" t="s">
        <v>296</v>
      </c>
      <c r="N118" s="176" t="s">
        <v>1918</v>
      </c>
      <c r="O118" s="176" t="s">
        <v>297</v>
      </c>
      <c r="P118" s="176" t="s">
        <v>358</v>
      </c>
      <c r="Q118" s="177">
        <v>85</v>
      </c>
      <c r="R118" s="161"/>
      <c r="S118" s="161"/>
      <c r="T118" s="161"/>
      <c r="U118" s="161"/>
      <c r="V118" s="161"/>
      <c r="W118" s="161" t="s">
        <v>175</v>
      </c>
      <c r="X118" s="161"/>
      <c r="Y118" s="83"/>
      <c r="Z118" s="83"/>
      <c r="AA118" s="83" t="s">
        <v>1490</v>
      </c>
      <c r="AB118" s="83"/>
      <c r="AC118" s="83"/>
      <c r="AD118" s="84"/>
      <c r="AE118" s="84"/>
      <c r="AF118" s="84"/>
      <c r="AG118" s="84"/>
    </row>
    <row r="119" spans="1:209" s="181" customFormat="1" ht="27.75" customHeight="1" x14ac:dyDescent="0.2">
      <c r="A119" s="174">
        <v>155</v>
      </c>
      <c r="B119" s="175" t="s">
        <v>65</v>
      </c>
      <c r="C119" s="175" t="s">
        <v>66</v>
      </c>
      <c r="D119" s="83" t="s">
        <v>39</v>
      </c>
      <c r="E119" s="83" t="s">
        <v>1882</v>
      </c>
      <c r="F119" s="175">
        <v>3</v>
      </c>
      <c r="G119" s="175" t="s">
        <v>240</v>
      </c>
      <c r="H119" s="175" t="s">
        <v>1644</v>
      </c>
      <c r="I119" s="175">
        <v>66</v>
      </c>
      <c r="J119" s="161">
        <v>1</v>
      </c>
      <c r="K119" s="176" t="s">
        <v>39</v>
      </c>
      <c r="L119" s="161"/>
      <c r="M119" s="176" t="s">
        <v>296</v>
      </c>
      <c r="N119" s="176" t="s">
        <v>1918</v>
      </c>
      <c r="O119" s="176" t="s">
        <v>297</v>
      </c>
      <c r="P119" s="176" t="s">
        <v>358</v>
      </c>
      <c r="Q119" s="177">
        <v>85</v>
      </c>
      <c r="R119" s="161"/>
      <c r="S119" s="161"/>
      <c r="T119" s="161"/>
      <c r="U119" s="161"/>
      <c r="V119" s="161"/>
      <c r="W119" s="161" t="s">
        <v>146</v>
      </c>
      <c r="X119" s="161"/>
      <c r="Y119" s="83"/>
      <c r="Z119" s="83"/>
      <c r="AA119" s="83" t="s">
        <v>1490</v>
      </c>
      <c r="AB119" s="83"/>
      <c r="AC119" s="83"/>
      <c r="AD119" s="111"/>
      <c r="AE119" s="111"/>
      <c r="AF119" s="111"/>
      <c r="AG119" s="111"/>
    </row>
    <row r="120" spans="1:209" s="178" customFormat="1" ht="25.5" customHeight="1" x14ac:dyDescent="0.2">
      <c r="A120" s="174">
        <v>120</v>
      </c>
      <c r="B120" s="175" t="s">
        <v>64</v>
      </c>
      <c r="C120" s="175" t="s">
        <v>27</v>
      </c>
      <c r="D120" s="83" t="s">
        <v>30</v>
      </c>
      <c r="E120" s="83" t="s">
        <v>1826</v>
      </c>
      <c r="F120" s="175">
        <v>3</v>
      </c>
      <c r="G120" s="175" t="s">
        <v>1681</v>
      </c>
      <c r="H120" s="175" t="s">
        <v>1679</v>
      </c>
      <c r="I120" s="175" t="s">
        <v>653</v>
      </c>
      <c r="J120" s="161">
        <v>1</v>
      </c>
      <c r="K120" s="176" t="s">
        <v>30</v>
      </c>
      <c r="L120" s="161"/>
      <c r="M120" s="176" t="s">
        <v>296</v>
      </c>
      <c r="N120" s="176" t="s">
        <v>1919</v>
      </c>
      <c r="O120" s="176" t="s">
        <v>298</v>
      </c>
      <c r="P120" s="176" t="s">
        <v>358</v>
      </c>
      <c r="Q120" s="177">
        <v>85</v>
      </c>
      <c r="R120" s="161"/>
      <c r="S120" s="161"/>
      <c r="T120" s="161"/>
      <c r="U120" s="161"/>
      <c r="V120" s="161"/>
      <c r="W120" s="161" t="s">
        <v>175</v>
      </c>
      <c r="X120" s="161"/>
      <c r="Y120" s="83"/>
      <c r="Z120" s="83"/>
      <c r="AA120" s="83" t="s">
        <v>1490</v>
      </c>
      <c r="AB120" s="83"/>
      <c r="AC120" s="83"/>
      <c r="AD120" s="72"/>
      <c r="AE120" s="72"/>
      <c r="AF120" s="72"/>
      <c r="AG120" s="72"/>
      <c r="AH120" s="181"/>
      <c r="AI120" s="181"/>
      <c r="AJ120" s="181"/>
      <c r="AK120" s="181"/>
      <c r="AL120" s="181"/>
      <c r="AM120" s="181"/>
      <c r="AN120" s="181"/>
      <c r="AO120" s="181"/>
      <c r="AP120" s="181"/>
      <c r="AQ120" s="181"/>
      <c r="AR120" s="181"/>
      <c r="AS120" s="181"/>
      <c r="AT120" s="181"/>
      <c r="AU120" s="181"/>
      <c r="AV120" s="181"/>
      <c r="AW120" s="181"/>
      <c r="AX120" s="181"/>
      <c r="AY120" s="181"/>
      <c r="AZ120" s="181"/>
      <c r="BA120" s="181"/>
      <c r="BB120" s="181"/>
      <c r="BC120" s="181"/>
      <c r="BD120" s="181"/>
      <c r="BE120" s="181"/>
      <c r="BF120" s="181"/>
      <c r="BG120" s="181"/>
      <c r="BH120" s="181"/>
      <c r="BI120" s="181"/>
      <c r="BJ120" s="181"/>
      <c r="BK120" s="181"/>
      <c r="BL120" s="181"/>
      <c r="BM120" s="181"/>
      <c r="BN120" s="181"/>
      <c r="BO120" s="181"/>
      <c r="BP120" s="181"/>
      <c r="BQ120" s="181"/>
      <c r="BR120" s="181"/>
      <c r="BS120" s="181"/>
      <c r="BT120" s="181"/>
      <c r="BU120" s="181"/>
      <c r="BV120" s="181"/>
      <c r="BW120" s="181"/>
      <c r="BX120" s="181"/>
      <c r="BY120" s="181"/>
      <c r="BZ120" s="181"/>
      <c r="CA120" s="181"/>
      <c r="CB120" s="181"/>
      <c r="CC120" s="181"/>
      <c r="CD120" s="181"/>
      <c r="CE120" s="181"/>
      <c r="CF120" s="181"/>
      <c r="CG120" s="181"/>
      <c r="CH120" s="181"/>
      <c r="CI120" s="181"/>
      <c r="CJ120" s="181"/>
      <c r="CK120" s="181"/>
      <c r="CL120" s="181"/>
      <c r="CM120" s="181"/>
      <c r="CN120" s="181"/>
      <c r="CO120" s="181"/>
      <c r="CP120" s="181"/>
      <c r="CQ120" s="181"/>
      <c r="CR120" s="181"/>
      <c r="CS120" s="181"/>
      <c r="CT120" s="181"/>
      <c r="CU120" s="181"/>
      <c r="CV120" s="181"/>
      <c r="CW120" s="181"/>
      <c r="CX120" s="181"/>
      <c r="CY120" s="181"/>
      <c r="CZ120" s="181"/>
      <c r="DA120" s="181"/>
      <c r="DB120" s="181"/>
      <c r="DC120" s="181"/>
      <c r="DD120" s="181"/>
      <c r="DE120" s="181"/>
      <c r="DF120" s="181"/>
      <c r="DG120" s="181"/>
      <c r="DH120" s="181"/>
      <c r="DI120" s="181"/>
      <c r="DJ120" s="181"/>
      <c r="DK120" s="181"/>
      <c r="DL120" s="181"/>
      <c r="DM120" s="181"/>
      <c r="DN120" s="181"/>
      <c r="DO120" s="181"/>
      <c r="DP120" s="181"/>
      <c r="DQ120" s="181"/>
      <c r="DR120" s="181"/>
      <c r="DS120" s="181"/>
      <c r="DT120" s="181"/>
      <c r="DU120" s="181"/>
      <c r="DV120" s="181"/>
      <c r="DW120" s="181"/>
      <c r="DX120" s="181"/>
      <c r="DY120" s="181"/>
      <c r="DZ120" s="181"/>
      <c r="EA120" s="181"/>
      <c r="EB120" s="181"/>
      <c r="EC120" s="181"/>
      <c r="ED120" s="181"/>
      <c r="EE120" s="181"/>
      <c r="EF120" s="181"/>
      <c r="EG120" s="181"/>
      <c r="EH120" s="181"/>
      <c r="EI120" s="181"/>
      <c r="EJ120" s="181"/>
      <c r="EK120" s="181"/>
      <c r="EL120" s="181"/>
      <c r="EM120" s="181"/>
      <c r="EN120" s="181"/>
      <c r="EO120" s="181"/>
      <c r="EP120" s="181"/>
      <c r="EQ120" s="181"/>
      <c r="ER120" s="181"/>
      <c r="ES120" s="181"/>
      <c r="ET120" s="181"/>
      <c r="EU120" s="181"/>
      <c r="EV120" s="181"/>
      <c r="EW120" s="181"/>
      <c r="EX120" s="181"/>
      <c r="EY120" s="181"/>
      <c r="EZ120" s="181"/>
      <c r="FA120" s="181"/>
      <c r="FB120" s="181"/>
      <c r="FC120" s="181"/>
      <c r="FD120" s="181"/>
      <c r="FE120" s="181"/>
      <c r="FF120" s="181"/>
      <c r="FG120" s="181"/>
      <c r="FH120" s="181"/>
      <c r="FI120" s="181"/>
      <c r="FJ120" s="181"/>
      <c r="FK120" s="181"/>
      <c r="FL120" s="181"/>
      <c r="FM120" s="181"/>
      <c r="FN120" s="181"/>
      <c r="FO120" s="181"/>
      <c r="FP120" s="181"/>
      <c r="FQ120" s="181"/>
      <c r="FR120" s="181"/>
      <c r="FS120" s="181"/>
      <c r="FT120" s="181"/>
      <c r="FU120" s="181"/>
      <c r="FV120" s="181"/>
      <c r="FW120" s="181"/>
      <c r="FX120" s="181"/>
      <c r="FY120" s="181"/>
      <c r="FZ120" s="181"/>
      <c r="GA120" s="181"/>
      <c r="GB120" s="181"/>
      <c r="GC120" s="181"/>
      <c r="GD120" s="181"/>
      <c r="GE120" s="181"/>
      <c r="GF120" s="181"/>
      <c r="GG120" s="181"/>
      <c r="GH120" s="181"/>
      <c r="GI120" s="181"/>
      <c r="GJ120" s="181"/>
      <c r="GK120" s="181"/>
      <c r="GL120" s="181"/>
      <c r="GM120" s="181"/>
      <c r="GN120" s="181"/>
      <c r="GO120" s="181"/>
      <c r="GP120" s="181"/>
      <c r="GQ120" s="181"/>
      <c r="GR120" s="181"/>
      <c r="GS120" s="181"/>
      <c r="GT120" s="181"/>
      <c r="GU120" s="181"/>
      <c r="GV120" s="181"/>
      <c r="GW120" s="181"/>
      <c r="GX120" s="181"/>
      <c r="GY120" s="181"/>
      <c r="GZ120" s="181"/>
      <c r="HA120" s="181"/>
    </row>
    <row r="121" spans="1:209" s="178" customFormat="1" ht="25.5" customHeight="1" x14ac:dyDescent="0.2">
      <c r="A121" s="174">
        <v>97</v>
      </c>
      <c r="B121" s="175" t="s">
        <v>130</v>
      </c>
      <c r="C121" s="175" t="s">
        <v>34</v>
      </c>
      <c r="D121" s="83" t="s">
        <v>33</v>
      </c>
      <c r="E121" s="83" t="s">
        <v>34</v>
      </c>
      <c r="F121" s="175">
        <v>3</v>
      </c>
      <c r="G121" s="175" t="s">
        <v>1681</v>
      </c>
      <c r="H121" s="175" t="s">
        <v>1679</v>
      </c>
      <c r="I121" s="175" t="s">
        <v>653</v>
      </c>
      <c r="J121" s="161">
        <v>1</v>
      </c>
      <c r="K121" s="175" t="s">
        <v>33</v>
      </c>
      <c r="L121" s="161"/>
      <c r="M121" s="176" t="s">
        <v>296</v>
      </c>
      <c r="N121" s="176" t="s">
        <v>1919</v>
      </c>
      <c r="O121" s="176" t="s">
        <v>297</v>
      </c>
      <c r="P121" s="176" t="s">
        <v>358</v>
      </c>
      <c r="Q121" s="177">
        <v>85</v>
      </c>
      <c r="R121" s="161"/>
      <c r="S121" s="161"/>
      <c r="T121" s="161"/>
      <c r="U121" s="161"/>
      <c r="V121" s="161"/>
      <c r="W121" s="161" t="s">
        <v>175</v>
      </c>
      <c r="X121" s="161"/>
      <c r="Y121" s="83"/>
      <c r="Z121" s="83"/>
      <c r="AA121" s="83" t="s">
        <v>1490</v>
      </c>
      <c r="AB121" s="83"/>
      <c r="AC121" s="83"/>
      <c r="AD121" s="72"/>
      <c r="AE121" s="72"/>
      <c r="AF121" s="72"/>
      <c r="AG121" s="72"/>
      <c r="AH121" s="181"/>
      <c r="AI121" s="181"/>
      <c r="AJ121" s="181"/>
      <c r="AK121" s="181"/>
      <c r="AL121" s="181"/>
      <c r="AM121" s="181"/>
      <c r="AN121" s="181"/>
      <c r="AO121" s="181"/>
      <c r="AP121" s="181"/>
      <c r="AQ121" s="181"/>
      <c r="AR121" s="181"/>
      <c r="AS121" s="181"/>
      <c r="AT121" s="181"/>
      <c r="AU121" s="181"/>
      <c r="AV121" s="181"/>
      <c r="AW121" s="181"/>
      <c r="AX121" s="181"/>
      <c r="AY121" s="181"/>
      <c r="AZ121" s="181"/>
      <c r="BA121" s="181"/>
      <c r="BB121" s="181"/>
      <c r="BC121" s="181"/>
      <c r="BD121" s="181"/>
      <c r="BE121" s="181"/>
      <c r="BF121" s="181"/>
      <c r="BG121" s="181"/>
      <c r="BH121" s="181"/>
      <c r="BI121" s="181"/>
      <c r="BJ121" s="181"/>
      <c r="BK121" s="181"/>
      <c r="BL121" s="181"/>
      <c r="BM121" s="181"/>
      <c r="BN121" s="181"/>
      <c r="BO121" s="181"/>
      <c r="BP121" s="181"/>
      <c r="BQ121" s="181"/>
      <c r="BR121" s="181"/>
      <c r="BS121" s="181"/>
      <c r="BT121" s="181"/>
      <c r="BU121" s="181"/>
      <c r="BV121" s="181"/>
      <c r="BW121" s="181"/>
      <c r="BX121" s="181"/>
      <c r="BY121" s="181"/>
      <c r="BZ121" s="181"/>
      <c r="CA121" s="181"/>
      <c r="CB121" s="181"/>
      <c r="CC121" s="181"/>
      <c r="CD121" s="181"/>
      <c r="CE121" s="181"/>
      <c r="CF121" s="181"/>
      <c r="CG121" s="181"/>
      <c r="CH121" s="181"/>
      <c r="CI121" s="181"/>
      <c r="CJ121" s="181"/>
      <c r="CK121" s="181"/>
      <c r="CL121" s="181"/>
      <c r="CM121" s="181"/>
      <c r="CN121" s="181"/>
      <c r="CO121" s="181"/>
      <c r="CP121" s="181"/>
      <c r="CQ121" s="181"/>
      <c r="CR121" s="181"/>
      <c r="CS121" s="181"/>
      <c r="CT121" s="181"/>
      <c r="CU121" s="181"/>
      <c r="CV121" s="181"/>
      <c r="CW121" s="181"/>
      <c r="CX121" s="181"/>
      <c r="CY121" s="181"/>
      <c r="CZ121" s="181"/>
      <c r="DA121" s="181"/>
      <c r="DB121" s="181"/>
      <c r="DC121" s="181"/>
      <c r="DD121" s="181"/>
      <c r="DE121" s="181"/>
      <c r="DF121" s="181"/>
      <c r="DG121" s="181"/>
      <c r="DH121" s="181"/>
      <c r="DI121" s="181"/>
      <c r="DJ121" s="181"/>
      <c r="DK121" s="181"/>
      <c r="DL121" s="181"/>
      <c r="DM121" s="181"/>
      <c r="DN121" s="181"/>
      <c r="DO121" s="181"/>
      <c r="DP121" s="181"/>
      <c r="DQ121" s="181"/>
      <c r="DR121" s="181"/>
      <c r="DS121" s="181"/>
      <c r="DT121" s="181"/>
      <c r="DU121" s="181"/>
      <c r="DV121" s="181"/>
      <c r="DW121" s="181"/>
      <c r="DX121" s="181"/>
      <c r="DY121" s="181"/>
      <c r="DZ121" s="181"/>
      <c r="EA121" s="181"/>
      <c r="EB121" s="181"/>
      <c r="EC121" s="181"/>
      <c r="ED121" s="181"/>
      <c r="EE121" s="181"/>
      <c r="EF121" s="181"/>
      <c r="EG121" s="181"/>
      <c r="EH121" s="181"/>
      <c r="EI121" s="181"/>
      <c r="EJ121" s="181"/>
      <c r="EK121" s="181"/>
      <c r="EL121" s="181"/>
      <c r="EM121" s="181"/>
      <c r="EN121" s="181"/>
      <c r="EO121" s="181"/>
      <c r="EP121" s="181"/>
      <c r="EQ121" s="181"/>
      <c r="ER121" s="181"/>
      <c r="ES121" s="181"/>
      <c r="ET121" s="181"/>
      <c r="EU121" s="181"/>
      <c r="EV121" s="181"/>
      <c r="EW121" s="181"/>
      <c r="EX121" s="181"/>
      <c r="EY121" s="181"/>
      <c r="EZ121" s="181"/>
      <c r="FA121" s="181"/>
      <c r="FB121" s="181"/>
      <c r="FC121" s="181"/>
      <c r="FD121" s="181"/>
      <c r="FE121" s="181"/>
      <c r="FF121" s="181"/>
      <c r="FG121" s="181"/>
      <c r="FH121" s="181"/>
      <c r="FI121" s="181"/>
      <c r="FJ121" s="181"/>
      <c r="FK121" s="181"/>
      <c r="FL121" s="181"/>
      <c r="FM121" s="181"/>
      <c r="FN121" s="181"/>
      <c r="FO121" s="181"/>
      <c r="FP121" s="181"/>
      <c r="FQ121" s="181"/>
      <c r="FR121" s="181"/>
      <c r="FS121" s="181"/>
      <c r="FT121" s="181"/>
      <c r="FU121" s="181"/>
      <c r="FV121" s="181"/>
      <c r="FW121" s="181"/>
      <c r="FX121" s="181"/>
      <c r="FY121" s="181"/>
      <c r="FZ121" s="181"/>
      <c r="GA121" s="181"/>
      <c r="GB121" s="181"/>
      <c r="GC121" s="181"/>
      <c r="GD121" s="181"/>
      <c r="GE121" s="181"/>
      <c r="GF121" s="181"/>
      <c r="GG121" s="181"/>
      <c r="GH121" s="181"/>
      <c r="GI121" s="181"/>
      <c r="GJ121" s="181"/>
      <c r="GK121" s="181"/>
      <c r="GL121" s="181"/>
      <c r="GM121" s="181"/>
      <c r="GN121" s="181"/>
      <c r="GO121" s="181"/>
      <c r="GP121" s="181"/>
      <c r="GQ121" s="181"/>
      <c r="GR121" s="181"/>
      <c r="GS121" s="181"/>
      <c r="GT121" s="181"/>
      <c r="GU121" s="181"/>
      <c r="GV121" s="181"/>
      <c r="GW121" s="181"/>
      <c r="GX121" s="181"/>
      <c r="GY121" s="181"/>
      <c r="GZ121" s="181"/>
      <c r="HA121" s="181"/>
    </row>
    <row r="122" spans="1:209" s="178" customFormat="1" ht="25.5" customHeight="1" x14ac:dyDescent="0.2">
      <c r="A122" s="174">
        <v>19</v>
      </c>
      <c r="B122" s="175" t="s">
        <v>200</v>
      </c>
      <c r="C122" s="175" t="s">
        <v>201</v>
      </c>
      <c r="D122" s="83" t="s">
        <v>191</v>
      </c>
      <c r="E122" s="83" t="s">
        <v>1837</v>
      </c>
      <c r="F122" s="175">
        <v>5</v>
      </c>
      <c r="G122" s="175" t="s">
        <v>240</v>
      </c>
      <c r="H122" s="175" t="s">
        <v>1644</v>
      </c>
      <c r="I122" s="175">
        <v>66</v>
      </c>
      <c r="J122" s="161">
        <v>1</v>
      </c>
      <c r="K122" s="176" t="s">
        <v>191</v>
      </c>
      <c r="L122" s="161"/>
      <c r="M122" s="176" t="s">
        <v>296</v>
      </c>
      <c r="N122" s="176" t="s">
        <v>1921</v>
      </c>
      <c r="O122" s="176" t="s">
        <v>327</v>
      </c>
      <c r="P122" s="176" t="s">
        <v>358</v>
      </c>
      <c r="Q122" s="177">
        <v>85</v>
      </c>
      <c r="R122" s="161"/>
      <c r="S122" s="161"/>
      <c r="T122" s="161"/>
      <c r="U122" s="161"/>
      <c r="V122" s="161"/>
      <c r="W122" s="161" t="s">
        <v>143</v>
      </c>
      <c r="X122" s="161"/>
      <c r="Y122" s="83"/>
      <c r="Z122" s="83"/>
      <c r="AA122" s="83" t="s">
        <v>1490</v>
      </c>
      <c r="AB122" s="83"/>
      <c r="AC122" s="83"/>
      <c r="AD122" s="72"/>
      <c r="AE122" s="72"/>
      <c r="AF122" s="84"/>
      <c r="AG122" s="84"/>
    </row>
    <row r="123" spans="1:209" ht="25.5" customHeight="1" x14ac:dyDescent="0.2">
      <c r="A123" s="74">
        <v>115</v>
      </c>
      <c r="B123" s="83" t="s">
        <v>1503</v>
      </c>
      <c r="C123" s="83" t="s">
        <v>1504</v>
      </c>
      <c r="D123" s="83" t="s">
        <v>100</v>
      </c>
      <c r="E123" s="83" t="s">
        <v>1750</v>
      </c>
      <c r="F123" s="83">
        <v>3</v>
      </c>
      <c r="G123" s="83" t="s">
        <v>240</v>
      </c>
      <c r="H123" s="83" t="s">
        <v>44</v>
      </c>
      <c r="I123" s="83">
        <v>84</v>
      </c>
      <c r="J123" s="161">
        <v>1</v>
      </c>
      <c r="K123" s="161" t="s">
        <v>100</v>
      </c>
      <c r="L123" s="161"/>
      <c r="M123" s="161" t="s">
        <v>186</v>
      </c>
      <c r="N123" s="161">
        <v>2</v>
      </c>
      <c r="O123" s="161" t="s">
        <v>301</v>
      </c>
      <c r="P123" s="161" t="s">
        <v>358</v>
      </c>
      <c r="Q123" s="167">
        <v>85</v>
      </c>
      <c r="R123" s="161"/>
      <c r="S123" s="161"/>
      <c r="T123" s="161"/>
      <c r="U123" s="161"/>
      <c r="V123" s="161"/>
      <c r="W123" s="161" t="s">
        <v>144</v>
      </c>
      <c r="X123" s="161" t="s">
        <v>68</v>
      </c>
      <c r="Y123" s="83"/>
      <c r="Z123" s="83"/>
      <c r="AA123" s="83" t="s">
        <v>1490</v>
      </c>
      <c r="AB123" s="83"/>
      <c r="AC123" s="83"/>
      <c r="AD123" s="72"/>
      <c r="AE123" s="72"/>
    </row>
    <row r="124" spans="1:209" ht="25.5" customHeight="1" x14ac:dyDescent="0.2">
      <c r="A124" s="74">
        <v>54</v>
      </c>
      <c r="B124" s="83" t="s">
        <v>47</v>
      </c>
      <c r="C124" s="83" t="s">
        <v>48</v>
      </c>
      <c r="D124" s="83" t="s">
        <v>43</v>
      </c>
      <c r="E124" s="83" t="s">
        <v>48</v>
      </c>
      <c r="F124" s="83">
        <v>3</v>
      </c>
      <c r="G124" s="83" t="s">
        <v>1729</v>
      </c>
      <c r="H124" s="83" t="s">
        <v>44</v>
      </c>
      <c r="I124" s="83" t="s">
        <v>1730</v>
      </c>
      <c r="J124" s="161">
        <v>1</v>
      </c>
      <c r="K124" s="161" t="s">
        <v>43</v>
      </c>
      <c r="L124" s="161"/>
      <c r="M124" s="161" t="s">
        <v>186</v>
      </c>
      <c r="N124" s="161">
        <v>2</v>
      </c>
      <c r="O124" s="161" t="s">
        <v>336</v>
      </c>
      <c r="P124" s="161" t="s">
        <v>358</v>
      </c>
      <c r="Q124" s="167">
        <v>85</v>
      </c>
      <c r="R124" s="161"/>
      <c r="S124" s="161"/>
      <c r="T124" s="161"/>
      <c r="U124" s="161"/>
      <c r="V124" s="161"/>
      <c r="W124" s="161" t="s">
        <v>173</v>
      </c>
      <c r="X124" s="161" t="s">
        <v>68</v>
      </c>
      <c r="Y124" s="83"/>
      <c r="Z124" s="83"/>
      <c r="AA124" s="83" t="s">
        <v>1490</v>
      </c>
      <c r="AB124" s="83"/>
      <c r="AC124" s="83"/>
      <c r="AD124" s="72"/>
      <c r="AE124" s="72"/>
    </row>
    <row r="125" spans="1:209" ht="25.5" customHeight="1" x14ac:dyDescent="0.2">
      <c r="A125" s="74">
        <v>93</v>
      </c>
      <c r="B125" s="83" t="s">
        <v>61</v>
      </c>
      <c r="C125" s="83" t="s">
        <v>62</v>
      </c>
      <c r="D125" s="83" t="s">
        <v>63</v>
      </c>
      <c r="E125" s="83" t="s">
        <v>389</v>
      </c>
      <c r="F125" s="83">
        <v>3</v>
      </c>
      <c r="G125" s="83" t="s">
        <v>240</v>
      </c>
      <c r="H125" s="83" t="s">
        <v>44</v>
      </c>
      <c r="I125" s="83">
        <v>84</v>
      </c>
      <c r="J125" s="161">
        <v>1</v>
      </c>
      <c r="K125" s="161" t="s">
        <v>63</v>
      </c>
      <c r="L125" s="161"/>
      <c r="M125" s="161" t="s">
        <v>186</v>
      </c>
      <c r="N125" s="161">
        <v>3</v>
      </c>
      <c r="O125" s="161" t="s">
        <v>301</v>
      </c>
      <c r="P125" s="161" t="s">
        <v>358</v>
      </c>
      <c r="Q125" s="167">
        <v>85</v>
      </c>
      <c r="R125" s="161"/>
      <c r="S125" s="161"/>
      <c r="T125" s="161"/>
      <c r="U125" s="161"/>
      <c r="V125" s="161"/>
      <c r="W125" s="161" t="s">
        <v>173</v>
      </c>
      <c r="X125" s="161" t="s">
        <v>68</v>
      </c>
      <c r="Y125" s="83"/>
      <c r="Z125" s="83" t="s">
        <v>1734</v>
      </c>
      <c r="AA125" s="83" t="s">
        <v>1490</v>
      </c>
      <c r="AB125" s="83"/>
      <c r="AC125" s="83"/>
      <c r="AD125" s="72"/>
      <c r="AE125" s="72"/>
    </row>
    <row r="126" spans="1:209" ht="25.5" customHeight="1" x14ac:dyDescent="0.2">
      <c r="A126" s="74">
        <v>198</v>
      </c>
      <c r="B126" s="83" t="s">
        <v>82</v>
      </c>
      <c r="C126" s="83" t="s">
        <v>81</v>
      </c>
      <c r="D126" s="83" t="s">
        <v>43</v>
      </c>
      <c r="E126" s="83" t="s">
        <v>81</v>
      </c>
      <c r="F126" s="83">
        <v>3</v>
      </c>
      <c r="G126" s="83" t="s">
        <v>240</v>
      </c>
      <c r="H126" s="83" t="s">
        <v>44</v>
      </c>
      <c r="I126" s="83">
        <v>84</v>
      </c>
      <c r="J126" s="161">
        <v>1</v>
      </c>
      <c r="K126" s="161" t="s">
        <v>43</v>
      </c>
      <c r="L126" s="161"/>
      <c r="M126" s="161" t="s">
        <v>186</v>
      </c>
      <c r="N126" s="161">
        <v>3</v>
      </c>
      <c r="O126" s="161" t="s">
        <v>336</v>
      </c>
      <c r="P126" s="161" t="s">
        <v>358</v>
      </c>
      <c r="Q126" s="167">
        <v>85</v>
      </c>
      <c r="R126" s="161"/>
      <c r="S126" s="161"/>
      <c r="T126" s="161"/>
      <c r="U126" s="161"/>
      <c r="V126" s="161"/>
      <c r="W126" s="161" t="s">
        <v>173</v>
      </c>
      <c r="X126" s="161" t="s">
        <v>68</v>
      </c>
      <c r="Y126" s="83"/>
      <c r="Z126" s="83"/>
      <c r="AA126" s="83" t="s">
        <v>1490</v>
      </c>
      <c r="AB126" s="83"/>
      <c r="AC126" s="83"/>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B126" s="72"/>
      <c r="BC126" s="72"/>
      <c r="BD126" s="72"/>
      <c r="BE126" s="72"/>
      <c r="BF126" s="72"/>
      <c r="BG126" s="72"/>
      <c r="BH126" s="72"/>
      <c r="BI126" s="72"/>
      <c r="BJ126" s="72"/>
      <c r="BK126" s="72"/>
      <c r="BL126" s="72"/>
      <c r="BM126" s="72"/>
      <c r="BN126" s="72"/>
      <c r="BO126" s="72"/>
      <c r="BP126" s="72"/>
      <c r="BQ126" s="72"/>
      <c r="BR126" s="72"/>
      <c r="BS126" s="72"/>
      <c r="BT126" s="72"/>
      <c r="BU126" s="72"/>
      <c r="BV126" s="72"/>
      <c r="BW126" s="72"/>
      <c r="BX126" s="72"/>
      <c r="BY126" s="72"/>
      <c r="BZ126" s="72"/>
      <c r="CA126" s="72"/>
      <c r="CB126" s="72"/>
      <c r="CC126" s="72"/>
      <c r="CD126" s="72"/>
      <c r="CE126" s="72"/>
      <c r="CF126" s="72"/>
      <c r="CG126" s="72"/>
      <c r="CH126" s="72"/>
      <c r="CI126" s="72"/>
      <c r="CJ126" s="72"/>
      <c r="CK126" s="72"/>
      <c r="CL126" s="72"/>
      <c r="CM126" s="72"/>
      <c r="CN126" s="72"/>
      <c r="CO126" s="72"/>
      <c r="CP126" s="72"/>
      <c r="CQ126" s="72"/>
      <c r="CR126" s="72"/>
      <c r="CS126" s="72"/>
      <c r="CT126" s="72"/>
      <c r="CU126" s="72"/>
      <c r="CV126" s="72"/>
      <c r="CW126" s="72"/>
      <c r="CX126" s="72"/>
      <c r="CY126" s="72"/>
      <c r="CZ126" s="72"/>
      <c r="DA126" s="72"/>
      <c r="DB126" s="72"/>
      <c r="DC126" s="72"/>
      <c r="DD126" s="72"/>
      <c r="DE126" s="72"/>
      <c r="DF126" s="72"/>
      <c r="DG126" s="72"/>
      <c r="DH126" s="72"/>
      <c r="DI126" s="72"/>
      <c r="DJ126" s="72"/>
      <c r="DK126" s="72"/>
      <c r="DL126" s="72"/>
      <c r="DM126" s="72"/>
      <c r="DN126" s="72"/>
      <c r="DO126" s="72"/>
      <c r="DP126" s="72"/>
      <c r="DQ126" s="72"/>
      <c r="DR126" s="72"/>
      <c r="DS126" s="72"/>
      <c r="DT126" s="72"/>
      <c r="DU126" s="72"/>
      <c r="DV126" s="72"/>
      <c r="DW126" s="72"/>
      <c r="DX126" s="72"/>
      <c r="DY126" s="72"/>
      <c r="DZ126" s="72"/>
      <c r="EA126" s="72"/>
      <c r="EB126" s="72"/>
      <c r="EC126" s="72"/>
      <c r="ED126" s="72"/>
      <c r="EE126" s="72"/>
      <c r="EF126" s="72"/>
      <c r="EG126" s="72"/>
      <c r="EH126" s="72"/>
      <c r="EI126" s="72"/>
      <c r="EJ126" s="72"/>
      <c r="EK126" s="72"/>
      <c r="EL126" s="72"/>
      <c r="EM126" s="72"/>
      <c r="EN126" s="72"/>
      <c r="EO126" s="72"/>
      <c r="EP126" s="72"/>
      <c r="EQ126" s="72"/>
      <c r="ER126" s="72"/>
      <c r="ES126" s="72"/>
      <c r="ET126" s="72"/>
      <c r="EU126" s="72"/>
      <c r="EV126" s="72"/>
      <c r="EW126" s="72"/>
      <c r="EX126" s="72"/>
      <c r="EY126" s="72"/>
      <c r="EZ126" s="72"/>
      <c r="FA126" s="72"/>
      <c r="FB126" s="72"/>
      <c r="FC126" s="72"/>
      <c r="FD126" s="72"/>
      <c r="FE126" s="72"/>
      <c r="FF126" s="72"/>
      <c r="FG126" s="72"/>
      <c r="FH126" s="72"/>
      <c r="FI126" s="72"/>
      <c r="FJ126" s="72"/>
      <c r="FK126" s="72"/>
      <c r="FL126" s="72"/>
      <c r="FM126" s="72"/>
      <c r="FN126" s="72"/>
      <c r="FO126" s="72"/>
      <c r="FP126" s="72"/>
      <c r="FQ126" s="72"/>
      <c r="FR126" s="72"/>
      <c r="FS126" s="72"/>
      <c r="FT126" s="72"/>
      <c r="FU126" s="72"/>
      <c r="FV126" s="72"/>
      <c r="FW126" s="72"/>
      <c r="FX126" s="72"/>
      <c r="FY126" s="72"/>
      <c r="FZ126" s="72"/>
      <c r="GA126" s="72"/>
      <c r="GB126" s="72"/>
      <c r="GC126" s="72"/>
      <c r="GD126" s="72"/>
      <c r="GE126" s="72"/>
      <c r="GF126" s="72"/>
      <c r="GG126" s="72"/>
      <c r="GH126" s="72"/>
      <c r="GI126" s="72"/>
      <c r="GJ126" s="72"/>
      <c r="GK126" s="72"/>
      <c r="GL126" s="72"/>
      <c r="GM126" s="72"/>
      <c r="GN126" s="72"/>
      <c r="GO126" s="72"/>
      <c r="GP126" s="72"/>
      <c r="GQ126" s="72"/>
      <c r="GR126" s="72"/>
      <c r="GS126" s="72"/>
      <c r="GT126" s="72"/>
      <c r="GU126" s="72"/>
      <c r="GV126" s="72"/>
      <c r="GW126" s="72"/>
      <c r="GX126" s="72"/>
      <c r="GY126" s="72"/>
      <c r="GZ126" s="72"/>
      <c r="HA126" s="72"/>
    </row>
    <row r="127" spans="1:209" ht="25.5" customHeight="1" x14ac:dyDescent="0.2">
      <c r="A127" s="74">
        <v>192</v>
      </c>
      <c r="B127" s="83" t="s">
        <v>44</v>
      </c>
      <c r="C127" s="83" t="s">
        <v>45</v>
      </c>
      <c r="D127" s="83" t="s">
        <v>43</v>
      </c>
      <c r="E127" s="83" t="s">
        <v>397</v>
      </c>
      <c r="F127" s="83">
        <v>3</v>
      </c>
      <c r="G127" s="83" t="s">
        <v>240</v>
      </c>
      <c r="H127" s="83" t="s">
        <v>44</v>
      </c>
      <c r="I127" s="83">
        <v>84</v>
      </c>
      <c r="J127" s="161">
        <v>1</v>
      </c>
      <c r="K127" s="161" t="s">
        <v>43</v>
      </c>
      <c r="L127" s="161"/>
      <c r="M127" s="161" t="s">
        <v>186</v>
      </c>
      <c r="N127" s="161">
        <v>4</v>
      </c>
      <c r="O127" s="161" t="s">
        <v>301</v>
      </c>
      <c r="P127" s="161" t="s">
        <v>358</v>
      </c>
      <c r="Q127" s="167">
        <v>85</v>
      </c>
      <c r="R127" s="161"/>
      <c r="S127" s="161"/>
      <c r="T127" s="161"/>
      <c r="U127" s="161"/>
      <c r="V127" s="161"/>
      <c r="W127" s="161" t="s">
        <v>173</v>
      </c>
      <c r="X127" s="161" t="s">
        <v>68</v>
      </c>
      <c r="Y127" s="83"/>
      <c r="Z127" s="83"/>
      <c r="AA127" s="83" t="s">
        <v>1490</v>
      </c>
      <c r="AB127" s="83"/>
      <c r="AC127" s="83"/>
      <c r="AF127" s="72"/>
      <c r="AG127" s="72"/>
      <c r="AH127" s="72"/>
      <c r="AI127" s="72"/>
      <c r="AJ127" s="72"/>
      <c r="AK127" s="72"/>
      <c r="AL127" s="72"/>
      <c r="AM127" s="72"/>
      <c r="AN127" s="72"/>
      <c r="AO127" s="72"/>
      <c r="AP127" s="72"/>
      <c r="AQ127" s="72"/>
      <c r="AR127" s="72"/>
      <c r="AS127" s="72"/>
      <c r="AT127" s="72"/>
      <c r="AU127" s="72"/>
      <c r="AV127" s="72"/>
      <c r="AW127" s="72"/>
      <c r="AX127" s="72"/>
      <c r="AY127" s="72"/>
      <c r="AZ127" s="72"/>
      <c r="BA127" s="72"/>
      <c r="BB127" s="72"/>
      <c r="BC127" s="72"/>
      <c r="BD127" s="72"/>
      <c r="BE127" s="72"/>
      <c r="BF127" s="72"/>
      <c r="BG127" s="72"/>
      <c r="BH127" s="72"/>
      <c r="BI127" s="72"/>
      <c r="BJ127" s="72"/>
      <c r="BK127" s="72"/>
      <c r="BL127" s="72"/>
      <c r="BM127" s="72"/>
      <c r="BN127" s="72"/>
      <c r="BO127" s="72"/>
      <c r="BP127" s="72"/>
      <c r="BQ127" s="72"/>
      <c r="BR127" s="72"/>
      <c r="BS127" s="72"/>
      <c r="BT127" s="72"/>
      <c r="BU127" s="72"/>
      <c r="BV127" s="72"/>
      <c r="BW127" s="72"/>
      <c r="BX127" s="72"/>
      <c r="BY127" s="72"/>
      <c r="BZ127" s="72"/>
      <c r="CA127" s="72"/>
      <c r="CB127" s="72"/>
      <c r="CC127" s="72"/>
      <c r="CD127" s="72"/>
      <c r="CE127" s="72"/>
      <c r="CF127" s="72"/>
      <c r="CG127" s="72"/>
      <c r="CH127" s="72"/>
      <c r="CI127" s="72"/>
      <c r="CJ127" s="72"/>
      <c r="CK127" s="72"/>
      <c r="CL127" s="72"/>
      <c r="CM127" s="72"/>
      <c r="CN127" s="72"/>
      <c r="CO127" s="72"/>
      <c r="CP127" s="72"/>
      <c r="CQ127" s="72"/>
      <c r="CR127" s="72"/>
      <c r="CS127" s="72"/>
      <c r="CT127" s="72"/>
      <c r="CU127" s="72"/>
      <c r="CV127" s="72"/>
      <c r="CW127" s="72"/>
      <c r="CX127" s="72"/>
      <c r="CY127" s="72"/>
      <c r="CZ127" s="72"/>
      <c r="DA127" s="72"/>
      <c r="DB127" s="72"/>
      <c r="DC127" s="72"/>
      <c r="DD127" s="72"/>
      <c r="DE127" s="72"/>
      <c r="DF127" s="72"/>
      <c r="DG127" s="72"/>
      <c r="DH127" s="72"/>
      <c r="DI127" s="72"/>
      <c r="DJ127" s="72"/>
      <c r="DK127" s="72"/>
      <c r="DL127" s="72"/>
      <c r="DM127" s="72"/>
      <c r="DN127" s="72"/>
      <c r="DO127" s="72"/>
      <c r="DP127" s="72"/>
      <c r="DQ127" s="72"/>
      <c r="DR127" s="72"/>
      <c r="DS127" s="72"/>
      <c r="DT127" s="72"/>
      <c r="DU127" s="72"/>
      <c r="DV127" s="72"/>
      <c r="DW127" s="72"/>
      <c r="DX127" s="72"/>
      <c r="DY127" s="72"/>
      <c r="DZ127" s="72"/>
      <c r="EA127" s="72"/>
      <c r="EB127" s="72"/>
      <c r="EC127" s="72"/>
      <c r="ED127" s="72"/>
      <c r="EE127" s="72"/>
      <c r="EF127" s="72"/>
      <c r="EG127" s="72"/>
      <c r="EH127" s="72"/>
      <c r="EI127" s="72"/>
      <c r="EJ127" s="72"/>
      <c r="EK127" s="72"/>
      <c r="EL127" s="72"/>
      <c r="EM127" s="72"/>
      <c r="EN127" s="72"/>
      <c r="EO127" s="72"/>
      <c r="EP127" s="72"/>
      <c r="EQ127" s="72"/>
      <c r="ER127" s="72"/>
      <c r="ES127" s="72"/>
      <c r="ET127" s="72"/>
      <c r="EU127" s="72"/>
      <c r="EV127" s="72"/>
      <c r="EW127" s="72"/>
      <c r="EX127" s="72"/>
      <c r="EY127" s="72"/>
      <c r="EZ127" s="72"/>
      <c r="FA127" s="72"/>
      <c r="FB127" s="72"/>
      <c r="FC127" s="72"/>
      <c r="FD127" s="72"/>
      <c r="FE127" s="72"/>
      <c r="FF127" s="72"/>
      <c r="FG127" s="72"/>
      <c r="FH127" s="72"/>
      <c r="FI127" s="72"/>
      <c r="FJ127" s="72"/>
      <c r="FK127" s="72"/>
      <c r="FL127" s="72"/>
      <c r="FM127" s="72"/>
      <c r="FN127" s="72"/>
      <c r="FO127" s="72"/>
      <c r="FP127" s="72"/>
      <c r="FQ127" s="72"/>
      <c r="FR127" s="72"/>
      <c r="FS127" s="72"/>
      <c r="FT127" s="72"/>
      <c r="FU127" s="72"/>
      <c r="FV127" s="72"/>
      <c r="FW127" s="72"/>
      <c r="FX127" s="72"/>
      <c r="FY127" s="72"/>
      <c r="FZ127" s="72"/>
      <c r="GA127" s="72"/>
      <c r="GB127" s="72"/>
      <c r="GC127" s="72"/>
      <c r="GD127" s="72"/>
      <c r="GE127" s="72"/>
      <c r="GF127" s="72"/>
      <c r="GG127" s="72"/>
      <c r="GH127" s="72"/>
      <c r="GI127" s="72"/>
      <c r="GJ127" s="72"/>
      <c r="GK127" s="72"/>
      <c r="GL127" s="72"/>
      <c r="GM127" s="72"/>
      <c r="GN127" s="72"/>
      <c r="GO127" s="72"/>
      <c r="GP127" s="72"/>
      <c r="GQ127" s="72"/>
      <c r="GR127" s="72"/>
      <c r="GS127" s="72"/>
      <c r="GT127" s="72"/>
      <c r="GU127" s="72"/>
      <c r="GV127" s="72"/>
      <c r="GW127" s="72"/>
      <c r="GX127" s="72"/>
      <c r="GY127" s="72"/>
      <c r="GZ127" s="72"/>
      <c r="HA127" s="72"/>
    </row>
    <row r="128" spans="1:209" ht="31.5" customHeight="1" x14ac:dyDescent="0.2">
      <c r="A128" s="74">
        <v>160</v>
      </c>
      <c r="B128" s="83" t="s">
        <v>65</v>
      </c>
      <c r="C128" s="83" t="s">
        <v>66</v>
      </c>
      <c r="D128" s="83" t="s">
        <v>39</v>
      </c>
      <c r="E128" s="83" t="s">
        <v>1876</v>
      </c>
      <c r="F128" s="83">
        <v>3</v>
      </c>
      <c r="G128" s="83" t="s">
        <v>240</v>
      </c>
      <c r="H128" s="83" t="s">
        <v>44</v>
      </c>
      <c r="I128" s="83">
        <v>84</v>
      </c>
      <c r="J128" s="161">
        <v>1</v>
      </c>
      <c r="K128" s="161" t="s">
        <v>39</v>
      </c>
      <c r="L128" s="161"/>
      <c r="M128" s="161" t="s">
        <v>186</v>
      </c>
      <c r="N128" s="161">
        <v>4</v>
      </c>
      <c r="O128" s="161" t="s">
        <v>336</v>
      </c>
      <c r="P128" s="161" t="s">
        <v>358</v>
      </c>
      <c r="Q128" s="167">
        <v>85</v>
      </c>
      <c r="R128" s="161"/>
      <c r="S128" s="161"/>
      <c r="T128" s="161"/>
      <c r="U128" s="161"/>
      <c r="V128" s="161"/>
      <c r="W128" s="161" t="s">
        <v>146</v>
      </c>
      <c r="X128" s="161" t="s">
        <v>68</v>
      </c>
      <c r="Y128" s="83"/>
      <c r="Z128" s="83"/>
      <c r="AA128" s="83" t="s">
        <v>1490</v>
      </c>
      <c r="AB128" s="83"/>
      <c r="AC128" s="83"/>
    </row>
    <row r="129" spans="1:209" s="72" customFormat="1" ht="25.5" customHeight="1" x14ac:dyDescent="0.2">
      <c r="A129" s="74">
        <v>22</v>
      </c>
      <c r="B129" s="83" t="s">
        <v>200</v>
      </c>
      <c r="C129" s="83" t="s">
        <v>201</v>
      </c>
      <c r="D129" s="83" t="s">
        <v>191</v>
      </c>
      <c r="E129" s="83" t="s">
        <v>534</v>
      </c>
      <c r="F129" s="83">
        <v>5</v>
      </c>
      <c r="G129" s="83" t="s">
        <v>240</v>
      </c>
      <c r="H129" s="83" t="s">
        <v>44</v>
      </c>
      <c r="I129" s="83">
        <v>84</v>
      </c>
      <c r="J129" s="161">
        <v>1</v>
      </c>
      <c r="K129" s="161" t="s">
        <v>191</v>
      </c>
      <c r="L129" s="161"/>
      <c r="M129" s="161" t="s">
        <v>186</v>
      </c>
      <c r="N129" s="161" t="s">
        <v>1921</v>
      </c>
      <c r="O129" s="161" t="s">
        <v>669</v>
      </c>
      <c r="P129" s="161" t="s">
        <v>358</v>
      </c>
      <c r="Q129" s="167">
        <v>85</v>
      </c>
      <c r="R129" s="161"/>
      <c r="S129" s="161"/>
      <c r="T129" s="161"/>
      <c r="U129" s="161"/>
      <c r="V129" s="161"/>
      <c r="W129" s="161" t="s">
        <v>143</v>
      </c>
      <c r="X129" s="161" t="s">
        <v>68</v>
      </c>
      <c r="Y129" s="83"/>
      <c r="Z129" s="83"/>
      <c r="AA129" s="83" t="s">
        <v>1490</v>
      </c>
      <c r="AB129" s="83"/>
      <c r="AC129" s="83"/>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c r="BL129" s="84"/>
      <c r="BM129" s="84"/>
      <c r="BN129" s="84"/>
      <c r="BO129" s="84"/>
      <c r="BP129" s="84"/>
      <c r="BQ129" s="84"/>
      <c r="BR129" s="84"/>
      <c r="BS129" s="84"/>
      <c r="BT129" s="84"/>
      <c r="BU129" s="84"/>
      <c r="BV129" s="84"/>
      <c r="BW129" s="84"/>
      <c r="BX129" s="84"/>
      <c r="BY129" s="84"/>
      <c r="BZ129" s="84"/>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4"/>
      <c r="DQ129" s="84"/>
      <c r="DR129" s="84"/>
      <c r="DS129" s="84"/>
      <c r="DT129" s="84"/>
      <c r="DU129" s="84"/>
      <c r="DV129" s="84"/>
      <c r="DW129" s="84"/>
      <c r="DX129" s="84"/>
      <c r="DY129" s="84"/>
      <c r="DZ129" s="84"/>
      <c r="EA129" s="84"/>
      <c r="EB129" s="84"/>
      <c r="EC129" s="84"/>
      <c r="ED129" s="84"/>
      <c r="EE129" s="84"/>
      <c r="EF129" s="84"/>
      <c r="EG129" s="84"/>
      <c r="EH129" s="84"/>
      <c r="EI129" s="84"/>
      <c r="EJ129" s="84"/>
      <c r="EK129" s="84"/>
      <c r="EL129" s="84"/>
      <c r="EM129" s="84"/>
      <c r="EN129" s="84"/>
      <c r="EO129" s="84"/>
      <c r="EP129" s="84"/>
      <c r="EQ129" s="84"/>
      <c r="ER129" s="84"/>
      <c r="ES129" s="84"/>
      <c r="ET129" s="84"/>
      <c r="EU129" s="84"/>
      <c r="EV129" s="84"/>
      <c r="EW129" s="84"/>
      <c r="EX129" s="84"/>
      <c r="EY129" s="84"/>
      <c r="EZ129" s="84"/>
      <c r="FA129" s="84"/>
      <c r="FB129" s="84"/>
      <c r="FC129" s="84"/>
      <c r="FD129" s="84"/>
      <c r="FE129" s="84"/>
      <c r="FF129" s="84"/>
      <c r="FG129" s="84"/>
      <c r="FH129" s="84"/>
      <c r="FI129" s="84"/>
      <c r="FJ129" s="84"/>
      <c r="FK129" s="84"/>
      <c r="FL129" s="84"/>
      <c r="FM129" s="84"/>
      <c r="FN129" s="84"/>
      <c r="FO129" s="84"/>
      <c r="FP129" s="84"/>
      <c r="FQ129" s="84"/>
      <c r="FR129" s="84"/>
      <c r="FS129" s="84"/>
      <c r="FT129" s="84"/>
      <c r="FU129" s="84"/>
      <c r="FV129" s="84"/>
      <c r="FW129" s="84"/>
      <c r="FX129" s="84"/>
      <c r="FY129" s="84"/>
      <c r="FZ129" s="84"/>
      <c r="GA129" s="84"/>
      <c r="GB129" s="84"/>
      <c r="GC129" s="84"/>
      <c r="GD129" s="84"/>
      <c r="GE129" s="84"/>
      <c r="GF129" s="84"/>
      <c r="GG129" s="84"/>
      <c r="GH129" s="84"/>
      <c r="GI129" s="84"/>
      <c r="GJ129" s="84"/>
      <c r="GK129" s="84"/>
      <c r="GL129" s="84"/>
      <c r="GM129" s="84"/>
      <c r="GN129" s="84"/>
      <c r="GO129" s="84"/>
      <c r="GP129" s="84"/>
      <c r="GQ129" s="84"/>
      <c r="GR129" s="84"/>
      <c r="GS129" s="84"/>
      <c r="GT129" s="84"/>
      <c r="GU129" s="84"/>
      <c r="GV129" s="84"/>
      <c r="GW129" s="84"/>
      <c r="GX129" s="84"/>
      <c r="GY129" s="84"/>
      <c r="GZ129" s="84"/>
      <c r="HA129" s="84"/>
    </row>
    <row r="130" spans="1:209" s="72" customFormat="1" ht="25.5" customHeight="1" x14ac:dyDescent="0.2">
      <c r="A130" s="74">
        <v>140</v>
      </c>
      <c r="B130" s="83" t="s">
        <v>1549</v>
      </c>
      <c r="C130" s="83" t="s">
        <v>1550</v>
      </c>
      <c r="D130" s="83" t="s">
        <v>29</v>
      </c>
      <c r="E130" s="83" t="s">
        <v>1785</v>
      </c>
      <c r="F130" s="83">
        <v>3</v>
      </c>
      <c r="G130" s="83" t="s">
        <v>262</v>
      </c>
      <c r="H130" s="83" t="s">
        <v>44</v>
      </c>
      <c r="I130" s="83">
        <v>89</v>
      </c>
      <c r="J130" s="161">
        <v>2</v>
      </c>
      <c r="K130" s="161" t="s">
        <v>29</v>
      </c>
      <c r="L130" s="161"/>
      <c r="M130" s="161" t="s">
        <v>296</v>
      </c>
      <c r="N130" s="161">
        <v>2</v>
      </c>
      <c r="O130" s="162" t="s">
        <v>298</v>
      </c>
      <c r="P130" s="161" t="s">
        <v>342</v>
      </c>
      <c r="Q130" s="167">
        <v>100</v>
      </c>
      <c r="R130" s="161"/>
      <c r="S130" s="161"/>
      <c r="T130" s="161"/>
      <c r="U130" s="161"/>
      <c r="V130" s="161"/>
      <c r="W130" s="161" t="s">
        <v>173</v>
      </c>
      <c r="X130" s="161" t="s">
        <v>346</v>
      </c>
      <c r="Y130" s="83"/>
      <c r="Z130" s="83"/>
      <c r="AA130" s="83" t="s">
        <v>1490</v>
      </c>
      <c r="AB130" s="83"/>
      <c r="AC130" s="83"/>
      <c r="AD130" s="84"/>
      <c r="AE130" s="84"/>
    </row>
    <row r="131" spans="1:209" s="72" customFormat="1" ht="25.5" customHeight="1" x14ac:dyDescent="0.2">
      <c r="A131" s="74">
        <v>106</v>
      </c>
      <c r="B131" s="83" t="s">
        <v>1548</v>
      </c>
      <c r="C131" s="83" t="s">
        <v>43</v>
      </c>
      <c r="D131" s="83" t="s">
        <v>29</v>
      </c>
      <c r="E131" s="83" t="s">
        <v>1776</v>
      </c>
      <c r="F131" s="83">
        <v>3</v>
      </c>
      <c r="G131" s="83" t="s">
        <v>262</v>
      </c>
      <c r="H131" s="83" t="s">
        <v>44</v>
      </c>
      <c r="I131" s="83">
        <v>89</v>
      </c>
      <c r="J131" s="161">
        <v>2</v>
      </c>
      <c r="K131" s="161" t="s">
        <v>29</v>
      </c>
      <c r="L131" s="161"/>
      <c r="M131" s="161" t="s">
        <v>296</v>
      </c>
      <c r="N131" s="161">
        <v>2</v>
      </c>
      <c r="O131" s="162" t="s">
        <v>297</v>
      </c>
      <c r="P131" s="161" t="s">
        <v>342</v>
      </c>
      <c r="Q131" s="167">
        <v>100</v>
      </c>
      <c r="R131" s="161"/>
      <c r="S131" s="161"/>
      <c r="T131" s="161"/>
      <c r="U131" s="161"/>
      <c r="V131" s="161"/>
      <c r="W131" s="161" t="s">
        <v>173</v>
      </c>
      <c r="X131" s="161" t="s">
        <v>346</v>
      </c>
      <c r="Y131" s="83"/>
      <c r="Z131" s="83"/>
      <c r="AA131" s="83" t="s">
        <v>1490</v>
      </c>
      <c r="AB131" s="83"/>
      <c r="AC131" s="83"/>
      <c r="AD131" s="84"/>
      <c r="AE131" s="84"/>
    </row>
    <row r="132" spans="1:209" s="72" customFormat="1" ht="25.5" customHeight="1" x14ac:dyDescent="0.2">
      <c r="A132" s="74">
        <v>13</v>
      </c>
      <c r="B132" s="83" t="s">
        <v>1544</v>
      </c>
      <c r="C132" s="83" t="s">
        <v>83</v>
      </c>
      <c r="D132" s="83" t="s">
        <v>84</v>
      </c>
      <c r="E132" s="83" t="s">
        <v>1809</v>
      </c>
      <c r="F132" s="83">
        <v>3</v>
      </c>
      <c r="G132" s="83" t="s">
        <v>262</v>
      </c>
      <c r="H132" s="83" t="s">
        <v>44</v>
      </c>
      <c r="I132" s="83">
        <v>89</v>
      </c>
      <c r="J132" s="161">
        <v>2</v>
      </c>
      <c r="K132" s="161" t="s">
        <v>84</v>
      </c>
      <c r="L132" s="161"/>
      <c r="M132" s="161" t="s">
        <v>296</v>
      </c>
      <c r="N132" s="161">
        <v>3</v>
      </c>
      <c r="O132" s="162" t="s">
        <v>298</v>
      </c>
      <c r="P132" s="161" t="s">
        <v>342</v>
      </c>
      <c r="Q132" s="167">
        <v>100</v>
      </c>
      <c r="R132" s="161"/>
      <c r="S132" s="161"/>
      <c r="T132" s="161"/>
      <c r="U132" s="161"/>
      <c r="V132" s="161"/>
      <c r="W132" s="161" t="s">
        <v>144</v>
      </c>
      <c r="X132" s="161" t="s">
        <v>346</v>
      </c>
      <c r="Y132" s="83"/>
      <c r="Z132" s="83"/>
      <c r="AA132" s="83" t="s">
        <v>1490</v>
      </c>
      <c r="AB132" s="83"/>
      <c r="AC132" s="83"/>
      <c r="AD132" s="84"/>
      <c r="AE132" s="84"/>
    </row>
    <row r="133" spans="1:209" s="72" customFormat="1" ht="25.5" customHeight="1" x14ac:dyDescent="0.2">
      <c r="A133" s="74"/>
      <c r="B133" s="83" t="s">
        <v>106</v>
      </c>
      <c r="C133" s="83" t="s">
        <v>54</v>
      </c>
      <c r="D133" s="83"/>
      <c r="E133" s="83" t="s">
        <v>1924</v>
      </c>
      <c r="F133" s="83">
        <v>3</v>
      </c>
      <c r="G133" s="83" t="s">
        <v>262</v>
      </c>
      <c r="H133" s="83" t="s">
        <v>44</v>
      </c>
      <c r="I133" s="83">
        <v>89</v>
      </c>
      <c r="J133" s="161">
        <v>2</v>
      </c>
      <c r="K133" s="161"/>
      <c r="L133" s="161"/>
      <c r="M133" s="161" t="s">
        <v>296</v>
      </c>
      <c r="N133" s="161">
        <v>3</v>
      </c>
      <c r="O133" s="162" t="s">
        <v>297</v>
      </c>
      <c r="P133" s="161" t="s">
        <v>342</v>
      </c>
      <c r="Q133" s="167">
        <v>100</v>
      </c>
      <c r="R133" s="161"/>
      <c r="S133" s="161"/>
      <c r="T133" s="161"/>
      <c r="U133" s="161"/>
      <c r="V133" s="161"/>
      <c r="W133" s="161" t="s">
        <v>216</v>
      </c>
      <c r="X133" s="161" t="s">
        <v>346</v>
      </c>
      <c r="Y133" s="83"/>
      <c r="Z133" s="83"/>
      <c r="AA133" s="83" t="s">
        <v>1926</v>
      </c>
      <c r="AB133" s="83"/>
      <c r="AC133" s="83"/>
      <c r="AD133" s="84"/>
      <c r="AE133" s="84"/>
    </row>
    <row r="134" spans="1:209" s="72" customFormat="1" ht="25.5" customHeight="1" x14ac:dyDescent="0.2">
      <c r="A134" s="74">
        <v>24</v>
      </c>
      <c r="B134" s="83" t="s">
        <v>1545</v>
      </c>
      <c r="C134" s="83" t="s">
        <v>1546</v>
      </c>
      <c r="D134" s="83"/>
      <c r="E134" s="83" t="s">
        <v>1865</v>
      </c>
      <c r="F134" s="83">
        <v>3</v>
      </c>
      <c r="G134" s="83" t="s">
        <v>262</v>
      </c>
      <c r="H134" s="83" t="s">
        <v>44</v>
      </c>
      <c r="I134" s="83">
        <v>89</v>
      </c>
      <c r="J134" s="161">
        <v>2</v>
      </c>
      <c r="K134" s="161"/>
      <c r="L134" s="161"/>
      <c r="M134" s="161" t="s">
        <v>296</v>
      </c>
      <c r="N134" s="161">
        <v>4</v>
      </c>
      <c r="O134" s="162" t="s">
        <v>298</v>
      </c>
      <c r="P134" s="161" t="s">
        <v>342</v>
      </c>
      <c r="Q134" s="167">
        <v>100</v>
      </c>
      <c r="R134" s="161"/>
      <c r="S134" s="161"/>
      <c r="T134" s="161"/>
      <c r="U134" s="161"/>
      <c r="V134" s="161"/>
      <c r="W134" s="161" t="s">
        <v>1652</v>
      </c>
      <c r="X134" s="161" t="s">
        <v>346</v>
      </c>
      <c r="Y134" s="83"/>
      <c r="Z134" s="83"/>
      <c r="AA134" s="83" t="s">
        <v>1490</v>
      </c>
      <c r="AB134" s="83"/>
      <c r="AC134" s="83"/>
      <c r="AD134" s="84"/>
      <c r="AE134" s="84"/>
    </row>
    <row r="135" spans="1:209" s="72" customFormat="1" ht="25.5" customHeight="1" x14ac:dyDescent="0.2">
      <c r="A135" s="74">
        <v>81</v>
      </c>
      <c r="B135" s="83" t="s">
        <v>1547</v>
      </c>
      <c r="C135" s="83" t="s">
        <v>40</v>
      </c>
      <c r="D135" s="83" t="s">
        <v>89</v>
      </c>
      <c r="E135" s="83" t="s">
        <v>1886</v>
      </c>
      <c r="F135" s="83">
        <v>3</v>
      </c>
      <c r="G135" s="83" t="s">
        <v>262</v>
      </c>
      <c r="H135" s="83" t="s">
        <v>44</v>
      </c>
      <c r="I135" s="83">
        <v>89</v>
      </c>
      <c r="J135" s="161">
        <v>2</v>
      </c>
      <c r="K135" s="161" t="s">
        <v>89</v>
      </c>
      <c r="L135" s="161"/>
      <c r="M135" s="161" t="s">
        <v>296</v>
      </c>
      <c r="N135" s="161">
        <v>4</v>
      </c>
      <c r="O135" s="162" t="s">
        <v>297</v>
      </c>
      <c r="P135" s="161" t="s">
        <v>342</v>
      </c>
      <c r="Q135" s="167">
        <v>100</v>
      </c>
      <c r="R135" s="161"/>
      <c r="S135" s="161"/>
      <c r="T135" s="161"/>
      <c r="U135" s="161"/>
      <c r="V135" s="161"/>
      <c r="W135" s="161" t="s">
        <v>146</v>
      </c>
      <c r="X135" s="161" t="s">
        <v>346</v>
      </c>
      <c r="Y135" s="83"/>
      <c r="Z135" s="83"/>
      <c r="AA135" s="83" t="s">
        <v>1490</v>
      </c>
      <c r="AB135" s="83"/>
      <c r="AC135" s="83"/>
      <c r="AD135" s="84"/>
      <c r="AE135" s="84"/>
    </row>
    <row r="136" spans="1:209" s="72" customFormat="1" ht="25.5" customHeight="1" x14ac:dyDescent="0.2">
      <c r="A136" s="74">
        <v>105</v>
      </c>
      <c r="B136" s="83" t="s">
        <v>1548</v>
      </c>
      <c r="C136" s="83" t="s">
        <v>43</v>
      </c>
      <c r="D136" s="83" t="s">
        <v>29</v>
      </c>
      <c r="E136" s="83" t="s">
        <v>1774</v>
      </c>
      <c r="F136" s="83">
        <v>3</v>
      </c>
      <c r="G136" s="83" t="s">
        <v>262</v>
      </c>
      <c r="H136" s="83" t="s">
        <v>57</v>
      </c>
      <c r="I136" s="83">
        <v>93</v>
      </c>
      <c r="J136" s="161">
        <v>2</v>
      </c>
      <c r="K136" s="161" t="s">
        <v>29</v>
      </c>
      <c r="L136" s="161"/>
      <c r="M136" s="161" t="s">
        <v>186</v>
      </c>
      <c r="N136" s="161">
        <v>2</v>
      </c>
      <c r="O136" s="161" t="s">
        <v>301</v>
      </c>
      <c r="P136" s="161" t="s">
        <v>342</v>
      </c>
      <c r="Q136" s="167">
        <v>100</v>
      </c>
      <c r="R136" s="161"/>
      <c r="S136" s="161"/>
      <c r="T136" s="161"/>
      <c r="U136" s="161"/>
      <c r="V136" s="161"/>
      <c r="W136" s="161" t="s">
        <v>173</v>
      </c>
      <c r="X136" s="161" t="s">
        <v>344</v>
      </c>
      <c r="Y136" s="83"/>
      <c r="Z136" s="83"/>
      <c r="AA136" s="83" t="s">
        <v>1490</v>
      </c>
      <c r="AB136" s="83"/>
      <c r="AC136" s="83"/>
      <c r="AD136" s="84"/>
      <c r="AE136" s="84"/>
    </row>
    <row r="137" spans="1:209" s="72" customFormat="1" ht="25.5" customHeight="1" x14ac:dyDescent="0.2">
      <c r="A137" s="74">
        <v>139</v>
      </c>
      <c r="B137" s="83" t="s">
        <v>1549</v>
      </c>
      <c r="C137" s="83" t="s">
        <v>1550</v>
      </c>
      <c r="D137" s="83" t="s">
        <v>29</v>
      </c>
      <c r="E137" s="83" t="s">
        <v>1783</v>
      </c>
      <c r="F137" s="83">
        <v>3</v>
      </c>
      <c r="G137" s="83" t="s">
        <v>262</v>
      </c>
      <c r="H137" s="83" t="s">
        <v>57</v>
      </c>
      <c r="I137" s="83">
        <v>93</v>
      </c>
      <c r="J137" s="161">
        <v>2</v>
      </c>
      <c r="K137" s="161" t="s">
        <v>29</v>
      </c>
      <c r="L137" s="161"/>
      <c r="M137" s="161" t="s">
        <v>186</v>
      </c>
      <c r="N137" s="161">
        <v>2</v>
      </c>
      <c r="O137" s="161" t="s">
        <v>336</v>
      </c>
      <c r="P137" s="161" t="s">
        <v>342</v>
      </c>
      <c r="Q137" s="167">
        <v>100</v>
      </c>
      <c r="R137" s="161"/>
      <c r="S137" s="161"/>
      <c r="T137" s="161"/>
      <c r="U137" s="161"/>
      <c r="V137" s="161"/>
      <c r="W137" s="161" t="s">
        <v>173</v>
      </c>
      <c r="X137" s="161" t="s">
        <v>344</v>
      </c>
      <c r="Y137" s="83"/>
      <c r="Z137" s="83"/>
      <c r="AA137" s="83" t="s">
        <v>1490</v>
      </c>
      <c r="AB137" s="83"/>
      <c r="AC137" s="83"/>
      <c r="AD137" s="84"/>
      <c r="AE137" s="84"/>
    </row>
    <row r="138" spans="1:209" s="72" customFormat="1" ht="25.5" customHeight="1" x14ac:dyDescent="0.2">
      <c r="A138" s="74">
        <v>12</v>
      </c>
      <c r="B138" s="83" t="s">
        <v>1544</v>
      </c>
      <c r="C138" s="83" t="s">
        <v>83</v>
      </c>
      <c r="D138" s="83" t="s">
        <v>84</v>
      </c>
      <c r="E138" s="83" t="s">
        <v>1807</v>
      </c>
      <c r="F138" s="83">
        <v>3</v>
      </c>
      <c r="G138" s="83" t="s">
        <v>262</v>
      </c>
      <c r="H138" s="83" t="s">
        <v>57</v>
      </c>
      <c r="I138" s="83">
        <v>95</v>
      </c>
      <c r="J138" s="161">
        <v>2</v>
      </c>
      <c r="K138" s="161" t="s">
        <v>84</v>
      </c>
      <c r="L138" s="161"/>
      <c r="M138" s="161" t="s">
        <v>186</v>
      </c>
      <c r="N138" s="161">
        <v>4</v>
      </c>
      <c r="O138" s="161" t="s">
        <v>336</v>
      </c>
      <c r="P138" s="161" t="s">
        <v>342</v>
      </c>
      <c r="Q138" s="167">
        <v>100</v>
      </c>
      <c r="R138" s="161"/>
      <c r="S138" s="161"/>
      <c r="T138" s="161"/>
      <c r="U138" s="161"/>
      <c r="V138" s="161"/>
      <c r="W138" s="161" t="s">
        <v>144</v>
      </c>
      <c r="X138" s="161" t="s">
        <v>344</v>
      </c>
      <c r="Y138" s="83"/>
      <c r="Z138" s="83"/>
      <c r="AA138" s="83" t="s">
        <v>1490</v>
      </c>
      <c r="AB138" s="83"/>
      <c r="AC138" s="83"/>
      <c r="AD138" s="84"/>
      <c r="AE138" s="84"/>
    </row>
    <row r="139" spans="1:209" s="72" customFormat="1" ht="25.5" customHeight="1" x14ac:dyDescent="0.2">
      <c r="A139" s="74">
        <v>79</v>
      </c>
      <c r="B139" s="83" t="s">
        <v>106</v>
      </c>
      <c r="C139" s="83" t="s">
        <v>54</v>
      </c>
      <c r="D139" s="83"/>
      <c r="E139" s="83" t="s">
        <v>499</v>
      </c>
      <c r="F139" s="83">
        <v>3</v>
      </c>
      <c r="G139" s="83" t="s">
        <v>262</v>
      </c>
      <c r="H139" s="83" t="s">
        <v>57</v>
      </c>
      <c r="I139" s="83">
        <v>95</v>
      </c>
      <c r="J139" s="161">
        <v>2</v>
      </c>
      <c r="K139" s="161"/>
      <c r="L139" s="161"/>
      <c r="M139" s="161" t="s">
        <v>186</v>
      </c>
      <c r="N139" s="161">
        <v>5</v>
      </c>
      <c r="O139" s="161" t="s">
        <v>301</v>
      </c>
      <c r="P139" s="161" t="s">
        <v>342</v>
      </c>
      <c r="Q139" s="167">
        <v>100</v>
      </c>
      <c r="R139" s="161"/>
      <c r="S139" s="161"/>
      <c r="T139" s="161"/>
      <c r="U139" s="161"/>
      <c r="V139" s="161"/>
      <c r="W139" s="161" t="s">
        <v>216</v>
      </c>
      <c r="X139" s="161" t="s">
        <v>344</v>
      </c>
      <c r="Y139" s="83"/>
      <c r="Z139" s="83"/>
      <c r="AA139" s="83" t="s">
        <v>1641</v>
      </c>
      <c r="AB139" s="83"/>
      <c r="AC139" s="83"/>
      <c r="AD139" s="84"/>
      <c r="AE139" s="84"/>
    </row>
    <row r="140" spans="1:209" s="72" customFormat="1" ht="25.5" customHeight="1" x14ac:dyDescent="0.2">
      <c r="A140" s="74">
        <v>23</v>
      </c>
      <c r="B140" s="83" t="s">
        <v>1545</v>
      </c>
      <c r="C140" s="83" t="s">
        <v>1546</v>
      </c>
      <c r="D140" s="83"/>
      <c r="E140" s="83" t="s">
        <v>1863</v>
      </c>
      <c r="F140" s="83">
        <v>3</v>
      </c>
      <c r="G140" s="83" t="s">
        <v>262</v>
      </c>
      <c r="H140" s="83" t="s">
        <v>57</v>
      </c>
      <c r="I140" s="83">
        <v>95</v>
      </c>
      <c r="J140" s="161">
        <v>2</v>
      </c>
      <c r="K140" s="161"/>
      <c r="L140" s="161"/>
      <c r="M140" s="161" t="s">
        <v>186</v>
      </c>
      <c r="N140" s="161">
        <v>5</v>
      </c>
      <c r="O140" s="161" t="s">
        <v>336</v>
      </c>
      <c r="P140" s="161" t="s">
        <v>342</v>
      </c>
      <c r="Q140" s="167">
        <v>100</v>
      </c>
      <c r="R140" s="161"/>
      <c r="S140" s="161"/>
      <c r="T140" s="161"/>
      <c r="U140" s="161"/>
      <c r="V140" s="161"/>
      <c r="W140" s="161" t="s">
        <v>1652</v>
      </c>
      <c r="X140" s="161" t="s">
        <v>344</v>
      </c>
      <c r="Y140" s="83"/>
      <c r="Z140" s="83"/>
      <c r="AA140" s="83" t="s">
        <v>1490</v>
      </c>
      <c r="AB140" s="83"/>
      <c r="AC140" s="83"/>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c r="BI140" s="84"/>
      <c r="BJ140" s="84"/>
      <c r="BK140" s="84"/>
      <c r="BL140" s="84"/>
      <c r="BM140" s="84"/>
      <c r="BN140" s="84"/>
      <c r="BO140" s="84"/>
      <c r="BP140" s="84"/>
      <c r="BQ140" s="84"/>
      <c r="BR140" s="84"/>
      <c r="BS140" s="84"/>
      <c r="BT140" s="84"/>
      <c r="BU140" s="84"/>
      <c r="BV140" s="84"/>
      <c r="BW140" s="84"/>
      <c r="BX140" s="84"/>
      <c r="BY140" s="84"/>
      <c r="BZ140" s="84"/>
      <c r="CA140" s="84"/>
      <c r="CB140" s="84"/>
      <c r="CC140" s="84"/>
      <c r="CD140" s="84"/>
      <c r="CE140" s="84"/>
      <c r="CF140" s="84"/>
      <c r="CG140" s="84"/>
      <c r="CH140" s="84"/>
      <c r="CI140" s="84"/>
      <c r="CJ140" s="84"/>
      <c r="CK140" s="84"/>
      <c r="CL140" s="84"/>
      <c r="CM140" s="84"/>
      <c r="CN140" s="84"/>
      <c r="CO140" s="84"/>
      <c r="CP140" s="84"/>
      <c r="CQ140" s="84"/>
      <c r="CR140" s="84"/>
      <c r="CS140" s="84"/>
      <c r="CT140" s="84"/>
      <c r="CU140" s="84"/>
      <c r="CV140" s="84"/>
      <c r="CW140" s="84"/>
      <c r="CX140" s="84"/>
      <c r="CY140" s="84"/>
      <c r="CZ140" s="84"/>
      <c r="DA140" s="84"/>
      <c r="DB140" s="84"/>
      <c r="DC140" s="84"/>
      <c r="DD140" s="84"/>
      <c r="DE140" s="84"/>
      <c r="DF140" s="84"/>
      <c r="DG140" s="84"/>
      <c r="DH140" s="84"/>
      <c r="DI140" s="84"/>
      <c r="DJ140" s="84"/>
      <c r="DK140" s="84"/>
      <c r="DL140" s="84"/>
      <c r="DM140" s="84"/>
      <c r="DN140" s="84"/>
      <c r="DO140" s="84"/>
      <c r="DP140" s="84"/>
      <c r="DQ140" s="84"/>
      <c r="DR140" s="84"/>
      <c r="DS140" s="84"/>
      <c r="DT140" s="84"/>
      <c r="DU140" s="84"/>
      <c r="DV140" s="84"/>
      <c r="DW140" s="84"/>
      <c r="DX140" s="84"/>
      <c r="DY140" s="84"/>
      <c r="DZ140" s="84"/>
      <c r="EA140" s="84"/>
      <c r="EB140" s="84"/>
      <c r="EC140" s="84"/>
      <c r="ED140" s="84"/>
      <c r="EE140" s="84"/>
      <c r="EF140" s="84"/>
      <c r="EG140" s="84"/>
      <c r="EH140" s="84"/>
      <c r="EI140" s="84"/>
      <c r="EJ140" s="84"/>
      <c r="EK140" s="84"/>
      <c r="EL140" s="84"/>
      <c r="EM140" s="84"/>
      <c r="EN140" s="84"/>
      <c r="EO140" s="84"/>
      <c r="EP140" s="84"/>
      <c r="EQ140" s="84"/>
      <c r="ER140" s="84"/>
      <c r="ES140" s="84"/>
      <c r="ET140" s="84"/>
      <c r="EU140" s="84"/>
      <c r="EV140" s="84"/>
      <c r="EW140" s="84"/>
      <c r="EX140" s="84"/>
      <c r="EY140" s="84"/>
      <c r="EZ140" s="84"/>
      <c r="FA140" s="84"/>
      <c r="FB140" s="84"/>
      <c r="FC140" s="84"/>
      <c r="FD140" s="84"/>
      <c r="FE140" s="84"/>
      <c r="FF140" s="84"/>
      <c r="FG140" s="84"/>
      <c r="FH140" s="84"/>
      <c r="FI140" s="84"/>
      <c r="FJ140" s="84"/>
      <c r="FK140" s="84"/>
      <c r="FL140" s="84"/>
      <c r="FM140" s="84"/>
      <c r="FN140" s="84"/>
      <c r="FO140" s="84"/>
      <c r="FP140" s="84"/>
      <c r="FQ140" s="84"/>
      <c r="FR140" s="84"/>
      <c r="FS140" s="84"/>
      <c r="FT140" s="84"/>
      <c r="FU140" s="84"/>
      <c r="FV140" s="84"/>
      <c r="FW140" s="84"/>
      <c r="FX140" s="84"/>
      <c r="FY140" s="84"/>
      <c r="FZ140" s="84"/>
      <c r="GA140" s="84"/>
      <c r="GB140" s="84"/>
      <c r="GC140" s="84"/>
      <c r="GD140" s="84"/>
      <c r="GE140" s="84"/>
      <c r="GF140" s="84"/>
      <c r="GG140" s="84"/>
      <c r="GH140" s="84"/>
      <c r="GI140" s="84"/>
      <c r="GJ140" s="84"/>
      <c r="GK140" s="84"/>
      <c r="GL140" s="84"/>
      <c r="GM140" s="84"/>
      <c r="GN140" s="84"/>
      <c r="GO140" s="84"/>
      <c r="GP140" s="84"/>
      <c r="GQ140" s="84"/>
      <c r="GR140" s="84"/>
      <c r="GS140" s="84"/>
      <c r="GT140" s="84"/>
      <c r="GU140" s="84"/>
      <c r="GV140" s="84"/>
      <c r="GW140" s="84"/>
      <c r="GX140" s="84"/>
      <c r="GY140" s="84"/>
      <c r="GZ140" s="84"/>
      <c r="HA140" s="84"/>
    </row>
    <row r="141" spans="1:209" s="72" customFormat="1" ht="25.5" customHeight="1" x14ac:dyDescent="0.2">
      <c r="A141" s="74">
        <v>80</v>
      </c>
      <c r="B141" s="83" t="s">
        <v>1547</v>
      </c>
      <c r="C141" s="83" t="s">
        <v>40</v>
      </c>
      <c r="D141" s="83" t="s">
        <v>89</v>
      </c>
      <c r="E141" s="83" t="s">
        <v>1884</v>
      </c>
      <c r="F141" s="83">
        <v>3</v>
      </c>
      <c r="G141" s="83" t="s">
        <v>262</v>
      </c>
      <c r="H141" s="83" t="s">
        <v>57</v>
      </c>
      <c r="I141" s="83">
        <v>95</v>
      </c>
      <c r="J141" s="161">
        <v>2</v>
      </c>
      <c r="K141" s="161" t="s">
        <v>89</v>
      </c>
      <c r="L141" s="161"/>
      <c r="M141" s="161" t="s">
        <v>186</v>
      </c>
      <c r="N141" s="161">
        <v>6</v>
      </c>
      <c r="O141" s="161" t="s">
        <v>301</v>
      </c>
      <c r="P141" s="161" t="s">
        <v>342</v>
      </c>
      <c r="Q141" s="167">
        <v>100</v>
      </c>
      <c r="R141" s="161"/>
      <c r="S141" s="161"/>
      <c r="T141" s="161"/>
      <c r="U141" s="161"/>
      <c r="V141" s="161"/>
      <c r="W141" s="161" t="s">
        <v>146</v>
      </c>
      <c r="X141" s="161" t="s">
        <v>344</v>
      </c>
      <c r="Y141" s="83"/>
      <c r="Z141" s="83"/>
      <c r="AA141" s="83" t="s">
        <v>1490</v>
      </c>
      <c r="AB141" s="83"/>
      <c r="AC141" s="83"/>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c r="BI141" s="84"/>
      <c r="BJ141" s="84"/>
      <c r="BK141" s="84"/>
      <c r="BL141" s="84"/>
      <c r="BM141" s="84"/>
      <c r="BN141" s="84"/>
      <c r="BO141" s="84"/>
      <c r="BP141" s="84"/>
      <c r="BQ141" s="84"/>
      <c r="BR141" s="84"/>
      <c r="BS141" s="84"/>
      <c r="BT141" s="84"/>
      <c r="BU141" s="84"/>
      <c r="BV141" s="84"/>
      <c r="BW141" s="84"/>
      <c r="BX141" s="84"/>
      <c r="BY141" s="84"/>
      <c r="BZ141" s="84"/>
      <c r="CA141" s="84"/>
      <c r="CB141" s="84"/>
      <c r="CC141" s="84"/>
      <c r="CD141" s="84"/>
      <c r="CE141" s="84"/>
      <c r="CF141" s="84"/>
      <c r="CG141" s="84"/>
      <c r="CH141" s="84"/>
      <c r="CI141" s="84"/>
      <c r="CJ141" s="84"/>
      <c r="CK141" s="84"/>
      <c r="CL141" s="84"/>
      <c r="CM141" s="84"/>
      <c r="CN141" s="84"/>
      <c r="CO141" s="84"/>
      <c r="CP141" s="84"/>
      <c r="CQ141" s="84"/>
      <c r="CR141" s="84"/>
      <c r="CS141" s="84"/>
      <c r="CT141" s="84"/>
      <c r="CU141" s="84"/>
      <c r="CV141" s="84"/>
      <c r="CW141" s="84"/>
      <c r="CX141" s="84"/>
      <c r="CY141" s="84"/>
      <c r="CZ141" s="84"/>
      <c r="DA141" s="84"/>
      <c r="DB141" s="84"/>
      <c r="DC141" s="84"/>
      <c r="DD141" s="84"/>
      <c r="DE141" s="84"/>
      <c r="DF141" s="84"/>
      <c r="DG141" s="84"/>
      <c r="DH141" s="84"/>
      <c r="DI141" s="84"/>
      <c r="DJ141" s="84"/>
      <c r="DK141" s="84"/>
      <c r="DL141" s="84"/>
      <c r="DM141" s="84"/>
      <c r="DN141" s="84"/>
      <c r="DO141" s="84"/>
      <c r="DP141" s="84"/>
      <c r="DQ141" s="84"/>
      <c r="DR141" s="84"/>
      <c r="DS141" s="84"/>
      <c r="DT141" s="84"/>
      <c r="DU141" s="84"/>
      <c r="DV141" s="84"/>
      <c r="DW141" s="84"/>
      <c r="DX141" s="84"/>
      <c r="DY141" s="84"/>
      <c r="DZ141" s="84"/>
      <c r="EA141" s="84"/>
      <c r="EB141" s="84"/>
      <c r="EC141" s="84"/>
      <c r="ED141" s="84"/>
      <c r="EE141" s="84"/>
      <c r="EF141" s="84"/>
      <c r="EG141" s="84"/>
      <c r="EH141" s="84"/>
      <c r="EI141" s="84"/>
      <c r="EJ141" s="84"/>
      <c r="EK141" s="84"/>
      <c r="EL141" s="84"/>
      <c r="EM141" s="84"/>
      <c r="EN141" s="84"/>
      <c r="EO141" s="84"/>
      <c r="EP141" s="84"/>
      <c r="EQ141" s="84"/>
      <c r="ER141" s="84"/>
      <c r="ES141" s="84"/>
      <c r="ET141" s="84"/>
      <c r="EU141" s="84"/>
      <c r="EV141" s="84"/>
      <c r="EW141" s="84"/>
      <c r="EX141" s="84"/>
      <c r="EY141" s="84"/>
      <c r="EZ141" s="84"/>
      <c r="FA141" s="84"/>
      <c r="FB141" s="84"/>
      <c r="FC141" s="84"/>
      <c r="FD141" s="84"/>
      <c r="FE141" s="84"/>
      <c r="FF141" s="84"/>
      <c r="FG141" s="84"/>
      <c r="FH141" s="84"/>
      <c r="FI141" s="84"/>
      <c r="FJ141" s="84"/>
      <c r="FK141" s="84"/>
      <c r="FL141" s="84"/>
      <c r="FM141" s="84"/>
      <c r="FN141" s="84"/>
      <c r="FO141" s="84"/>
      <c r="FP141" s="84"/>
      <c r="FQ141" s="84"/>
      <c r="FR141" s="84"/>
      <c r="FS141" s="84"/>
      <c r="FT141" s="84"/>
      <c r="FU141" s="84"/>
      <c r="FV141" s="84"/>
      <c r="FW141" s="84"/>
      <c r="FX141" s="84"/>
      <c r="FY141" s="84"/>
      <c r="FZ141" s="84"/>
      <c r="GA141" s="84"/>
      <c r="GB141" s="84"/>
      <c r="GC141" s="84"/>
      <c r="GD141" s="84"/>
      <c r="GE141" s="84"/>
      <c r="GF141" s="84"/>
      <c r="GG141" s="84"/>
      <c r="GH141" s="84"/>
      <c r="GI141" s="84"/>
      <c r="GJ141" s="84"/>
      <c r="GK141" s="84"/>
      <c r="GL141" s="84"/>
      <c r="GM141" s="84"/>
      <c r="GN141" s="84"/>
      <c r="GO141" s="84"/>
      <c r="GP141" s="84"/>
      <c r="GQ141" s="84"/>
      <c r="GR141" s="84"/>
      <c r="GS141" s="84"/>
      <c r="GT141" s="84"/>
      <c r="GU141" s="84"/>
      <c r="GV141" s="84"/>
      <c r="GW141" s="84"/>
      <c r="GX141" s="84"/>
      <c r="GY141" s="84"/>
      <c r="GZ141" s="84"/>
      <c r="HA141" s="84"/>
    </row>
    <row r="142" spans="1:209" s="72" customFormat="1" ht="25.5" customHeight="1" x14ac:dyDescent="0.2">
      <c r="A142" s="74">
        <v>140</v>
      </c>
      <c r="B142" s="83" t="s">
        <v>1549</v>
      </c>
      <c r="C142" s="83" t="s">
        <v>1550</v>
      </c>
      <c r="D142" s="83" t="s">
        <v>29</v>
      </c>
      <c r="E142" s="83" t="s">
        <v>1786</v>
      </c>
      <c r="F142" s="83">
        <v>3</v>
      </c>
      <c r="G142" s="83" t="s">
        <v>262</v>
      </c>
      <c r="H142" s="83" t="s">
        <v>44</v>
      </c>
      <c r="I142" s="83">
        <v>89</v>
      </c>
      <c r="J142" s="161">
        <v>2</v>
      </c>
      <c r="K142" s="161" t="s">
        <v>29</v>
      </c>
      <c r="L142" s="161"/>
      <c r="M142" s="161" t="s">
        <v>296</v>
      </c>
      <c r="N142" s="161">
        <v>2</v>
      </c>
      <c r="O142" s="162" t="s">
        <v>298</v>
      </c>
      <c r="P142" s="161" t="s">
        <v>343</v>
      </c>
      <c r="Q142" s="167">
        <v>100</v>
      </c>
      <c r="R142" s="161"/>
      <c r="S142" s="161"/>
      <c r="T142" s="161"/>
      <c r="U142" s="161"/>
      <c r="V142" s="161"/>
      <c r="W142" s="161" t="s">
        <v>173</v>
      </c>
      <c r="X142" s="161" t="s">
        <v>347</v>
      </c>
      <c r="Y142" s="83"/>
      <c r="Z142" s="83"/>
      <c r="AA142" s="83" t="s">
        <v>1490</v>
      </c>
      <c r="AB142" s="83"/>
      <c r="AC142" s="83"/>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c r="BI142" s="84"/>
      <c r="BJ142" s="84"/>
      <c r="BK142" s="84"/>
      <c r="BL142" s="84"/>
      <c r="BM142" s="84"/>
      <c r="BN142" s="84"/>
      <c r="BO142" s="84"/>
      <c r="BP142" s="84"/>
      <c r="BQ142" s="84"/>
      <c r="BR142" s="84"/>
      <c r="BS142" s="84"/>
      <c r="BT142" s="84"/>
      <c r="BU142" s="84"/>
      <c r="BV142" s="84"/>
      <c r="BW142" s="84"/>
      <c r="BX142" s="84"/>
      <c r="BY142" s="84"/>
      <c r="BZ142" s="84"/>
      <c r="CA142" s="84"/>
      <c r="CB142" s="84"/>
      <c r="CC142" s="84"/>
      <c r="CD142" s="84"/>
      <c r="CE142" s="84"/>
      <c r="CF142" s="84"/>
      <c r="CG142" s="84"/>
      <c r="CH142" s="84"/>
      <c r="CI142" s="84"/>
      <c r="CJ142" s="84"/>
      <c r="CK142" s="84"/>
      <c r="CL142" s="84"/>
      <c r="CM142" s="84"/>
      <c r="CN142" s="84"/>
      <c r="CO142" s="84"/>
      <c r="CP142" s="84"/>
      <c r="CQ142" s="84"/>
      <c r="CR142" s="84"/>
      <c r="CS142" s="84"/>
      <c r="CT142" s="84"/>
      <c r="CU142" s="84"/>
      <c r="CV142" s="84"/>
      <c r="CW142" s="84"/>
      <c r="CX142" s="84"/>
      <c r="CY142" s="84"/>
      <c r="CZ142" s="84"/>
      <c r="DA142" s="84"/>
      <c r="DB142" s="84"/>
      <c r="DC142" s="84"/>
      <c r="DD142" s="84"/>
      <c r="DE142" s="84"/>
      <c r="DF142" s="84"/>
      <c r="DG142" s="84"/>
      <c r="DH142" s="84"/>
      <c r="DI142" s="84"/>
      <c r="DJ142" s="84"/>
      <c r="DK142" s="84"/>
      <c r="DL142" s="84"/>
      <c r="DM142" s="84"/>
      <c r="DN142" s="84"/>
      <c r="DO142" s="84"/>
      <c r="DP142" s="84"/>
      <c r="DQ142" s="84"/>
      <c r="DR142" s="84"/>
      <c r="DS142" s="84"/>
      <c r="DT142" s="84"/>
      <c r="DU142" s="84"/>
      <c r="DV142" s="84"/>
      <c r="DW142" s="84"/>
      <c r="DX142" s="84"/>
      <c r="DY142" s="84"/>
      <c r="DZ142" s="84"/>
      <c r="EA142" s="84"/>
      <c r="EB142" s="84"/>
      <c r="EC142" s="84"/>
      <c r="ED142" s="84"/>
      <c r="EE142" s="84"/>
      <c r="EF142" s="84"/>
      <c r="EG142" s="84"/>
      <c r="EH142" s="84"/>
      <c r="EI142" s="84"/>
      <c r="EJ142" s="84"/>
      <c r="EK142" s="84"/>
      <c r="EL142" s="84"/>
      <c r="EM142" s="84"/>
      <c r="EN142" s="84"/>
      <c r="EO142" s="84"/>
      <c r="EP142" s="84"/>
      <c r="EQ142" s="84"/>
      <c r="ER142" s="84"/>
      <c r="ES142" s="84"/>
      <c r="ET142" s="84"/>
      <c r="EU142" s="84"/>
      <c r="EV142" s="84"/>
      <c r="EW142" s="84"/>
      <c r="EX142" s="84"/>
      <c r="EY142" s="84"/>
      <c r="EZ142" s="84"/>
      <c r="FA142" s="84"/>
      <c r="FB142" s="84"/>
      <c r="FC142" s="84"/>
      <c r="FD142" s="84"/>
      <c r="FE142" s="84"/>
      <c r="FF142" s="84"/>
      <c r="FG142" s="84"/>
      <c r="FH142" s="84"/>
      <c r="FI142" s="84"/>
      <c r="FJ142" s="84"/>
      <c r="FK142" s="84"/>
      <c r="FL142" s="84"/>
      <c r="FM142" s="84"/>
      <c r="FN142" s="84"/>
      <c r="FO142" s="84"/>
      <c r="FP142" s="84"/>
      <c r="FQ142" s="84"/>
      <c r="FR142" s="84"/>
      <c r="FS142" s="84"/>
      <c r="FT142" s="84"/>
      <c r="FU142" s="84"/>
      <c r="FV142" s="84"/>
      <c r="FW142" s="84"/>
      <c r="FX142" s="84"/>
      <c r="FY142" s="84"/>
      <c r="FZ142" s="84"/>
      <c r="GA142" s="84"/>
      <c r="GB142" s="84"/>
      <c r="GC142" s="84"/>
      <c r="GD142" s="84"/>
      <c r="GE142" s="84"/>
      <c r="GF142" s="84"/>
      <c r="GG142" s="84"/>
      <c r="GH142" s="84"/>
      <c r="GI142" s="84"/>
      <c r="GJ142" s="84"/>
      <c r="GK142" s="84"/>
      <c r="GL142" s="84"/>
      <c r="GM142" s="84"/>
      <c r="GN142" s="84"/>
      <c r="GO142" s="84"/>
      <c r="GP142" s="84"/>
      <c r="GQ142" s="84"/>
      <c r="GR142" s="84"/>
      <c r="GS142" s="84"/>
      <c r="GT142" s="84"/>
      <c r="GU142" s="84"/>
      <c r="GV142" s="84"/>
      <c r="GW142" s="84"/>
      <c r="GX142" s="84"/>
      <c r="GY142" s="84"/>
      <c r="GZ142" s="84"/>
      <c r="HA142" s="84"/>
    </row>
    <row r="143" spans="1:209" s="111" customFormat="1" ht="27.75" customHeight="1" x14ac:dyDescent="0.2">
      <c r="A143" s="74">
        <v>106</v>
      </c>
      <c r="B143" s="83" t="s">
        <v>1548</v>
      </c>
      <c r="C143" s="83" t="s">
        <v>43</v>
      </c>
      <c r="D143" s="83" t="s">
        <v>29</v>
      </c>
      <c r="E143" s="83" t="s">
        <v>1777</v>
      </c>
      <c r="F143" s="83">
        <v>3</v>
      </c>
      <c r="G143" s="83" t="s">
        <v>262</v>
      </c>
      <c r="H143" s="83" t="s">
        <v>44</v>
      </c>
      <c r="I143" s="83">
        <v>89</v>
      </c>
      <c r="J143" s="161">
        <v>2</v>
      </c>
      <c r="K143" s="161" t="s">
        <v>29</v>
      </c>
      <c r="L143" s="161"/>
      <c r="M143" s="161" t="s">
        <v>296</v>
      </c>
      <c r="N143" s="161">
        <v>2</v>
      </c>
      <c r="O143" s="162" t="s">
        <v>297</v>
      </c>
      <c r="P143" s="161" t="s">
        <v>343</v>
      </c>
      <c r="Q143" s="167">
        <v>100</v>
      </c>
      <c r="R143" s="161"/>
      <c r="S143" s="161"/>
      <c r="T143" s="161"/>
      <c r="U143" s="161"/>
      <c r="V143" s="161"/>
      <c r="W143" s="161" t="s">
        <v>173</v>
      </c>
      <c r="X143" s="161" t="s">
        <v>347</v>
      </c>
      <c r="Y143" s="83"/>
      <c r="Z143" s="83"/>
      <c r="AA143" s="83" t="s">
        <v>1490</v>
      </c>
      <c r="AB143" s="83"/>
      <c r="AC143" s="83"/>
    </row>
    <row r="144" spans="1:209" s="72" customFormat="1" ht="25.5" customHeight="1" x14ac:dyDescent="0.2">
      <c r="A144" s="74">
        <v>13</v>
      </c>
      <c r="B144" s="83" t="s">
        <v>1544</v>
      </c>
      <c r="C144" s="83" t="s">
        <v>83</v>
      </c>
      <c r="D144" s="83" t="s">
        <v>84</v>
      </c>
      <c r="E144" s="83" t="s">
        <v>1810</v>
      </c>
      <c r="F144" s="83">
        <v>3</v>
      </c>
      <c r="G144" s="83" t="s">
        <v>262</v>
      </c>
      <c r="H144" s="83" t="s">
        <v>44</v>
      </c>
      <c r="I144" s="83">
        <v>89</v>
      </c>
      <c r="J144" s="161">
        <v>2</v>
      </c>
      <c r="K144" s="161" t="s">
        <v>84</v>
      </c>
      <c r="L144" s="161"/>
      <c r="M144" s="161" t="s">
        <v>296</v>
      </c>
      <c r="N144" s="161">
        <v>3</v>
      </c>
      <c r="O144" s="162" t="s">
        <v>298</v>
      </c>
      <c r="P144" s="161" t="s">
        <v>343</v>
      </c>
      <c r="Q144" s="167">
        <v>100</v>
      </c>
      <c r="R144" s="161"/>
      <c r="S144" s="161"/>
      <c r="T144" s="161"/>
      <c r="U144" s="161"/>
      <c r="V144" s="161"/>
      <c r="W144" s="161" t="s">
        <v>144</v>
      </c>
      <c r="X144" s="161" t="s">
        <v>347</v>
      </c>
      <c r="Y144" s="83"/>
      <c r="Z144" s="83"/>
      <c r="AA144" s="83" t="s">
        <v>1490</v>
      </c>
      <c r="AB144" s="83"/>
      <c r="AC144" s="83"/>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c r="BI144" s="84"/>
      <c r="BJ144" s="84"/>
      <c r="BK144" s="84"/>
      <c r="BL144" s="84"/>
      <c r="BM144" s="84"/>
      <c r="BN144" s="84"/>
      <c r="BO144" s="84"/>
      <c r="BP144" s="84"/>
      <c r="BQ144" s="84"/>
      <c r="BR144" s="84"/>
      <c r="BS144" s="84"/>
      <c r="BT144" s="84"/>
      <c r="BU144" s="84"/>
      <c r="BV144" s="84"/>
      <c r="BW144" s="84"/>
      <c r="BX144" s="84"/>
      <c r="BY144" s="84"/>
      <c r="BZ144" s="84"/>
      <c r="CA144" s="84"/>
      <c r="CB144" s="84"/>
      <c r="CC144" s="84"/>
      <c r="CD144" s="84"/>
      <c r="CE144" s="84"/>
      <c r="CF144" s="84"/>
      <c r="CG144" s="84"/>
      <c r="CH144" s="84"/>
      <c r="CI144" s="84"/>
      <c r="CJ144" s="84"/>
      <c r="CK144" s="84"/>
      <c r="CL144" s="84"/>
      <c r="CM144" s="84"/>
      <c r="CN144" s="84"/>
      <c r="CO144" s="84"/>
      <c r="CP144" s="84"/>
      <c r="CQ144" s="84"/>
      <c r="CR144" s="84"/>
      <c r="CS144" s="84"/>
      <c r="CT144" s="84"/>
      <c r="CU144" s="84"/>
      <c r="CV144" s="84"/>
      <c r="CW144" s="84"/>
      <c r="CX144" s="84"/>
      <c r="CY144" s="84"/>
      <c r="CZ144" s="84"/>
      <c r="DA144" s="84"/>
      <c r="DB144" s="84"/>
      <c r="DC144" s="84"/>
      <c r="DD144" s="84"/>
      <c r="DE144" s="84"/>
      <c r="DF144" s="84"/>
      <c r="DG144" s="84"/>
      <c r="DH144" s="84"/>
      <c r="DI144" s="84"/>
      <c r="DJ144" s="84"/>
      <c r="DK144" s="84"/>
      <c r="DL144" s="84"/>
      <c r="DM144" s="84"/>
      <c r="DN144" s="84"/>
      <c r="DO144" s="84"/>
      <c r="DP144" s="84"/>
      <c r="DQ144" s="84"/>
      <c r="DR144" s="84"/>
      <c r="DS144" s="84"/>
      <c r="DT144" s="84"/>
      <c r="DU144" s="84"/>
      <c r="DV144" s="84"/>
      <c r="DW144" s="84"/>
      <c r="DX144" s="84"/>
      <c r="DY144" s="84"/>
      <c r="DZ144" s="84"/>
      <c r="EA144" s="84"/>
      <c r="EB144" s="84"/>
      <c r="EC144" s="84"/>
      <c r="ED144" s="84"/>
      <c r="EE144" s="84"/>
      <c r="EF144" s="84"/>
      <c r="EG144" s="84"/>
      <c r="EH144" s="84"/>
      <c r="EI144" s="84"/>
      <c r="EJ144" s="84"/>
      <c r="EK144" s="84"/>
      <c r="EL144" s="84"/>
      <c r="EM144" s="84"/>
      <c r="EN144" s="84"/>
      <c r="EO144" s="84"/>
      <c r="EP144" s="84"/>
      <c r="EQ144" s="84"/>
      <c r="ER144" s="84"/>
      <c r="ES144" s="84"/>
      <c r="ET144" s="84"/>
      <c r="EU144" s="84"/>
      <c r="EV144" s="84"/>
      <c r="EW144" s="84"/>
      <c r="EX144" s="84"/>
      <c r="EY144" s="84"/>
      <c r="EZ144" s="84"/>
      <c r="FA144" s="84"/>
      <c r="FB144" s="84"/>
      <c r="FC144" s="84"/>
      <c r="FD144" s="84"/>
      <c r="FE144" s="84"/>
      <c r="FF144" s="84"/>
      <c r="FG144" s="84"/>
      <c r="FH144" s="84"/>
      <c r="FI144" s="84"/>
      <c r="FJ144" s="84"/>
      <c r="FK144" s="84"/>
      <c r="FL144" s="84"/>
      <c r="FM144" s="84"/>
      <c r="FN144" s="84"/>
      <c r="FO144" s="84"/>
      <c r="FP144" s="84"/>
      <c r="FQ144" s="84"/>
      <c r="FR144" s="84"/>
      <c r="FS144" s="84"/>
      <c r="FT144" s="84"/>
      <c r="FU144" s="84"/>
      <c r="FV144" s="84"/>
      <c r="FW144" s="84"/>
      <c r="FX144" s="84"/>
      <c r="FY144" s="84"/>
      <c r="FZ144" s="84"/>
      <c r="GA144" s="84"/>
      <c r="GB144" s="84"/>
      <c r="GC144" s="84"/>
      <c r="GD144" s="84"/>
      <c r="GE144" s="84"/>
      <c r="GF144" s="84"/>
      <c r="GG144" s="84"/>
      <c r="GH144" s="84"/>
      <c r="GI144" s="84"/>
      <c r="GJ144" s="84"/>
      <c r="GK144" s="84"/>
      <c r="GL144" s="84"/>
      <c r="GM144" s="84"/>
      <c r="GN144" s="84"/>
      <c r="GO144" s="84"/>
      <c r="GP144" s="84"/>
      <c r="GQ144" s="84"/>
      <c r="GR144" s="84"/>
      <c r="GS144" s="84"/>
      <c r="GT144" s="84"/>
      <c r="GU144" s="84"/>
      <c r="GV144" s="84"/>
      <c r="GW144" s="84"/>
      <c r="GX144" s="84"/>
      <c r="GY144" s="84"/>
      <c r="GZ144" s="84"/>
      <c r="HA144" s="84"/>
    </row>
    <row r="145" spans="1:209" s="72" customFormat="1" ht="25.5" customHeight="1" x14ac:dyDescent="0.2">
      <c r="A145" s="74"/>
      <c r="B145" s="83" t="s">
        <v>106</v>
      </c>
      <c r="C145" s="83" t="s">
        <v>54</v>
      </c>
      <c r="D145" s="83"/>
      <c r="E145" s="83" t="s">
        <v>1925</v>
      </c>
      <c r="F145" s="83">
        <v>3</v>
      </c>
      <c r="G145" s="83" t="s">
        <v>262</v>
      </c>
      <c r="H145" s="83" t="s">
        <v>44</v>
      </c>
      <c r="I145" s="83">
        <v>89</v>
      </c>
      <c r="J145" s="161">
        <v>2</v>
      </c>
      <c r="K145" s="161"/>
      <c r="L145" s="161"/>
      <c r="M145" s="161" t="s">
        <v>296</v>
      </c>
      <c r="N145" s="161">
        <v>3</v>
      </c>
      <c r="O145" s="162" t="s">
        <v>297</v>
      </c>
      <c r="P145" s="161" t="s">
        <v>343</v>
      </c>
      <c r="Q145" s="167">
        <v>100</v>
      </c>
      <c r="R145" s="161"/>
      <c r="S145" s="161"/>
      <c r="T145" s="161"/>
      <c r="U145" s="161"/>
      <c r="V145" s="161"/>
      <c r="W145" s="161" t="s">
        <v>216</v>
      </c>
      <c r="X145" s="161" t="s">
        <v>347</v>
      </c>
      <c r="Y145" s="83"/>
      <c r="Z145" s="83"/>
      <c r="AA145" s="83" t="s">
        <v>1926</v>
      </c>
      <c r="AB145" s="83"/>
      <c r="AC145" s="83"/>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c r="BG145" s="84"/>
      <c r="BH145" s="84"/>
      <c r="BI145" s="84"/>
      <c r="BJ145" s="84"/>
      <c r="BK145" s="84"/>
      <c r="BL145" s="84"/>
      <c r="BM145" s="84"/>
      <c r="BN145" s="84"/>
      <c r="BO145" s="84"/>
      <c r="BP145" s="84"/>
      <c r="BQ145" s="84"/>
      <c r="BR145" s="84"/>
      <c r="BS145" s="84"/>
      <c r="BT145" s="84"/>
      <c r="BU145" s="84"/>
      <c r="BV145" s="84"/>
      <c r="BW145" s="84"/>
      <c r="BX145" s="84"/>
      <c r="BY145" s="84"/>
      <c r="BZ145" s="84"/>
      <c r="CA145" s="84"/>
      <c r="CB145" s="84"/>
      <c r="CC145" s="84"/>
      <c r="CD145" s="84"/>
      <c r="CE145" s="84"/>
      <c r="CF145" s="84"/>
      <c r="CG145" s="84"/>
      <c r="CH145" s="84"/>
      <c r="CI145" s="84"/>
      <c r="CJ145" s="84"/>
      <c r="CK145" s="84"/>
      <c r="CL145" s="84"/>
      <c r="CM145" s="84"/>
      <c r="CN145" s="84"/>
      <c r="CO145" s="84"/>
      <c r="CP145" s="84"/>
      <c r="CQ145" s="84"/>
      <c r="CR145" s="84"/>
      <c r="CS145" s="84"/>
      <c r="CT145" s="84"/>
      <c r="CU145" s="84"/>
      <c r="CV145" s="84"/>
      <c r="CW145" s="84"/>
      <c r="CX145" s="84"/>
      <c r="CY145" s="84"/>
      <c r="CZ145" s="84"/>
      <c r="DA145" s="84"/>
      <c r="DB145" s="84"/>
      <c r="DC145" s="84"/>
      <c r="DD145" s="84"/>
      <c r="DE145" s="84"/>
      <c r="DF145" s="84"/>
      <c r="DG145" s="84"/>
      <c r="DH145" s="84"/>
      <c r="DI145" s="84"/>
      <c r="DJ145" s="84"/>
      <c r="DK145" s="84"/>
      <c r="DL145" s="84"/>
      <c r="DM145" s="84"/>
      <c r="DN145" s="84"/>
      <c r="DO145" s="84"/>
      <c r="DP145" s="84"/>
      <c r="DQ145" s="84"/>
      <c r="DR145" s="84"/>
      <c r="DS145" s="84"/>
      <c r="DT145" s="84"/>
      <c r="DU145" s="84"/>
      <c r="DV145" s="84"/>
      <c r="DW145" s="84"/>
      <c r="DX145" s="84"/>
      <c r="DY145" s="84"/>
      <c r="DZ145" s="84"/>
      <c r="EA145" s="84"/>
      <c r="EB145" s="84"/>
      <c r="EC145" s="84"/>
      <c r="ED145" s="84"/>
      <c r="EE145" s="84"/>
      <c r="EF145" s="84"/>
      <c r="EG145" s="84"/>
      <c r="EH145" s="84"/>
      <c r="EI145" s="84"/>
      <c r="EJ145" s="84"/>
      <c r="EK145" s="84"/>
      <c r="EL145" s="84"/>
      <c r="EM145" s="84"/>
      <c r="EN145" s="84"/>
      <c r="EO145" s="84"/>
      <c r="EP145" s="84"/>
      <c r="EQ145" s="84"/>
      <c r="ER145" s="84"/>
      <c r="ES145" s="84"/>
      <c r="ET145" s="84"/>
      <c r="EU145" s="84"/>
      <c r="EV145" s="84"/>
      <c r="EW145" s="84"/>
      <c r="EX145" s="84"/>
      <c r="EY145" s="84"/>
      <c r="EZ145" s="84"/>
      <c r="FA145" s="84"/>
      <c r="FB145" s="84"/>
      <c r="FC145" s="84"/>
      <c r="FD145" s="84"/>
      <c r="FE145" s="84"/>
      <c r="FF145" s="84"/>
      <c r="FG145" s="84"/>
      <c r="FH145" s="84"/>
      <c r="FI145" s="84"/>
      <c r="FJ145" s="84"/>
      <c r="FK145" s="84"/>
      <c r="FL145" s="84"/>
      <c r="FM145" s="84"/>
      <c r="FN145" s="84"/>
      <c r="FO145" s="84"/>
      <c r="FP145" s="84"/>
      <c r="FQ145" s="84"/>
      <c r="FR145" s="84"/>
      <c r="FS145" s="84"/>
      <c r="FT145" s="84"/>
      <c r="FU145" s="84"/>
      <c r="FV145" s="84"/>
      <c r="FW145" s="84"/>
      <c r="FX145" s="84"/>
      <c r="FY145" s="84"/>
      <c r="FZ145" s="84"/>
      <c r="GA145" s="84"/>
      <c r="GB145" s="84"/>
      <c r="GC145" s="84"/>
      <c r="GD145" s="84"/>
      <c r="GE145" s="84"/>
      <c r="GF145" s="84"/>
      <c r="GG145" s="84"/>
      <c r="GH145" s="84"/>
      <c r="GI145" s="84"/>
      <c r="GJ145" s="84"/>
      <c r="GK145" s="84"/>
      <c r="GL145" s="84"/>
      <c r="GM145" s="84"/>
      <c r="GN145" s="84"/>
      <c r="GO145" s="84"/>
      <c r="GP145" s="84"/>
      <c r="GQ145" s="84"/>
      <c r="GR145" s="84"/>
      <c r="GS145" s="84"/>
      <c r="GT145" s="84"/>
      <c r="GU145" s="84"/>
      <c r="GV145" s="84"/>
      <c r="GW145" s="84"/>
      <c r="GX145" s="84"/>
      <c r="GY145" s="84"/>
      <c r="GZ145" s="84"/>
      <c r="HA145" s="84"/>
    </row>
    <row r="146" spans="1:209" s="72" customFormat="1" ht="25.5" customHeight="1" x14ac:dyDescent="0.2">
      <c r="A146" s="74">
        <v>24</v>
      </c>
      <c r="B146" s="83" t="s">
        <v>1545</v>
      </c>
      <c r="C146" s="83" t="s">
        <v>1546</v>
      </c>
      <c r="D146" s="83"/>
      <c r="E146" s="83" t="s">
        <v>1866</v>
      </c>
      <c r="F146" s="83">
        <v>3</v>
      </c>
      <c r="G146" s="83" t="s">
        <v>262</v>
      </c>
      <c r="H146" s="83" t="s">
        <v>44</v>
      </c>
      <c r="I146" s="83">
        <v>89</v>
      </c>
      <c r="J146" s="161">
        <v>2</v>
      </c>
      <c r="K146" s="161"/>
      <c r="L146" s="161"/>
      <c r="M146" s="161" t="s">
        <v>296</v>
      </c>
      <c r="N146" s="161">
        <v>4</v>
      </c>
      <c r="O146" s="162" t="s">
        <v>298</v>
      </c>
      <c r="P146" s="161" t="s">
        <v>343</v>
      </c>
      <c r="Q146" s="167">
        <v>100</v>
      </c>
      <c r="R146" s="161"/>
      <c r="S146" s="161"/>
      <c r="T146" s="161"/>
      <c r="U146" s="161"/>
      <c r="V146" s="161"/>
      <c r="W146" s="161" t="s">
        <v>1652</v>
      </c>
      <c r="X146" s="161" t="s">
        <v>347</v>
      </c>
      <c r="Y146" s="83"/>
      <c r="Z146" s="83"/>
      <c r="AA146" s="83" t="s">
        <v>1490</v>
      </c>
      <c r="AB146" s="83"/>
      <c r="AC146" s="83"/>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c r="BI146" s="84"/>
      <c r="BJ146" s="84"/>
      <c r="BK146" s="84"/>
      <c r="BL146" s="84"/>
      <c r="BM146" s="84"/>
      <c r="BN146" s="84"/>
      <c r="BO146" s="84"/>
      <c r="BP146" s="84"/>
      <c r="BQ146" s="84"/>
      <c r="BR146" s="84"/>
      <c r="BS146" s="84"/>
      <c r="BT146" s="84"/>
      <c r="BU146" s="84"/>
      <c r="BV146" s="84"/>
      <c r="BW146" s="84"/>
      <c r="BX146" s="84"/>
      <c r="BY146" s="84"/>
      <c r="BZ146" s="84"/>
      <c r="CA146" s="84"/>
      <c r="CB146" s="84"/>
      <c r="CC146" s="84"/>
      <c r="CD146" s="84"/>
      <c r="CE146" s="84"/>
      <c r="CF146" s="84"/>
      <c r="CG146" s="84"/>
      <c r="CH146" s="84"/>
      <c r="CI146" s="84"/>
      <c r="CJ146" s="84"/>
      <c r="CK146" s="84"/>
      <c r="CL146" s="84"/>
      <c r="CM146" s="84"/>
      <c r="CN146" s="84"/>
      <c r="CO146" s="84"/>
      <c r="CP146" s="84"/>
      <c r="CQ146" s="84"/>
      <c r="CR146" s="84"/>
      <c r="CS146" s="84"/>
      <c r="CT146" s="84"/>
      <c r="CU146" s="84"/>
      <c r="CV146" s="84"/>
      <c r="CW146" s="84"/>
      <c r="CX146" s="84"/>
      <c r="CY146" s="84"/>
      <c r="CZ146" s="84"/>
      <c r="DA146" s="84"/>
      <c r="DB146" s="84"/>
      <c r="DC146" s="84"/>
      <c r="DD146" s="84"/>
      <c r="DE146" s="84"/>
      <c r="DF146" s="84"/>
      <c r="DG146" s="84"/>
      <c r="DH146" s="84"/>
      <c r="DI146" s="84"/>
      <c r="DJ146" s="84"/>
      <c r="DK146" s="84"/>
      <c r="DL146" s="84"/>
      <c r="DM146" s="84"/>
      <c r="DN146" s="84"/>
      <c r="DO146" s="84"/>
      <c r="DP146" s="84"/>
      <c r="DQ146" s="84"/>
      <c r="DR146" s="84"/>
      <c r="DS146" s="84"/>
      <c r="DT146" s="84"/>
      <c r="DU146" s="84"/>
      <c r="DV146" s="84"/>
      <c r="DW146" s="84"/>
      <c r="DX146" s="84"/>
      <c r="DY146" s="84"/>
      <c r="DZ146" s="84"/>
      <c r="EA146" s="84"/>
      <c r="EB146" s="84"/>
      <c r="EC146" s="84"/>
      <c r="ED146" s="84"/>
      <c r="EE146" s="84"/>
      <c r="EF146" s="84"/>
      <c r="EG146" s="84"/>
      <c r="EH146" s="84"/>
      <c r="EI146" s="84"/>
      <c r="EJ146" s="84"/>
      <c r="EK146" s="84"/>
      <c r="EL146" s="84"/>
      <c r="EM146" s="84"/>
      <c r="EN146" s="84"/>
      <c r="EO146" s="84"/>
      <c r="EP146" s="84"/>
      <c r="EQ146" s="84"/>
      <c r="ER146" s="84"/>
      <c r="ES146" s="84"/>
      <c r="ET146" s="84"/>
      <c r="EU146" s="84"/>
      <c r="EV146" s="84"/>
      <c r="EW146" s="84"/>
      <c r="EX146" s="84"/>
      <c r="EY146" s="84"/>
      <c r="EZ146" s="84"/>
      <c r="FA146" s="84"/>
      <c r="FB146" s="84"/>
      <c r="FC146" s="84"/>
      <c r="FD146" s="84"/>
      <c r="FE146" s="84"/>
      <c r="FF146" s="84"/>
      <c r="FG146" s="84"/>
      <c r="FH146" s="84"/>
      <c r="FI146" s="84"/>
      <c r="FJ146" s="84"/>
      <c r="FK146" s="84"/>
      <c r="FL146" s="84"/>
      <c r="FM146" s="84"/>
      <c r="FN146" s="84"/>
      <c r="FO146" s="84"/>
      <c r="FP146" s="84"/>
      <c r="FQ146" s="84"/>
      <c r="FR146" s="84"/>
      <c r="FS146" s="84"/>
      <c r="FT146" s="84"/>
      <c r="FU146" s="84"/>
      <c r="FV146" s="84"/>
      <c r="FW146" s="84"/>
      <c r="FX146" s="84"/>
      <c r="FY146" s="84"/>
      <c r="FZ146" s="84"/>
      <c r="GA146" s="84"/>
      <c r="GB146" s="84"/>
      <c r="GC146" s="84"/>
      <c r="GD146" s="84"/>
      <c r="GE146" s="84"/>
      <c r="GF146" s="84"/>
      <c r="GG146" s="84"/>
      <c r="GH146" s="84"/>
      <c r="GI146" s="84"/>
      <c r="GJ146" s="84"/>
      <c r="GK146" s="84"/>
      <c r="GL146" s="84"/>
      <c r="GM146" s="84"/>
      <c r="GN146" s="84"/>
      <c r="GO146" s="84"/>
      <c r="GP146" s="84"/>
      <c r="GQ146" s="84"/>
      <c r="GR146" s="84"/>
      <c r="GS146" s="84"/>
      <c r="GT146" s="84"/>
      <c r="GU146" s="84"/>
      <c r="GV146" s="84"/>
      <c r="GW146" s="84"/>
      <c r="GX146" s="84"/>
      <c r="GY146" s="84"/>
      <c r="GZ146" s="84"/>
      <c r="HA146" s="84"/>
    </row>
    <row r="147" spans="1:209" ht="25.5" customHeight="1" x14ac:dyDescent="0.2">
      <c r="A147" s="74">
        <v>81</v>
      </c>
      <c r="B147" s="83" t="s">
        <v>1547</v>
      </c>
      <c r="C147" s="83" t="s">
        <v>40</v>
      </c>
      <c r="D147" s="83" t="s">
        <v>89</v>
      </c>
      <c r="E147" s="83" t="s">
        <v>1887</v>
      </c>
      <c r="F147" s="83">
        <v>3</v>
      </c>
      <c r="G147" s="83" t="s">
        <v>262</v>
      </c>
      <c r="H147" s="83" t="s">
        <v>44</v>
      </c>
      <c r="I147" s="83">
        <v>89</v>
      </c>
      <c r="J147" s="161">
        <v>2</v>
      </c>
      <c r="K147" s="161" t="s">
        <v>89</v>
      </c>
      <c r="L147" s="161"/>
      <c r="M147" s="161" t="s">
        <v>296</v>
      </c>
      <c r="N147" s="161">
        <v>4</v>
      </c>
      <c r="O147" s="162" t="s">
        <v>297</v>
      </c>
      <c r="P147" s="161" t="s">
        <v>343</v>
      </c>
      <c r="Q147" s="167">
        <v>100</v>
      </c>
      <c r="R147" s="161"/>
      <c r="S147" s="161"/>
      <c r="T147" s="161"/>
      <c r="U147" s="161"/>
      <c r="V147" s="161"/>
      <c r="W147" s="161" t="s">
        <v>146</v>
      </c>
      <c r="X147" s="161" t="s">
        <v>347</v>
      </c>
      <c r="Y147" s="83"/>
      <c r="Z147" s="83"/>
      <c r="AA147" s="83" t="s">
        <v>1490</v>
      </c>
      <c r="AB147" s="83"/>
      <c r="AC147" s="83"/>
    </row>
    <row r="148" spans="1:209" ht="25.5" customHeight="1" x14ac:dyDescent="0.2">
      <c r="A148" s="74">
        <v>105</v>
      </c>
      <c r="B148" s="83" t="s">
        <v>1548</v>
      </c>
      <c r="C148" s="83" t="s">
        <v>43</v>
      </c>
      <c r="D148" s="83" t="s">
        <v>29</v>
      </c>
      <c r="E148" s="83" t="s">
        <v>1775</v>
      </c>
      <c r="F148" s="83">
        <v>3</v>
      </c>
      <c r="G148" s="83" t="s">
        <v>262</v>
      </c>
      <c r="H148" s="83" t="s">
        <v>57</v>
      </c>
      <c r="I148" s="83">
        <v>93</v>
      </c>
      <c r="J148" s="161">
        <v>2</v>
      </c>
      <c r="K148" s="161" t="s">
        <v>29</v>
      </c>
      <c r="L148" s="161"/>
      <c r="M148" s="161" t="s">
        <v>186</v>
      </c>
      <c r="N148" s="161">
        <v>2</v>
      </c>
      <c r="O148" s="161" t="s">
        <v>301</v>
      </c>
      <c r="P148" s="161" t="s">
        <v>343</v>
      </c>
      <c r="Q148" s="167">
        <v>100</v>
      </c>
      <c r="R148" s="161"/>
      <c r="S148" s="161"/>
      <c r="T148" s="161"/>
      <c r="U148" s="161"/>
      <c r="V148" s="161"/>
      <c r="W148" s="161" t="s">
        <v>173</v>
      </c>
      <c r="X148" s="161" t="s">
        <v>345</v>
      </c>
      <c r="Y148" s="83"/>
      <c r="Z148" s="83"/>
      <c r="AA148" s="83" t="s">
        <v>1490</v>
      </c>
      <c r="AB148" s="83"/>
      <c r="AC148" s="83"/>
    </row>
    <row r="149" spans="1:209" s="72" customFormat="1" ht="25.5" customHeight="1" x14ac:dyDescent="0.2">
      <c r="A149" s="74">
        <v>139</v>
      </c>
      <c r="B149" s="83" t="s">
        <v>1549</v>
      </c>
      <c r="C149" s="83" t="s">
        <v>1550</v>
      </c>
      <c r="D149" s="83" t="s">
        <v>29</v>
      </c>
      <c r="E149" s="83" t="s">
        <v>1784</v>
      </c>
      <c r="F149" s="83">
        <v>3</v>
      </c>
      <c r="G149" s="83" t="s">
        <v>262</v>
      </c>
      <c r="H149" s="83" t="s">
        <v>57</v>
      </c>
      <c r="I149" s="83">
        <v>93</v>
      </c>
      <c r="J149" s="161">
        <v>2</v>
      </c>
      <c r="K149" s="161" t="s">
        <v>29</v>
      </c>
      <c r="L149" s="161"/>
      <c r="M149" s="161" t="s">
        <v>186</v>
      </c>
      <c r="N149" s="161">
        <v>2</v>
      </c>
      <c r="O149" s="161" t="s">
        <v>336</v>
      </c>
      <c r="P149" s="161" t="s">
        <v>343</v>
      </c>
      <c r="Q149" s="167">
        <v>100</v>
      </c>
      <c r="R149" s="161"/>
      <c r="S149" s="161"/>
      <c r="T149" s="161"/>
      <c r="U149" s="161"/>
      <c r="V149" s="161"/>
      <c r="W149" s="161" t="s">
        <v>173</v>
      </c>
      <c r="X149" s="161" t="s">
        <v>345</v>
      </c>
      <c r="Y149" s="83"/>
      <c r="Z149" s="83"/>
      <c r="AA149" s="83" t="s">
        <v>1490</v>
      </c>
      <c r="AB149" s="83"/>
      <c r="AC149" s="83"/>
      <c r="AD149" s="84"/>
      <c r="AE149" s="84"/>
    </row>
    <row r="150" spans="1:209" s="72" customFormat="1" ht="25.5" customHeight="1" x14ac:dyDescent="0.2">
      <c r="A150" s="74">
        <v>12</v>
      </c>
      <c r="B150" s="83" t="s">
        <v>1544</v>
      </c>
      <c r="C150" s="83" t="s">
        <v>83</v>
      </c>
      <c r="D150" s="83" t="s">
        <v>84</v>
      </c>
      <c r="E150" s="83" t="s">
        <v>1808</v>
      </c>
      <c r="F150" s="83">
        <v>3</v>
      </c>
      <c r="G150" s="83" t="s">
        <v>262</v>
      </c>
      <c r="H150" s="83" t="s">
        <v>57</v>
      </c>
      <c r="I150" s="83">
        <v>95</v>
      </c>
      <c r="J150" s="161">
        <v>2</v>
      </c>
      <c r="K150" s="161" t="s">
        <v>84</v>
      </c>
      <c r="L150" s="161"/>
      <c r="M150" s="161" t="s">
        <v>186</v>
      </c>
      <c r="N150" s="161">
        <v>4</v>
      </c>
      <c r="O150" s="161" t="s">
        <v>336</v>
      </c>
      <c r="P150" s="161" t="s">
        <v>343</v>
      </c>
      <c r="Q150" s="167">
        <v>100</v>
      </c>
      <c r="R150" s="161"/>
      <c r="S150" s="161"/>
      <c r="T150" s="161"/>
      <c r="U150" s="161"/>
      <c r="V150" s="161"/>
      <c r="W150" s="161" t="s">
        <v>144</v>
      </c>
      <c r="X150" s="161" t="s">
        <v>345</v>
      </c>
      <c r="Y150" s="83"/>
      <c r="Z150" s="83"/>
      <c r="AA150" s="83" t="s">
        <v>1490</v>
      </c>
      <c r="AB150" s="83"/>
      <c r="AC150" s="83"/>
      <c r="AD150" s="84"/>
      <c r="AE150" s="84"/>
    </row>
    <row r="151" spans="1:209" s="72" customFormat="1" ht="25.5" customHeight="1" x14ac:dyDescent="0.2">
      <c r="A151" s="74">
        <v>79</v>
      </c>
      <c r="B151" s="83" t="s">
        <v>106</v>
      </c>
      <c r="C151" s="83" t="s">
        <v>54</v>
      </c>
      <c r="D151" s="83"/>
      <c r="E151" s="83" t="s">
        <v>500</v>
      </c>
      <c r="F151" s="83">
        <v>3</v>
      </c>
      <c r="G151" s="83" t="s">
        <v>262</v>
      </c>
      <c r="H151" s="83" t="s">
        <v>57</v>
      </c>
      <c r="I151" s="83">
        <v>95</v>
      </c>
      <c r="J151" s="161">
        <v>2</v>
      </c>
      <c r="K151" s="161"/>
      <c r="L151" s="161"/>
      <c r="M151" s="161" t="s">
        <v>186</v>
      </c>
      <c r="N151" s="161">
        <v>5</v>
      </c>
      <c r="O151" s="161" t="s">
        <v>301</v>
      </c>
      <c r="P151" s="161" t="s">
        <v>343</v>
      </c>
      <c r="Q151" s="167">
        <v>100</v>
      </c>
      <c r="R151" s="161"/>
      <c r="S151" s="161"/>
      <c r="T151" s="161"/>
      <c r="U151" s="161"/>
      <c r="V151" s="161"/>
      <c r="W151" s="161" t="s">
        <v>216</v>
      </c>
      <c r="X151" s="161" t="s">
        <v>345</v>
      </c>
      <c r="Y151" s="83"/>
      <c r="Z151" s="83"/>
      <c r="AA151" s="83" t="s">
        <v>1641</v>
      </c>
      <c r="AB151" s="83"/>
      <c r="AC151" s="83"/>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4"/>
      <c r="BH151" s="84"/>
      <c r="BI151" s="84"/>
      <c r="BJ151" s="84"/>
      <c r="BK151" s="84"/>
      <c r="BL151" s="84"/>
      <c r="BM151" s="84"/>
      <c r="BN151" s="84"/>
      <c r="BO151" s="84"/>
      <c r="BP151" s="84"/>
      <c r="BQ151" s="84"/>
      <c r="BR151" s="84"/>
      <c r="BS151" s="84"/>
      <c r="BT151" s="84"/>
      <c r="BU151" s="84"/>
      <c r="BV151" s="84"/>
      <c r="BW151" s="84"/>
      <c r="BX151" s="84"/>
      <c r="BY151" s="84"/>
      <c r="BZ151" s="84"/>
      <c r="CA151" s="84"/>
      <c r="CB151" s="84"/>
      <c r="CC151" s="84"/>
      <c r="CD151" s="84"/>
      <c r="CE151" s="84"/>
      <c r="CF151" s="84"/>
      <c r="CG151" s="84"/>
      <c r="CH151" s="84"/>
      <c r="CI151" s="84"/>
      <c r="CJ151" s="84"/>
      <c r="CK151" s="84"/>
      <c r="CL151" s="84"/>
      <c r="CM151" s="84"/>
      <c r="CN151" s="84"/>
      <c r="CO151" s="84"/>
      <c r="CP151" s="84"/>
      <c r="CQ151" s="84"/>
      <c r="CR151" s="84"/>
      <c r="CS151" s="84"/>
      <c r="CT151" s="84"/>
      <c r="CU151" s="84"/>
      <c r="CV151" s="84"/>
      <c r="CW151" s="84"/>
      <c r="CX151" s="84"/>
      <c r="CY151" s="84"/>
      <c r="CZ151" s="84"/>
      <c r="DA151" s="84"/>
      <c r="DB151" s="84"/>
      <c r="DC151" s="84"/>
      <c r="DD151" s="84"/>
      <c r="DE151" s="84"/>
      <c r="DF151" s="84"/>
      <c r="DG151" s="84"/>
      <c r="DH151" s="84"/>
      <c r="DI151" s="84"/>
      <c r="DJ151" s="84"/>
      <c r="DK151" s="84"/>
      <c r="DL151" s="84"/>
      <c r="DM151" s="84"/>
      <c r="DN151" s="84"/>
      <c r="DO151" s="84"/>
      <c r="DP151" s="84"/>
      <c r="DQ151" s="84"/>
      <c r="DR151" s="84"/>
      <c r="DS151" s="84"/>
      <c r="DT151" s="84"/>
      <c r="DU151" s="84"/>
      <c r="DV151" s="84"/>
      <c r="DW151" s="84"/>
      <c r="DX151" s="84"/>
      <c r="DY151" s="84"/>
      <c r="DZ151" s="84"/>
      <c r="EA151" s="84"/>
      <c r="EB151" s="84"/>
      <c r="EC151" s="84"/>
      <c r="ED151" s="84"/>
      <c r="EE151" s="84"/>
      <c r="EF151" s="84"/>
      <c r="EG151" s="84"/>
      <c r="EH151" s="84"/>
      <c r="EI151" s="84"/>
      <c r="EJ151" s="84"/>
      <c r="EK151" s="84"/>
      <c r="EL151" s="84"/>
      <c r="EM151" s="84"/>
      <c r="EN151" s="84"/>
      <c r="EO151" s="84"/>
      <c r="EP151" s="84"/>
      <c r="EQ151" s="84"/>
      <c r="ER151" s="84"/>
      <c r="ES151" s="84"/>
      <c r="ET151" s="84"/>
      <c r="EU151" s="84"/>
      <c r="EV151" s="84"/>
      <c r="EW151" s="84"/>
      <c r="EX151" s="84"/>
      <c r="EY151" s="84"/>
      <c r="EZ151" s="84"/>
      <c r="FA151" s="84"/>
      <c r="FB151" s="84"/>
      <c r="FC151" s="84"/>
      <c r="FD151" s="84"/>
      <c r="FE151" s="84"/>
      <c r="FF151" s="84"/>
      <c r="FG151" s="84"/>
      <c r="FH151" s="84"/>
      <c r="FI151" s="84"/>
      <c r="FJ151" s="84"/>
      <c r="FK151" s="84"/>
      <c r="FL151" s="84"/>
      <c r="FM151" s="84"/>
      <c r="FN151" s="84"/>
      <c r="FO151" s="84"/>
      <c r="FP151" s="84"/>
      <c r="FQ151" s="84"/>
      <c r="FR151" s="84"/>
      <c r="FS151" s="84"/>
      <c r="FT151" s="84"/>
      <c r="FU151" s="84"/>
      <c r="FV151" s="84"/>
      <c r="FW151" s="84"/>
      <c r="FX151" s="84"/>
      <c r="FY151" s="84"/>
      <c r="FZ151" s="84"/>
      <c r="GA151" s="84"/>
      <c r="GB151" s="84"/>
      <c r="GC151" s="84"/>
      <c r="GD151" s="84"/>
      <c r="GE151" s="84"/>
      <c r="GF151" s="84"/>
      <c r="GG151" s="84"/>
      <c r="GH151" s="84"/>
      <c r="GI151" s="84"/>
      <c r="GJ151" s="84"/>
      <c r="GK151" s="84"/>
      <c r="GL151" s="84"/>
      <c r="GM151" s="84"/>
      <c r="GN151" s="84"/>
      <c r="GO151" s="84"/>
      <c r="GP151" s="84"/>
      <c r="GQ151" s="84"/>
      <c r="GR151" s="84"/>
      <c r="GS151" s="84"/>
      <c r="GT151" s="84"/>
      <c r="GU151" s="84"/>
      <c r="GV151" s="84"/>
      <c r="GW151" s="84"/>
      <c r="GX151" s="84"/>
      <c r="GY151" s="84"/>
      <c r="GZ151" s="84"/>
      <c r="HA151" s="84"/>
    </row>
    <row r="152" spans="1:209" s="72" customFormat="1" ht="25.5" customHeight="1" x14ac:dyDescent="0.2">
      <c r="A152" s="74">
        <v>23</v>
      </c>
      <c r="B152" s="83" t="s">
        <v>1545</v>
      </c>
      <c r="C152" s="83" t="s">
        <v>1546</v>
      </c>
      <c r="D152" s="83"/>
      <c r="E152" s="83" t="s">
        <v>1864</v>
      </c>
      <c r="F152" s="83">
        <v>3</v>
      </c>
      <c r="G152" s="83" t="s">
        <v>262</v>
      </c>
      <c r="H152" s="83" t="s">
        <v>57</v>
      </c>
      <c r="I152" s="83">
        <v>95</v>
      </c>
      <c r="J152" s="161">
        <v>2</v>
      </c>
      <c r="K152" s="161"/>
      <c r="L152" s="161"/>
      <c r="M152" s="161" t="s">
        <v>186</v>
      </c>
      <c r="N152" s="161">
        <v>5</v>
      </c>
      <c r="O152" s="161" t="s">
        <v>336</v>
      </c>
      <c r="P152" s="161" t="s">
        <v>343</v>
      </c>
      <c r="Q152" s="167">
        <v>100</v>
      </c>
      <c r="R152" s="161"/>
      <c r="S152" s="161"/>
      <c r="T152" s="161"/>
      <c r="U152" s="161"/>
      <c r="V152" s="161"/>
      <c r="W152" s="161" t="s">
        <v>1652</v>
      </c>
      <c r="X152" s="161" t="s">
        <v>345</v>
      </c>
      <c r="Y152" s="83"/>
      <c r="Z152" s="83"/>
      <c r="AA152" s="83" t="s">
        <v>1490</v>
      </c>
      <c r="AB152" s="83"/>
      <c r="AC152" s="83"/>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c r="BD152" s="84"/>
      <c r="BE152" s="84"/>
      <c r="BF152" s="84"/>
      <c r="BG152" s="84"/>
      <c r="BH152" s="84"/>
      <c r="BI152" s="84"/>
      <c r="BJ152" s="84"/>
      <c r="BK152" s="84"/>
      <c r="BL152" s="84"/>
      <c r="BM152" s="84"/>
      <c r="BN152" s="84"/>
      <c r="BO152" s="84"/>
      <c r="BP152" s="84"/>
      <c r="BQ152" s="84"/>
      <c r="BR152" s="84"/>
      <c r="BS152" s="84"/>
      <c r="BT152" s="84"/>
      <c r="BU152" s="84"/>
      <c r="BV152" s="84"/>
      <c r="BW152" s="84"/>
      <c r="BX152" s="84"/>
      <c r="BY152" s="84"/>
      <c r="BZ152" s="84"/>
      <c r="CA152" s="84"/>
      <c r="CB152" s="84"/>
      <c r="CC152" s="84"/>
      <c r="CD152" s="84"/>
      <c r="CE152" s="84"/>
      <c r="CF152" s="84"/>
      <c r="CG152" s="84"/>
      <c r="CH152" s="84"/>
      <c r="CI152" s="84"/>
      <c r="CJ152" s="84"/>
      <c r="CK152" s="84"/>
      <c r="CL152" s="84"/>
      <c r="CM152" s="84"/>
      <c r="CN152" s="84"/>
      <c r="CO152" s="84"/>
      <c r="CP152" s="84"/>
      <c r="CQ152" s="84"/>
      <c r="CR152" s="84"/>
      <c r="CS152" s="84"/>
      <c r="CT152" s="84"/>
      <c r="CU152" s="84"/>
      <c r="CV152" s="84"/>
      <c r="CW152" s="84"/>
      <c r="CX152" s="84"/>
      <c r="CY152" s="84"/>
      <c r="CZ152" s="84"/>
      <c r="DA152" s="84"/>
      <c r="DB152" s="84"/>
      <c r="DC152" s="84"/>
      <c r="DD152" s="84"/>
      <c r="DE152" s="84"/>
      <c r="DF152" s="84"/>
      <c r="DG152" s="84"/>
      <c r="DH152" s="84"/>
      <c r="DI152" s="84"/>
      <c r="DJ152" s="84"/>
      <c r="DK152" s="84"/>
      <c r="DL152" s="84"/>
      <c r="DM152" s="84"/>
      <c r="DN152" s="84"/>
      <c r="DO152" s="84"/>
      <c r="DP152" s="84"/>
      <c r="DQ152" s="84"/>
      <c r="DR152" s="84"/>
      <c r="DS152" s="84"/>
      <c r="DT152" s="84"/>
      <c r="DU152" s="84"/>
      <c r="DV152" s="84"/>
      <c r="DW152" s="84"/>
      <c r="DX152" s="84"/>
      <c r="DY152" s="84"/>
      <c r="DZ152" s="84"/>
      <c r="EA152" s="84"/>
      <c r="EB152" s="84"/>
      <c r="EC152" s="84"/>
      <c r="ED152" s="84"/>
      <c r="EE152" s="84"/>
      <c r="EF152" s="84"/>
      <c r="EG152" s="84"/>
      <c r="EH152" s="84"/>
      <c r="EI152" s="84"/>
      <c r="EJ152" s="84"/>
      <c r="EK152" s="84"/>
      <c r="EL152" s="84"/>
      <c r="EM152" s="84"/>
      <c r="EN152" s="84"/>
      <c r="EO152" s="84"/>
      <c r="EP152" s="84"/>
      <c r="EQ152" s="84"/>
      <c r="ER152" s="84"/>
      <c r="ES152" s="84"/>
      <c r="ET152" s="84"/>
      <c r="EU152" s="84"/>
      <c r="EV152" s="84"/>
      <c r="EW152" s="84"/>
      <c r="EX152" s="84"/>
      <c r="EY152" s="84"/>
      <c r="EZ152" s="84"/>
      <c r="FA152" s="84"/>
      <c r="FB152" s="84"/>
      <c r="FC152" s="84"/>
      <c r="FD152" s="84"/>
      <c r="FE152" s="84"/>
      <c r="FF152" s="84"/>
      <c r="FG152" s="84"/>
      <c r="FH152" s="84"/>
      <c r="FI152" s="84"/>
      <c r="FJ152" s="84"/>
      <c r="FK152" s="84"/>
      <c r="FL152" s="84"/>
      <c r="FM152" s="84"/>
      <c r="FN152" s="84"/>
      <c r="FO152" s="84"/>
      <c r="FP152" s="84"/>
      <c r="FQ152" s="84"/>
      <c r="FR152" s="84"/>
      <c r="FS152" s="84"/>
      <c r="FT152" s="84"/>
      <c r="FU152" s="84"/>
      <c r="FV152" s="84"/>
      <c r="FW152" s="84"/>
      <c r="FX152" s="84"/>
      <c r="FY152" s="84"/>
      <c r="FZ152" s="84"/>
      <c r="GA152" s="84"/>
      <c r="GB152" s="84"/>
      <c r="GC152" s="84"/>
      <c r="GD152" s="84"/>
      <c r="GE152" s="84"/>
      <c r="GF152" s="84"/>
      <c r="GG152" s="84"/>
      <c r="GH152" s="84"/>
      <c r="GI152" s="84"/>
      <c r="GJ152" s="84"/>
      <c r="GK152" s="84"/>
      <c r="GL152" s="84"/>
      <c r="GM152" s="84"/>
      <c r="GN152" s="84"/>
      <c r="GO152" s="84"/>
      <c r="GP152" s="84"/>
      <c r="GQ152" s="84"/>
      <c r="GR152" s="84"/>
      <c r="GS152" s="84"/>
      <c r="GT152" s="84"/>
      <c r="GU152" s="84"/>
      <c r="GV152" s="84"/>
      <c r="GW152" s="84"/>
      <c r="GX152" s="84"/>
      <c r="GY152" s="84"/>
      <c r="GZ152" s="84"/>
      <c r="HA152" s="84"/>
    </row>
    <row r="153" spans="1:209" s="72" customFormat="1" ht="36.75" customHeight="1" x14ac:dyDescent="0.2">
      <c r="A153" s="74">
        <v>80</v>
      </c>
      <c r="B153" s="83" t="s">
        <v>1547</v>
      </c>
      <c r="C153" s="83" t="s">
        <v>40</v>
      </c>
      <c r="D153" s="83" t="s">
        <v>89</v>
      </c>
      <c r="E153" s="83" t="s">
        <v>1885</v>
      </c>
      <c r="F153" s="83">
        <v>3</v>
      </c>
      <c r="G153" s="83" t="s">
        <v>262</v>
      </c>
      <c r="H153" s="83" t="s">
        <v>57</v>
      </c>
      <c r="I153" s="83">
        <v>95</v>
      </c>
      <c r="J153" s="161">
        <v>2</v>
      </c>
      <c r="K153" s="161" t="s">
        <v>89</v>
      </c>
      <c r="L153" s="161"/>
      <c r="M153" s="161" t="s">
        <v>186</v>
      </c>
      <c r="N153" s="161">
        <v>6</v>
      </c>
      <c r="O153" s="161" t="s">
        <v>301</v>
      </c>
      <c r="P153" s="161" t="s">
        <v>343</v>
      </c>
      <c r="Q153" s="167">
        <v>100</v>
      </c>
      <c r="R153" s="161"/>
      <c r="S153" s="161"/>
      <c r="T153" s="161"/>
      <c r="U153" s="161"/>
      <c r="V153" s="161"/>
      <c r="W153" s="161" t="s">
        <v>146</v>
      </c>
      <c r="X153" s="161" t="s">
        <v>345</v>
      </c>
      <c r="Y153" s="83"/>
      <c r="Z153" s="83"/>
      <c r="AA153" s="83" t="s">
        <v>1490</v>
      </c>
      <c r="AB153" s="83"/>
      <c r="AC153" s="83"/>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c r="BJ153" s="84"/>
      <c r="BK153" s="84"/>
      <c r="BL153" s="84"/>
      <c r="BM153" s="84"/>
      <c r="BN153" s="84"/>
      <c r="BO153" s="84"/>
      <c r="BP153" s="84"/>
      <c r="BQ153" s="84"/>
      <c r="BR153" s="84"/>
      <c r="BS153" s="84"/>
      <c r="BT153" s="84"/>
      <c r="BU153" s="84"/>
      <c r="BV153" s="84"/>
      <c r="BW153" s="84"/>
      <c r="BX153" s="84"/>
      <c r="BY153" s="84"/>
      <c r="BZ153" s="84"/>
      <c r="CA153" s="84"/>
      <c r="CB153" s="84"/>
      <c r="CC153" s="84"/>
      <c r="CD153" s="84"/>
      <c r="CE153" s="84"/>
      <c r="CF153" s="84"/>
      <c r="CG153" s="84"/>
      <c r="CH153" s="84"/>
      <c r="CI153" s="84"/>
      <c r="CJ153" s="84"/>
      <c r="CK153" s="84"/>
      <c r="CL153" s="84"/>
      <c r="CM153" s="84"/>
      <c r="CN153" s="84"/>
      <c r="CO153" s="84"/>
      <c r="CP153" s="84"/>
      <c r="CQ153" s="84"/>
      <c r="CR153" s="84"/>
      <c r="CS153" s="84"/>
      <c r="CT153" s="84"/>
      <c r="CU153" s="84"/>
      <c r="CV153" s="84"/>
      <c r="CW153" s="84"/>
      <c r="CX153" s="84"/>
      <c r="CY153" s="84"/>
      <c r="CZ153" s="84"/>
      <c r="DA153" s="84"/>
      <c r="DB153" s="84"/>
      <c r="DC153" s="84"/>
      <c r="DD153" s="84"/>
      <c r="DE153" s="84"/>
      <c r="DF153" s="84"/>
      <c r="DG153" s="84"/>
      <c r="DH153" s="84"/>
      <c r="DI153" s="84"/>
      <c r="DJ153" s="84"/>
      <c r="DK153" s="84"/>
      <c r="DL153" s="84"/>
      <c r="DM153" s="84"/>
      <c r="DN153" s="84"/>
      <c r="DO153" s="84"/>
      <c r="DP153" s="84"/>
      <c r="DQ153" s="84"/>
      <c r="DR153" s="84"/>
      <c r="DS153" s="84"/>
      <c r="DT153" s="84"/>
      <c r="DU153" s="84"/>
      <c r="DV153" s="84"/>
      <c r="DW153" s="84"/>
      <c r="DX153" s="84"/>
      <c r="DY153" s="84"/>
      <c r="DZ153" s="84"/>
      <c r="EA153" s="84"/>
      <c r="EB153" s="84"/>
      <c r="EC153" s="84"/>
      <c r="ED153" s="84"/>
      <c r="EE153" s="84"/>
      <c r="EF153" s="84"/>
      <c r="EG153" s="84"/>
      <c r="EH153" s="84"/>
      <c r="EI153" s="84"/>
      <c r="EJ153" s="84"/>
      <c r="EK153" s="84"/>
      <c r="EL153" s="84"/>
      <c r="EM153" s="84"/>
      <c r="EN153" s="84"/>
      <c r="EO153" s="84"/>
      <c r="EP153" s="84"/>
      <c r="EQ153" s="84"/>
      <c r="ER153" s="84"/>
      <c r="ES153" s="84"/>
      <c r="ET153" s="84"/>
      <c r="EU153" s="84"/>
      <c r="EV153" s="84"/>
      <c r="EW153" s="84"/>
      <c r="EX153" s="84"/>
      <c r="EY153" s="84"/>
      <c r="EZ153" s="84"/>
      <c r="FA153" s="84"/>
      <c r="FB153" s="84"/>
      <c r="FC153" s="84"/>
      <c r="FD153" s="84"/>
      <c r="FE153" s="84"/>
      <c r="FF153" s="84"/>
      <c r="FG153" s="84"/>
      <c r="FH153" s="84"/>
      <c r="FI153" s="84"/>
      <c r="FJ153" s="84"/>
      <c r="FK153" s="84"/>
      <c r="FL153" s="84"/>
      <c r="FM153" s="84"/>
      <c r="FN153" s="84"/>
      <c r="FO153" s="84"/>
      <c r="FP153" s="84"/>
      <c r="FQ153" s="84"/>
      <c r="FR153" s="84"/>
      <c r="FS153" s="84"/>
      <c r="FT153" s="84"/>
      <c r="FU153" s="84"/>
      <c r="FV153" s="84"/>
      <c r="FW153" s="84"/>
      <c r="FX153" s="84"/>
      <c r="FY153" s="84"/>
      <c r="FZ153" s="84"/>
      <c r="GA153" s="84"/>
      <c r="GB153" s="84"/>
      <c r="GC153" s="84"/>
      <c r="GD153" s="84"/>
      <c r="GE153" s="84"/>
      <c r="GF153" s="84"/>
      <c r="GG153" s="84"/>
      <c r="GH153" s="84"/>
      <c r="GI153" s="84"/>
      <c r="GJ153" s="84"/>
      <c r="GK153" s="84"/>
      <c r="GL153" s="84"/>
      <c r="GM153" s="84"/>
      <c r="GN153" s="84"/>
      <c r="GO153" s="84"/>
      <c r="GP153" s="84"/>
      <c r="GQ153" s="84"/>
      <c r="GR153" s="84"/>
      <c r="GS153" s="84"/>
      <c r="GT153" s="84"/>
      <c r="GU153" s="84"/>
      <c r="GV153" s="84"/>
      <c r="GW153" s="84"/>
      <c r="GX153" s="84"/>
      <c r="GY153" s="84"/>
      <c r="GZ153" s="84"/>
      <c r="HA153" s="84"/>
    </row>
    <row r="154" spans="1:209" s="72" customFormat="1" ht="39" customHeight="1" x14ac:dyDescent="0.2">
      <c r="A154" s="74">
        <v>51</v>
      </c>
      <c r="B154" s="83" t="s">
        <v>1599</v>
      </c>
      <c r="C154" s="83" t="s">
        <v>1600</v>
      </c>
      <c r="D154" s="83"/>
      <c r="E154" s="83" t="s">
        <v>1600</v>
      </c>
      <c r="F154" s="83">
        <v>3</v>
      </c>
      <c r="G154" s="83" t="s">
        <v>240</v>
      </c>
      <c r="H154" s="83" t="s">
        <v>1611</v>
      </c>
      <c r="I154" s="83">
        <v>80</v>
      </c>
      <c r="J154" s="161">
        <v>1</v>
      </c>
      <c r="K154" s="161"/>
      <c r="L154" s="161"/>
      <c r="M154" s="161" t="s">
        <v>296</v>
      </c>
      <c r="N154" s="161" t="s">
        <v>1918</v>
      </c>
      <c r="O154" s="161" t="s">
        <v>298</v>
      </c>
      <c r="P154" s="161" t="s">
        <v>356</v>
      </c>
      <c r="Q154" s="167">
        <v>85</v>
      </c>
      <c r="R154" s="161"/>
      <c r="S154" s="161"/>
      <c r="T154" s="161"/>
      <c r="U154" s="161"/>
      <c r="V154" s="161"/>
      <c r="W154" s="161" t="s">
        <v>216</v>
      </c>
      <c r="X154" s="161"/>
      <c r="Y154" s="83"/>
      <c r="Z154" s="83"/>
      <c r="AA154" s="83" t="s">
        <v>1490</v>
      </c>
      <c r="AB154" s="83"/>
      <c r="AC154" s="83"/>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c r="BG154" s="84"/>
      <c r="BH154" s="84"/>
      <c r="BI154" s="84"/>
      <c r="BJ154" s="84"/>
      <c r="BK154" s="84"/>
      <c r="BL154" s="84"/>
      <c r="BM154" s="84"/>
      <c r="BN154" s="84"/>
      <c r="BO154" s="84"/>
      <c r="BP154" s="84"/>
      <c r="BQ154" s="84"/>
      <c r="BR154" s="84"/>
      <c r="BS154" s="84"/>
      <c r="BT154" s="84"/>
      <c r="BU154" s="84"/>
      <c r="BV154" s="84"/>
      <c r="BW154" s="84"/>
      <c r="BX154" s="84"/>
      <c r="BY154" s="84"/>
      <c r="BZ154" s="84"/>
      <c r="CA154" s="84"/>
      <c r="CB154" s="84"/>
      <c r="CC154" s="84"/>
      <c r="CD154" s="84"/>
      <c r="CE154" s="84"/>
      <c r="CF154" s="84"/>
      <c r="CG154" s="84"/>
      <c r="CH154" s="84"/>
      <c r="CI154" s="84"/>
      <c r="CJ154" s="84"/>
      <c r="CK154" s="84"/>
      <c r="CL154" s="84"/>
      <c r="CM154" s="84"/>
      <c r="CN154" s="84"/>
      <c r="CO154" s="84"/>
      <c r="CP154" s="84"/>
      <c r="CQ154" s="84"/>
      <c r="CR154" s="84"/>
      <c r="CS154" s="84"/>
      <c r="CT154" s="84"/>
      <c r="CU154" s="84"/>
      <c r="CV154" s="84"/>
      <c r="CW154" s="84"/>
      <c r="CX154" s="84"/>
      <c r="CY154" s="84"/>
      <c r="CZ154" s="84"/>
      <c r="DA154" s="84"/>
      <c r="DB154" s="84"/>
      <c r="DC154" s="84"/>
      <c r="DD154" s="84"/>
      <c r="DE154" s="84"/>
      <c r="DF154" s="84"/>
      <c r="DG154" s="84"/>
      <c r="DH154" s="84"/>
      <c r="DI154" s="84"/>
      <c r="DJ154" s="84"/>
      <c r="DK154" s="84"/>
      <c r="DL154" s="84"/>
      <c r="DM154" s="84"/>
      <c r="DN154" s="84"/>
      <c r="DO154" s="84"/>
      <c r="DP154" s="84"/>
      <c r="DQ154" s="84"/>
      <c r="DR154" s="84"/>
      <c r="DS154" s="84"/>
      <c r="DT154" s="84"/>
      <c r="DU154" s="84"/>
      <c r="DV154" s="84"/>
      <c r="DW154" s="84"/>
      <c r="DX154" s="84"/>
      <c r="DY154" s="84"/>
      <c r="DZ154" s="84"/>
      <c r="EA154" s="84"/>
      <c r="EB154" s="84"/>
      <c r="EC154" s="84"/>
      <c r="ED154" s="84"/>
      <c r="EE154" s="84"/>
      <c r="EF154" s="84"/>
      <c r="EG154" s="84"/>
      <c r="EH154" s="84"/>
      <c r="EI154" s="84"/>
      <c r="EJ154" s="84"/>
      <c r="EK154" s="84"/>
      <c r="EL154" s="84"/>
      <c r="EM154" s="84"/>
      <c r="EN154" s="84"/>
      <c r="EO154" s="84"/>
      <c r="EP154" s="84"/>
      <c r="EQ154" s="84"/>
      <c r="ER154" s="84"/>
      <c r="ES154" s="84"/>
      <c r="ET154" s="84"/>
      <c r="EU154" s="84"/>
      <c r="EV154" s="84"/>
      <c r="EW154" s="84"/>
      <c r="EX154" s="84"/>
      <c r="EY154" s="84"/>
      <c r="EZ154" s="84"/>
      <c r="FA154" s="84"/>
      <c r="FB154" s="84"/>
      <c r="FC154" s="84"/>
      <c r="FD154" s="84"/>
      <c r="FE154" s="84"/>
      <c r="FF154" s="84"/>
      <c r="FG154" s="84"/>
      <c r="FH154" s="84"/>
      <c r="FI154" s="84"/>
      <c r="FJ154" s="84"/>
      <c r="FK154" s="84"/>
      <c r="FL154" s="84"/>
      <c r="FM154" s="84"/>
      <c r="FN154" s="84"/>
      <c r="FO154" s="84"/>
      <c r="FP154" s="84"/>
      <c r="FQ154" s="84"/>
      <c r="FR154" s="84"/>
      <c r="FS154" s="84"/>
      <c r="FT154" s="84"/>
      <c r="FU154" s="84"/>
      <c r="FV154" s="84"/>
      <c r="FW154" s="84"/>
      <c r="FX154" s="84"/>
      <c r="FY154" s="84"/>
      <c r="FZ154" s="84"/>
      <c r="GA154" s="84"/>
      <c r="GB154" s="84"/>
      <c r="GC154" s="84"/>
      <c r="GD154" s="84"/>
      <c r="GE154" s="84"/>
      <c r="GF154" s="84"/>
      <c r="GG154" s="84"/>
      <c r="GH154" s="84"/>
      <c r="GI154" s="84"/>
      <c r="GJ154" s="84"/>
      <c r="GK154" s="84"/>
      <c r="GL154" s="84"/>
      <c r="GM154" s="84"/>
      <c r="GN154" s="84"/>
      <c r="GO154" s="84"/>
      <c r="GP154" s="84"/>
      <c r="GQ154" s="84"/>
      <c r="GR154" s="84"/>
      <c r="GS154" s="84"/>
      <c r="GT154" s="84"/>
      <c r="GU154" s="84"/>
      <c r="GV154" s="84"/>
      <c r="GW154" s="84"/>
      <c r="GX154" s="84"/>
      <c r="GY154" s="84"/>
      <c r="GZ154" s="84"/>
      <c r="HA154" s="84"/>
    </row>
    <row r="155" spans="1:209" s="72" customFormat="1" ht="25.5" customHeight="1" x14ac:dyDescent="0.2">
      <c r="A155" s="74">
        <v>111</v>
      </c>
      <c r="B155" s="83" t="s">
        <v>1503</v>
      </c>
      <c r="C155" s="83" t="s">
        <v>1504</v>
      </c>
      <c r="D155" s="83" t="s">
        <v>100</v>
      </c>
      <c r="E155" s="83" t="s">
        <v>1754</v>
      </c>
      <c r="F155" s="83">
        <v>3</v>
      </c>
      <c r="G155" s="83" t="s">
        <v>240</v>
      </c>
      <c r="H155" s="83" t="s">
        <v>1611</v>
      </c>
      <c r="I155" s="83">
        <v>80</v>
      </c>
      <c r="J155" s="161">
        <v>1</v>
      </c>
      <c r="K155" s="161" t="s">
        <v>100</v>
      </c>
      <c r="L155" s="161"/>
      <c r="M155" s="161" t="s">
        <v>296</v>
      </c>
      <c r="N155" s="161" t="s">
        <v>1918</v>
      </c>
      <c r="O155" s="161" t="s">
        <v>297</v>
      </c>
      <c r="P155" s="161" t="s">
        <v>356</v>
      </c>
      <c r="Q155" s="167">
        <v>85</v>
      </c>
      <c r="R155" s="161"/>
      <c r="S155" s="161"/>
      <c r="T155" s="161"/>
      <c r="U155" s="161"/>
      <c r="V155" s="161"/>
      <c r="W155" s="161" t="s">
        <v>144</v>
      </c>
      <c r="X155" s="161" t="s">
        <v>69</v>
      </c>
      <c r="Y155" s="83"/>
      <c r="Z155" s="83"/>
      <c r="AA155" s="83" t="s">
        <v>1490</v>
      </c>
      <c r="AB155" s="83"/>
      <c r="AC155" s="83"/>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4"/>
      <c r="BE155" s="84"/>
      <c r="BF155" s="84"/>
      <c r="BG155" s="84"/>
      <c r="BH155" s="84"/>
      <c r="BI155" s="84"/>
      <c r="BJ155" s="84"/>
      <c r="BK155" s="84"/>
      <c r="BL155" s="84"/>
      <c r="BM155" s="84"/>
      <c r="BN155" s="84"/>
      <c r="BO155" s="84"/>
      <c r="BP155" s="84"/>
      <c r="BQ155" s="84"/>
      <c r="BR155" s="84"/>
      <c r="BS155" s="84"/>
      <c r="BT155" s="84"/>
      <c r="BU155" s="84"/>
      <c r="BV155" s="84"/>
      <c r="BW155" s="84"/>
      <c r="BX155" s="84"/>
      <c r="BY155" s="84"/>
      <c r="BZ155" s="84"/>
      <c r="CA155" s="84"/>
      <c r="CB155" s="84"/>
      <c r="CC155" s="84"/>
      <c r="CD155" s="84"/>
      <c r="CE155" s="84"/>
      <c r="CF155" s="84"/>
      <c r="CG155" s="84"/>
      <c r="CH155" s="84"/>
      <c r="CI155" s="84"/>
      <c r="CJ155" s="84"/>
      <c r="CK155" s="84"/>
      <c r="CL155" s="84"/>
      <c r="CM155" s="84"/>
      <c r="CN155" s="84"/>
      <c r="CO155" s="84"/>
      <c r="CP155" s="84"/>
      <c r="CQ155" s="84"/>
      <c r="CR155" s="84"/>
      <c r="CS155" s="84"/>
      <c r="CT155" s="84"/>
      <c r="CU155" s="84"/>
      <c r="CV155" s="84"/>
      <c r="CW155" s="84"/>
      <c r="CX155" s="84"/>
      <c r="CY155" s="84"/>
      <c r="CZ155" s="84"/>
      <c r="DA155" s="84"/>
      <c r="DB155" s="84"/>
      <c r="DC155" s="84"/>
      <c r="DD155" s="84"/>
      <c r="DE155" s="84"/>
      <c r="DF155" s="84"/>
      <c r="DG155" s="84"/>
      <c r="DH155" s="84"/>
      <c r="DI155" s="84"/>
      <c r="DJ155" s="84"/>
      <c r="DK155" s="84"/>
      <c r="DL155" s="84"/>
      <c r="DM155" s="84"/>
      <c r="DN155" s="84"/>
      <c r="DO155" s="84"/>
      <c r="DP155" s="84"/>
      <c r="DQ155" s="84"/>
      <c r="DR155" s="84"/>
      <c r="DS155" s="84"/>
      <c r="DT155" s="84"/>
      <c r="DU155" s="84"/>
      <c r="DV155" s="84"/>
      <c r="DW155" s="84"/>
      <c r="DX155" s="84"/>
      <c r="DY155" s="84"/>
      <c r="DZ155" s="84"/>
      <c r="EA155" s="84"/>
      <c r="EB155" s="84"/>
      <c r="EC155" s="84"/>
      <c r="ED155" s="84"/>
      <c r="EE155" s="84"/>
      <c r="EF155" s="84"/>
      <c r="EG155" s="84"/>
      <c r="EH155" s="84"/>
      <c r="EI155" s="84"/>
      <c r="EJ155" s="84"/>
      <c r="EK155" s="84"/>
      <c r="EL155" s="84"/>
      <c r="EM155" s="84"/>
      <c r="EN155" s="84"/>
      <c r="EO155" s="84"/>
      <c r="EP155" s="84"/>
      <c r="EQ155" s="84"/>
      <c r="ER155" s="84"/>
      <c r="ES155" s="84"/>
      <c r="ET155" s="84"/>
      <c r="EU155" s="84"/>
      <c r="EV155" s="84"/>
      <c r="EW155" s="84"/>
      <c r="EX155" s="84"/>
      <c r="EY155" s="84"/>
      <c r="EZ155" s="84"/>
      <c r="FA155" s="84"/>
      <c r="FB155" s="84"/>
      <c r="FC155" s="84"/>
      <c r="FD155" s="84"/>
      <c r="FE155" s="84"/>
      <c r="FF155" s="84"/>
      <c r="FG155" s="84"/>
      <c r="FH155" s="84"/>
      <c r="FI155" s="84"/>
      <c r="FJ155" s="84"/>
      <c r="FK155" s="84"/>
      <c r="FL155" s="84"/>
      <c r="FM155" s="84"/>
      <c r="FN155" s="84"/>
      <c r="FO155" s="84"/>
      <c r="FP155" s="84"/>
      <c r="FQ155" s="84"/>
      <c r="FR155" s="84"/>
      <c r="FS155" s="84"/>
      <c r="FT155" s="84"/>
      <c r="FU155" s="84"/>
      <c r="FV155" s="84"/>
      <c r="FW155" s="84"/>
      <c r="FX155" s="84"/>
      <c r="FY155" s="84"/>
      <c r="FZ155" s="84"/>
      <c r="GA155" s="84"/>
      <c r="GB155" s="84"/>
      <c r="GC155" s="84"/>
      <c r="GD155" s="84"/>
      <c r="GE155" s="84"/>
      <c r="GF155" s="84"/>
      <c r="GG155" s="84"/>
      <c r="GH155" s="84"/>
      <c r="GI155" s="84"/>
      <c r="GJ155" s="84"/>
      <c r="GK155" s="84"/>
      <c r="GL155" s="84"/>
      <c r="GM155" s="84"/>
      <c r="GN155" s="84"/>
      <c r="GO155" s="84"/>
      <c r="GP155" s="84"/>
      <c r="GQ155" s="84"/>
      <c r="GR155" s="84"/>
      <c r="GS155" s="84"/>
      <c r="GT155" s="84"/>
      <c r="GU155" s="84"/>
      <c r="GV155" s="84"/>
      <c r="GW155" s="84"/>
      <c r="GX155" s="84"/>
      <c r="GY155" s="84"/>
      <c r="GZ155" s="84"/>
      <c r="HA155" s="84"/>
    </row>
    <row r="156" spans="1:209" s="111" customFormat="1" ht="27.75" customHeight="1" x14ac:dyDescent="0.2">
      <c r="A156" s="74">
        <v>154</v>
      </c>
      <c r="B156" s="83" t="s">
        <v>65</v>
      </c>
      <c r="C156" s="83" t="s">
        <v>66</v>
      </c>
      <c r="D156" s="83" t="s">
        <v>39</v>
      </c>
      <c r="E156" s="83" t="s">
        <v>1881</v>
      </c>
      <c r="F156" s="83">
        <v>3</v>
      </c>
      <c r="G156" s="83" t="s">
        <v>240</v>
      </c>
      <c r="H156" s="83" t="s">
        <v>1611</v>
      </c>
      <c r="I156" s="83">
        <v>80</v>
      </c>
      <c r="J156" s="161">
        <v>1</v>
      </c>
      <c r="K156" s="161" t="s">
        <v>39</v>
      </c>
      <c r="L156" s="161"/>
      <c r="M156" s="161" t="s">
        <v>296</v>
      </c>
      <c r="N156" s="161" t="s">
        <v>1919</v>
      </c>
      <c r="O156" s="161" t="s">
        <v>298</v>
      </c>
      <c r="P156" s="161" t="s">
        <v>356</v>
      </c>
      <c r="Q156" s="167">
        <v>85</v>
      </c>
      <c r="R156" s="161"/>
      <c r="S156" s="161"/>
      <c r="T156" s="161"/>
      <c r="U156" s="161"/>
      <c r="V156" s="161"/>
      <c r="W156" s="161" t="s">
        <v>146</v>
      </c>
      <c r="X156" s="161"/>
      <c r="Y156" s="83"/>
      <c r="Z156" s="83"/>
      <c r="AA156" s="83" t="s">
        <v>1490</v>
      </c>
      <c r="AB156" s="83"/>
      <c r="AC156" s="83"/>
    </row>
    <row r="157" spans="1:209" s="72" customFormat="1" ht="25.5" customHeight="1" x14ac:dyDescent="0.2">
      <c r="A157" s="74">
        <v>91</v>
      </c>
      <c r="B157" s="83" t="s">
        <v>61</v>
      </c>
      <c r="C157" s="83" t="s">
        <v>62</v>
      </c>
      <c r="D157" s="83" t="s">
        <v>63</v>
      </c>
      <c r="E157" s="83" t="s">
        <v>394</v>
      </c>
      <c r="F157" s="83">
        <v>3</v>
      </c>
      <c r="G157" s="83" t="s">
        <v>240</v>
      </c>
      <c r="H157" s="83" t="s">
        <v>1611</v>
      </c>
      <c r="I157" s="83">
        <v>80</v>
      </c>
      <c r="J157" s="161">
        <v>1</v>
      </c>
      <c r="K157" s="161" t="s">
        <v>63</v>
      </c>
      <c r="L157" s="161"/>
      <c r="M157" s="161" t="s">
        <v>296</v>
      </c>
      <c r="N157" s="161" t="s">
        <v>1919</v>
      </c>
      <c r="O157" s="161" t="s">
        <v>297</v>
      </c>
      <c r="P157" s="161" t="s">
        <v>356</v>
      </c>
      <c r="Q157" s="167">
        <v>85</v>
      </c>
      <c r="R157" s="161"/>
      <c r="S157" s="161"/>
      <c r="T157" s="161"/>
      <c r="U157" s="161"/>
      <c r="V157" s="161"/>
      <c r="W157" s="161" t="s">
        <v>173</v>
      </c>
      <c r="X157" s="161"/>
      <c r="Y157" s="83"/>
      <c r="Z157" s="83" t="s">
        <v>1734</v>
      </c>
      <c r="AA157" s="83" t="s">
        <v>1490</v>
      </c>
      <c r="AB157" s="83"/>
      <c r="AC157" s="83"/>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c r="BG157" s="84"/>
      <c r="BH157" s="84"/>
      <c r="BI157" s="84"/>
      <c r="BJ157" s="84"/>
      <c r="BK157" s="84"/>
      <c r="BL157" s="84"/>
      <c r="BM157" s="84"/>
      <c r="BN157" s="84"/>
      <c r="BO157" s="84"/>
      <c r="BP157" s="84"/>
      <c r="BQ157" s="84"/>
      <c r="BR157" s="84"/>
      <c r="BS157" s="84"/>
      <c r="BT157" s="84"/>
      <c r="BU157" s="84"/>
      <c r="BV157" s="84"/>
      <c r="BW157" s="84"/>
      <c r="BX157" s="84"/>
      <c r="BY157" s="84"/>
      <c r="BZ157" s="84"/>
      <c r="CA157" s="84"/>
      <c r="CB157" s="84"/>
      <c r="CC157" s="84"/>
      <c r="CD157" s="84"/>
      <c r="CE157" s="84"/>
      <c r="CF157" s="84"/>
      <c r="CG157" s="84"/>
      <c r="CH157" s="84"/>
      <c r="CI157" s="84"/>
      <c r="CJ157" s="84"/>
      <c r="CK157" s="84"/>
      <c r="CL157" s="84"/>
      <c r="CM157" s="84"/>
      <c r="CN157" s="84"/>
      <c r="CO157" s="84"/>
      <c r="CP157" s="84"/>
      <c r="CQ157" s="84"/>
      <c r="CR157" s="84"/>
      <c r="CS157" s="84"/>
      <c r="CT157" s="84"/>
      <c r="CU157" s="84"/>
      <c r="CV157" s="84"/>
      <c r="CW157" s="84"/>
      <c r="CX157" s="84"/>
      <c r="CY157" s="84"/>
      <c r="CZ157" s="84"/>
      <c r="DA157" s="84"/>
      <c r="DB157" s="84"/>
      <c r="DC157" s="84"/>
      <c r="DD157" s="84"/>
      <c r="DE157" s="84"/>
      <c r="DF157" s="84"/>
      <c r="DG157" s="84"/>
      <c r="DH157" s="84"/>
      <c r="DI157" s="84"/>
      <c r="DJ157" s="84"/>
      <c r="DK157" s="84"/>
      <c r="DL157" s="84"/>
      <c r="DM157" s="84"/>
      <c r="DN157" s="84"/>
      <c r="DO157" s="84"/>
      <c r="DP157" s="84"/>
      <c r="DQ157" s="84"/>
      <c r="DR157" s="84"/>
      <c r="DS157" s="84"/>
      <c r="DT157" s="84"/>
      <c r="DU157" s="84"/>
      <c r="DV157" s="84"/>
      <c r="DW157" s="84"/>
      <c r="DX157" s="84"/>
      <c r="DY157" s="84"/>
      <c r="DZ157" s="84"/>
      <c r="EA157" s="84"/>
      <c r="EB157" s="84"/>
      <c r="EC157" s="84"/>
      <c r="ED157" s="84"/>
      <c r="EE157" s="84"/>
      <c r="EF157" s="84"/>
      <c r="EG157" s="84"/>
      <c r="EH157" s="84"/>
      <c r="EI157" s="84"/>
      <c r="EJ157" s="84"/>
      <c r="EK157" s="84"/>
      <c r="EL157" s="84"/>
      <c r="EM157" s="84"/>
      <c r="EN157" s="84"/>
      <c r="EO157" s="84"/>
      <c r="EP157" s="84"/>
      <c r="EQ157" s="84"/>
      <c r="ER157" s="84"/>
      <c r="ES157" s="84"/>
      <c r="ET157" s="84"/>
      <c r="EU157" s="84"/>
      <c r="EV157" s="84"/>
      <c r="EW157" s="84"/>
      <c r="EX157" s="84"/>
      <c r="EY157" s="84"/>
      <c r="EZ157" s="84"/>
      <c r="FA157" s="84"/>
      <c r="FB157" s="84"/>
      <c r="FC157" s="84"/>
      <c r="FD157" s="84"/>
      <c r="FE157" s="84"/>
      <c r="FF157" s="84"/>
      <c r="FG157" s="84"/>
      <c r="FH157" s="84"/>
      <c r="FI157" s="84"/>
      <c r="FJ157" s="84"/>
      <c r="FK157" s="84"/>
      <c r="FL157" s="84"/>
      <c r="FM157" s="84"/>
      <c r="FN157" s="84"/>
      <c r="FO157" s="84"/>
      <c r="FP157" s="84"/>
      <c r="FQ157" s="84"/>
      <c r="FR157" s="84"/>
      <c r="FS157" s="84"/>
      <c r="FT157" s="84"/>
      <c r="FU157" s="84"/>
      <c r="FV157" s="84"/>
      <c r="FW157" s="84"/>
      <c r="FX157" s="84"/>
      <c r="FY157" s="84"/>
      <c r="FZ157" s="84"/>
      <c r="GA157" s="84"/>
      <c r="GB157" s="84"/>
      <c r="GC157" s="84"/>
      <c r="GD157" s="84"/>
      <c r="GE157" s="84"/>
      <c r="GF157" s="84"/>
      <c r="GG157" s="84"/>
      <c r="GH157" s="84"/>
      <c r="GI157" s="84"/>
      <c r="GJ157" s="84"/>
      <c r="GK157" s="84"/>
      <c r="GL157" s="84"/>
      <c r="GM157" s="84"/>
      <c r="GN157" s="84"/>
      <c r="GO157" s="84"/>
      <c r="GP157" s="84"/>
      <c r="GQ157" s="84"/>
      <c r="GR157" s="84"/>
      <c r="GS157" s="84"/>
      <c r="GT157" s="84"/>
      <c r="GU157" s="84"/>
      <c r="GV157" s="84"/>
      <c r="GW157" s="84"/>
      <c r="GX157" s="84"/>
      <c r="GY157" s="84"/>
      <c r="GZ157" s="84"/>
      <c r="HA157" s="84"/>
    </row>
    <row r="158" spans="1:209" s="72" customFormat="1" ht="25.5" customHeight="1" x14ac:dyDescent="0.2">
      <c r="A158" s="74">
        <v>30</v>
      </c>
      <c r="B158" s="83" t="s">
        <v>209</v>
      </c>
      <c r="C158" s="83" t="s">
        <v>202</v>
      </c>
      <c r="D158" s="83" t="s">
        <v>201</v>
      </c>
      <c r="E158" s="83" t="s">
        <v>1848</v>
      </c>
      <c r="F158" s="83">
        <v>5</v>
      </c>
      <c r="G158" s="83" t="s">
        <v>240</v>
      </c>
      <c r="H158" s="83" t="s">
        <v>1611</v>
      </c>
      <c r="I158" s="83">
        <v>80</v>
      </c>
      <c r="J158" s="161">
        <v>1</v>
      </c>
      <c r="K158" s="161" t="s">
        <v>201</v>
      </c>
      <c r="L158" s="161"/>
      <c r="M158" s="161" t="s">
        <v>296</v>
      </c>
      <c r="N158" s="161" t="s">
        <v>1922</v>
      </c>
      <c r="O158" s="161" t="s">
        <v>327</v>
      </c>
      <c r="P158" s="161" t="s">
        <v>356</v>
      </c>
      <c r="Q158" s="167">
        <v>85</v>
      </c>
      <c r="R158" s="161"/>
      <c r="S158" s="161"/>
      <c r="T158" s="161"/>
      <c r="U158" s="161"/>
      <c r="V158" s="161"/>
      <c r="W158" s="161" t="s">
        <v>143</v>
      </c>
      <c r="X158" s="161"/>
      <c r="Y158" s="83"/>
      <c r="Z158" s="83"/>
      <c r="AA158" s="83" t="s">
        <v>1490</v>
      </c>
      <c r="AB158" s="83"/>
      <c r="AC158" s="83"/>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c r="BI158" s="84"/>
      <c r="BJ158" s="84"/>
      <c r="BK158" s="84"/>
      <c r="BL158" s="84"/>
      <c r="BM158" s="84"/>
      <c r="BN158" s="84"/>
      <c r="BO158" s="84"/>
      <c r="BP158" s="84"/>
      <c r="BQ158" s="84"/>
      <c r="BR158" s="84"/>
      <c r="BS158" s="84"/>
      <c r="BT158" s="84"/>
      <c r="BU158" s="84"/>
      <c r="BV158" s="84"/>
      <c r="BW158" s="84"/>
      <c r="BX158" s="84"/>
      <c r="BY158" s="84"/>
      <c r="BZ158" s="84"/>
      <c r="CA158" s="84"/>
      <c r="CB158" s="84"/>
      <c r="CC158" s="84"/>
      <c r="CD158" s="84"/>
      <c r="CE158" s="84"/>
      <c r="CF158" s="84"/>
      <c r="CG158" s="84"/>
      <c r="CH158" s="84"/>
      <c r="CI158" s="84"/>
      <c r="CJ158" s="84"/>
      <c r="CK158" s="84"/>
      <c r="CL158" s="84"/>
      <c r="CM158" s="84"/>
      <c r="CN158" s="84"/>
      <c r="CO158" s="84"/>
      <c r="CP158" s="84"/>
      <c r="CQ158" s="84"/>
      <c r="CR158" s="84"/>
      <c r="CS158" s="84"/>
      <c r="CT158" s="84"/>
      <c r="CU158" s="84"/>
      <c r="CV158" s="84"/>
      <c r="CW158" s="84"/>
      <c r="CX158" s="84"/>
      <c r="CY158" s="84"/>
      <c r="CZ158" s="84"/>
      <c r="DA158" s="84"/>
      <c r="DB158" s="84"/>
      <c r="DC158" s="84"/>
      <c r="DD158" s="84"/>
      <c r="DE158" s="84"/>
      <c r="DF158" s="84"/>
      <c r="DG158" s="84"/>
      <c r="DH158" s="84"/>
      <c r="DI158" s="84"/>
      <c r="DJ158" s="84"/>
      <c r="DK158" s="84"/>
      <c r="DL158" s="84"/>
      <c r="DM158" s="84"/>
      <c r="DN158" s="84"/>
      <c r="DO158" s="84"/>
      <c r="DP158" s="84"/>
      <c r="DQ158" s="84"/>
      <c r="DR158" s="84"/>
      <c r="DS158" s="84"/>
      <c r="DT158" s="84"/>
      <c r="DU158" s="84"/>
      <c r="DV158" s="84"/>
      <c r="DW158" s="84"/>
      <c r="DX158" s="84"/>
      <c r="DY158" s="84"/>
      <c r="DZ158" s="84"/>
      <c r="EA158" s="84"/>
      <c r="EB158" s="84"/>
      <c r="EC158" s="84"/>
      <c r="ED158" s="84"/>
      <c r="EE158" s="84"/>
      <c r="EF158" s="84"/>
      <c r="EG158" s="84"/>
      <c r="EH158" s="84"/>
      <c r="EI158" s="84"/>
      <c r="EJ158" s="84"/>
      <c r="EK158" s="84"/>
      <c r="EL158" s="84"/>
      <c r="EM158" s="84"/>
      <c r="EN158" s="84"/>
      <c r="EO158" s="84"/>
      <c r="EP158" s="84"/>
      <c r="EQ158" s="84"/>
      <c r="ER158" s="84"/>
      <c r="ES158" s="84"/>
      <c r="ET158" s="84"/>
      <c r="EU158" s="84"/>
      <c r="EV158" s="84"/>
      <c r="EW158" s="84"/>
      <c r="EX158" s="84"/>
      <c r="EY158" s="84"/>
      <c r="EZ158" s="84"/>
      <c r="FA158" s="84"/>
      <c r="FB158" s="84"/>
      <c r="FC158" s="84"/>
      <c r="FD158" s="84"/>
      <c r="FE158" s="84"/>
      <c r="FF158" s="84"/>
      <c r="FG158" s="84"/>
      <c r="FH158" s="84"/>
      <c r="FI158" s="84"/>
      <c r="FJ158" s="84"/>
      <c r="FK158" s="84"/>
      <c r="FL158" s="84"/>
      <c r="FM158" s="84"/>
      <c r="FN158" s="84"/>
      <c r="FO158" s="84"/>
      <c r="FP158" s="84"/>
      <c r="FQ158" s="84"/>
      <c r="FR158" s="84"/>
      <c r="FS158" s="84"/>
      <c r="FT158" s="84"/>
      <c r="FU158" s="84"/>
      <c r="FV158" s="84"/>
      <c r="FW158" s="84"/>
      <c r="FX158" s="84"/>
      <c r="FY158" s="84"/>
      <c r="FZ158" s="84"/>
      <c r="GA158" s="84"/>
      <c r="GB158" s="84"/>
      <c r="GC158" s="84"/>
      <c r="GD158" s="84"/>
      <c r="GE158" s="84"/>
      <c r="GF158" s="84"/>
      <c r="GG158" s="84"/>
      <c r="GH158" s="84"/>
      <c r="GI158" s="84"/>
      <c r="GJ158" s="84"/>
      <c r="GK158" s="84"/>
      <c r="GL158" s="84"/>
      <c r="GM158" s="84"/>
      <c r="GN158" s="84"/>
      <c r="GO158" s="84"/>
      <c r="GP158" s="84"/>
      <c r="GQ158" s="84"/>
      <c r="GR158" s="84"/>
      <c r="GS158" s="84"/>
      <c r="GT158" s="84"/>
      <c r="GU158" s="84"/>
      <c r="GV158" s="84"/>
      <c r="GW158" s="84"/>
      <c r="GX158" s="84"/>
      <c r="GY158" s="84"/>
      <c r="GZ158" s="84"/>
      <c r="HA158" s="84"/>
    </row>
    <row r="159" spans="1:209" s="72" customFormat="1" ht="25.5" customHeight="1" x14ac:dyDescent="0.2">
      <c r="A159" s="74">
        <v>60</v>
      </c>
      <c r="B159" s="83" t="s">
        <v>204</v>
      </c>
      <c r="C159" s="83" t="s">
        <v>203</v>
      </c>
      <c r="D159" s="83"/>
      <c r="E159" s="83" t="s">
        <v>581</v>
      </c>
      <c r="F159" s="83">
        <v>3</v>
      </c>
      <c r="G159" s="83" t="s">
        <v>240</v>
      </c>
      <c r="H159" s="83" t="s">
        <v>1611</v>
      </c>
      <c r="I159" s="83">
        <v>80</v>
      </c>
      <c r="J159" s="161" t="s">
        <v>1957</v>
      </c>
      <c r="K159" s="161"/>
      <c r="L159" s="161"/>
      <c r="M159" s="161" t="s">
        <v>296</v>
      </c>
      <c r="N159" s="161" t="s">
        <v>1956</v>
      </c>
      <c r="O159" s="161" t="s">
        <v>297</v>
      </c>
      <c r="P159" s="161" t="s">
        <v>356</v>
      </c>
      <c r="Q159" s="167">
        <v>85</v>
      </c>
      <c r="R159" s="161"/>
      <c r="S159" s="161"/>
      <c r="T159" s="161"/>
      <c r="U159" s="161"/>
      <c r="V159" s="161"/>
      <c r="W159" s="161" t="s">
        <v>216</v>
      </c>
      <c r="X159" s="161"/>
      <c r="Y159" s="83"/>
      <c r="Z159" s="83" t="s">
        <v>1707</v>
      </c>
      <c r="AA159" s="83" t="s">
        <v>1490</v>
      </c>
      <c r="AB159" s="83"/>
      <c r="AC159" s="83"/>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c r="BI159" s="84"/>
      <c r="BJ159" s="84"/>
      <c r="BK159" s="84"/>
      <c r="BL159" s="84"/>
      <c r="BM159" s="84"/>
      <c r="BN159" s="84"/>
      <c r="BO159" s="84"/>
      <c r="BP159" s="84"/>
      <c r="BQ159" s="84"/>
      <c r="BR159" s="84"/>
      <c r="BS159" s="84"/>
      <c r="BT159" s="84"/>
      <c r="BU159" s="84"/>
      <c r="BV159" s="84"/>
      <c r="BW159" s="84"/>
      <c r="BX159" s="84"/>
      <c r="BY159" s="84"/>
      <c r="BZ159" s="84"/>
      <c r="CA159" s="84"/>
      <c r="CB159" s="84"/>
      <c r="CC159" s="84"/>
      <c r="CD159" s="84"/>
      <c r="CE159" s="84"/>
      <c r="CF159" s="84"/>
      <c r="CG159" s="84"/>
      <c r="CH159" s="84"/>
      <c r="CI159" s="84"/>
      <c r="CJ159" s="84"/>
      <c r="CK159" s="84"/>
      <c r="CL159" s="84"/>
      <c r="CM159" s="84"/>
      <c r="CN159" s="84"/>
      <c r="CO159" s="84"/>
      <c r="CP159" s="84"/>
      <c r="CQ159" s="84"/>
      <c r="CR159" s="84"/>
      <c r="CS159" s="84"/>
      <c r="CT159" s="84"/>
      <c r="CU159" s="84"/>
      <c r="CV159" s="84"/>
      <c r="CW159" s="84"/>
      <c r="CX159" s="84"/>
      <c r="CY159" s="84"/>
      <c r="CZ159" s="84"/>
      <c r="DA159" s="84"/>
      <c r="DB159" s="84"/>
      <c r="DC159" s="84"/>
      <c r="DD159" s="84"/>
      <c r="DE159" s="84"/>
      <c r="DF159" s="84"/>
      <c r="DG159" s="84"/>
      <c r="DH159" s="84"/>
      <c r="DI159" s="84"/>
      <c r="DJ159" s="84"/>
      <c r="DK159" s="84"/>
      <c r="DL159" s="84"/>
      <c r="DM159" s="84"/>
      <c r="DN159" s="84"/>
      <c r="DO159" s="84"/>
      <c r="DP159" s="84"/>
      <c r="DQ159" s="84"/>
      <c r="DR159" s="84"/>
      <c r="DS159" s="84"/>
      <c r="DT159" s="84"/>
      <c r="DU159" s="84"/>
      <c r="DV159" s="84"/>
      <c r="DW159" s="84"/>
      <c r="DX159" s="84"/>
      <c r="DY159" s="84"/>
      <c r="DZ159" s="84"/>
      <c r="EA159" s="84"/>
      <c r="EB159" s="84"/>
      <c r="EC159" s="84"/>
      <c r="ED159" s="84"/>
      <c r="EE159" s="84"/>
      <c r="EF159" s="84"/>
      <c r="EG159" s="84"/>
      <c r="EH159" s="84"/>
      <c r="EI159" s="84"/>
      <c r="EJ159" s="84"/>
      <c r="EK159" s="84"/>
      <c r="EL159" s="84"/>
      <c r="EM159" s="84"/>
      <c r="EN159" s="84"/>
      <c r="EO159" s="84"/>
      <c r="EP159" s="84"/>
      <c r="EQ159" s="84"/>
      <c r="ER159" s="84"/>
      <c r="ES159" s="84"/>
      <c r="ET159" s="84"/>
      <c r="EU159" s="84"/>
      <c r="EV159" s="84"/>
      <c r="EW159" s="84"/>
      <c r="EX159" s="84"/>
      <c r="EY159" s="84"/>
      <c r="EZ159" s="84"/>
      <c r="FA159" s="84"/>
      <c r="FB159" s="84"/>
      <c r="FC159" s="84"/>
      <c r="FD159" s="84"/>
      <c r="FE159" s="84"/>
      <c r="FF159" s="84"/>
      <c r="FG159" s="84"/>
      <c r="FH159" s="84"/>
      <c r="FI159" s="84"/>
      <c r="FJ159" s="84"/>
      <c r="FK159" s="84"/>
      <c r="FL159" s="84"/>
      <c r="FM159" s="84"/>
      <c r="FN159" s="84"/>
      <c r="FO159" s="84"/>
      <c r="FP159" s="84"/>
      <c r="FQ159" s="84"/>
      <c r="FR159" s="84"/>
      <c r="FS159" s="84"/>
      <c r="FT159" s="84"/>
      <c r="FU159" s="84"/>
      <c r="FV159" s="84"/>
      <c r="FW159" s="84"/>
      <c r="FX159" s="84"/>
      <c r="FY159" s="84"/>
      <c r="FZ159" s="84"/>
      <c r="GA159" s="84"/>
      <c r="GB159" s="84"/>
      <c r="GC159" s="84"/>
      <c r="GD159" s="84"/>
      <c r="GE159" s="84"/>
      <c r="GF159" s="84"/>
      <c r="GG159" s="84"/>
      <c r="GH159" s="84"/>
      <c r="GI159" s="84"/>
      <c r="GJ159" s="84"/>
      <c r="GK159" s="84"/>
      <c r="GL159" s="84"/>
      <c r="GM159" s="84"/>
      <c r="GN159" s="84"/>
      <c r="GO159" s="84"/>
      <c r="GP159" s="84"/>
      <c r="GQ159" s="84"/>
      <c r="GR159" s="84"/>
      <c r="GS159" s="84"/>
      <c r="GT159" s="84"/>
      <c r="GU159" s="84"/>
      <c r="GV159" s="84"/>
      <c r="GW159" s="84"/>
      <c r="GX159" s="84"/>
      <c r="GY159" s="84"/>
      <c r="GZ159" s="84"/>
      <c r="HA159" s="84"/>
    </row>
    <row r="160" spans="1:209" ht="25.5" customHeight="1" x14ac:dyDescent="0.2">
      <c r="A160" s="74">
        <v>124</v>
      </c>
      <c r="B160" s="71" t="s">
        <v>1505</v>
      </c>
      <c r="C160" s="71" t="s">
        <v>1506</v>
      </c>
      <c r="D160" s="71" t="s">
        <v>27</v>
      </c>
      <c r="E160" s="71" t="s">
        <v>1746</v>
      </c>
      <c r="F160" s="71">
        <v>3</v>
      </c>
      <c r="G160" s="71" t="s">
        <v>240</v>
      </c>
      <c r="H160" s="71" t="s">
        <v>132</v>
      </c>
      <c r="I160" s="71">
        <v>89</v>
      </c>
      <c r="J160" s="159">
        <v>1</v>
      </c>
      <c r="K160" s="159" t="s">
        <v>27</v>
      </c>
      <c r="L160" s="159"/>
      <c r="M160" s="159" t="s">
        <v>186</v>
      </c>
      <c r="N160" s="159">
        <v>2</v>
      </c>
      <c r="O160" s="165" t="s">
        <v>301</v>
      </c>
      <c r="P160" s="159" t="s">
        <v>356</v>
      </c>
      <c r="Q160" s="167">
        <v>85</v>
      </c>
      <c r="R160" s="159"/>
      <c r="S160" s="159"/>
      <c r="T160" s="159"/>
      <c r="U160" s="159"/>
      <c r="V160" s="159"/>
      <c r="W160" s="159" t="s">
        <v>175</v>
      </c>
      <c r="X160" s="161" t="s">
        <v>132</v>
      </c>
      <c r="Y160" s="71"/>
      <c r="Z160" s="71"/>
      <c r="AA160" s="71" t="s">
        <v>1509</v>
      </c>
      <c r="AB160" s="71"/>
      <c r="AC160" s="71"/>
      <c r="AF160" s="72"/>
      <c r="AG160" s="72"/>
      <c r="AH160" s="72"/>
      <c r="AI160" s="72"/>
      <c r="AJ160" s="72"/>
      <c r="AK160" s="72"/>
      <c r="AL160" s="72"/>
      <c r="AM160" s="72"/>
      <c r="AN160" s="72"/>
      <c r="AO160" s="72"/>
      <c r="AP160" s="72"/>
      <c r="AQ160" s="72"/>
      <c r="AR160" s="72"/>
      <c r="AS160" s="72"/>
      <c r="AT160" s="72"/>
      <c r="AU160" s="72"/>
      <c r="AV160" s="72"/>
      <c r="AW160" s="72"/>
      <c r="AX160" s="72"/>
      <c r="AY160" s="72"/>
      <c r="AZ160" s="72"/>
      <c r="BA160" s="72"/>
      <c r="BB160" s="72"/>
      <c r="BC160" s="72"/>
      <c r="BD160" s="72"/>
      <c r="BE160" s="72"/>
      <c r="BF160" s="72"/>
      <c r="BG160" s="72"/>
      <c r="BH160" s="72"/>
      <c r="BI160" s="72"/>
      <c r="BJ160" s="72"/>
      <c r="BK160" s="72"/>
      <c r="BL160" s="72"/>
      <c r="BM160" s="72"/>
      <c r="BN160" s="72"/>
      <c r="BO160" s="72"/>
      <c r="BP160" s="72"/>
      <c r="BQ160" s="72"/>
      <c r="BR160" s="72"/>
      <c r="BS160" s="72"/>
      <c r="BT160" s="72"/>
      <c r="BU160" s="72"/>
      <c r="BV160" s="72"/>
      <c r="BW160" s="72"/>
      <c r="BX160" s="72"/>
      <c r="BY160" s="72"/>
      <c r="BZ160" s="72"/>
      <c r="CA160" s="72"/>
      <c r="CB160" s="72"/>
      <c r="CC160" s="72"/>
      <c r="CD160" s="72"/>
      <c r="CE160" s="72"/>
      <c r="CF160" s="72"/>
      <c r="CG160" s="72"/>
      <c r="CH160" s="72"/>
      <c r="CI160" s="72"/>
      <c r="CJ160" s="72"/>
      <c r="CK160" s="72"/>
      <c r="CL160" s="72"/>
      <c r="CM160" s="72"/>
      <c r="CN160" s="72"/>
      <c r="CO160" s="72"/>
      <c r="CP160" s="72"/>
      <c r="CQ160" s="72"/>
      <c r="CR160" s="72"/>
      <c r="CS160" s="72"/>
      <c r="CT160" s="72"/>
      <c r="CU160" s="72"/>
      <c r="CV160" s="72"/>
      <c r="CW160" s="72"/>
      <c r="CX160" s="72"/>
      <c r="CY160" s="72"/>
      <c r="CZ160" s="72"/>
      <c r="DA160" s="72"/>
      <c r="DB160" s="72"/>
      <c r="DC160" s="72"/>
      <c r="DD160" s="72"/>
      <c r="DE160" s="72"/>
      <c r="DF160" s="72"/>
      <c r="DG160" s="72"/>
      <c r="DH160" s="72"/>
      <c r="DI160" s="72"/>
      <c r="DJ160" s="72"/>
      <c r="DK160" s="72"/>
      <c r="DL160" s="72"/>
      <c r="DM160" s="72"/>
      <c r="DN160" s="72"/>
      <c r="DO160" s="72"/>
      <c r="DP160" s="72"/>
      <c r="DQ160" s="72"/>
      <c r="DR160" s="72"/>
      <c r="DS160" s="72"/>
      <c r="DT160" s="72"/>
      <c r="DU160" s="72"/>
      <c r="DV160" s="72"/>
      <c r="DW160" s="72"/>
      <c r="DX160" s="72"/>
      <c r="DY160" s="72"/>
      <c r="DZ160" s="72"/>
      <c r="EA160" s="72"/>
      <c r="EB160" s="72"/>
      <c r="EC160" s="72"/>
      <c r="ED160" s="72"/>
      <c r="EE160" s="72"/>
      <c r="EF160" s="72"/>
      <c r="EG160" s="72"/>
      <c r="EH160" s="72"/>
      <c r="EI160" s="72"/>
      <c r="EJ160" s="72"/>
      <c r="EK160" s="72"/>
      <c r="EL160" s="72"/>
      <c r="EM160" s="72"/>
      <c r="EN160" s="72"/>
      <c r="EO160" s="72"/>
      <c r="EP160" s="72"/>
      <c r="EQ160" s="72"/>
      <c r="ER160" s="72"/>
      <c r="ES160" s="72"/>
      <c r="ET160" s="72"/>
      <c r="EU160" s="72"/>
      <c r="EV160" s="72"/>
      <c r="EW160" s="72"/>
      <c r="EX160" s="72"/>
      <c r="EY160" s="72"/>
      <c r="EZ160" s="72"/>
      <c r="FA160" s="72"/>
      <c r="FB160" s="72"/>
      <c r="FC160" s="72"/>
      <c r="FD160" s="72"/>
      <c r="FE160" s="72"/>
      <c r="FF160" s="72"/>
      <c r="FG160" s="72"/>
      <c r="FH160" s="72"/>
      <c r="FI160" s="72"/>
      <c r="FJ160" s="72"/>
      <c r="FK160" s="72"/>
      <c r="FL160" s="72"/>
      <c r="FM160" s="72"/>
      <c r="FN160" s="72"/>
      <c r="FO160" s="72"/>
      <c r="FP160" s="72"/>
      <c r="FQ160" s="72"/>
      <c r="FR160" s="72"/>
      <c r="FS160" s="72"/>
      <c r="FT160" s="72"/>
      <c r="FU160" s="72"/>
      <c r="FV160" s="72"/>
      <c r="FW160" s="72"/>
      <c r="FX160" s="72"/>
      <c r="FY160" s="72"/>
      <c r="FZ160" s="72"/>
      <c r="GA160" s="72"/>
      <c r="GB160" s="72"/>
      <c r="GC160" s="72"/>
      <c r="GD160" s="72"/>
      <c r="GE160" s="72"/>
      <c r="GF160" s="72"/>
      <c r="GG160" s="72"/>
      <c r="GH160" s="72"/>
      <c r="GI160" s="72"/>
      <c r="GJ160" s="72"/>
      <c r="GK160" s="72"/>
      <c r="GL160" s="72"/>
      <c r="GM160" s="72"/>
      <c r="GN160" s="72"/>
      <c r="GO160" s="72"/>
      <c r="GP160" s="72"/>
      <c r="GQ160" s="72"/>
      <c r="GR160" s="72"/>
      <c r="GS160" s="72"/>
      <c r="GT160" s="72"/>
      <c r="GU160" s="72"/>
      <c r="GV160" s="72"/>
      <c r="GW160" s="72"/>
      <c r="GX160" s="72"/>
      <c r="GY160" s="72"/>
      <c r="GZ160" s="72"/>
      <c r="HA160" s="72"/>
    </row>
    <row r="161" spans="1:209" s="111" customFormat="1" ht="27.75" customHeight="1" x14ac:dyDescent="0.2">
      <c r="A161" s="74">
        <v>114</v>
      </c>
      <c r="B161" s="83" t="s">
        <v>1503</v>
      </c>
      <c r="C161" s="83" t="s">
        <v>1504</v>
      </c>
      <c r="D161" s="83" t="s">
        <v>100</v>
      </c>
      <c r="E161" s="83" t="s">
        <v>1748</v>
      </c>
      <c r="F161" s="83">
        <v>3</v>
      </c>
      <c r="G161" s="83" t="s">
        <v>240</v>
      </c>
      <c r="H161" s="83" t="s">
        <v>132</v>
      </c>
      <c r="I161" s="83">
        <v>89</v>
      </c>
      <c r="J161" s="161">
        <v>1</v>
      </c>
      <c r="K161" s="161" t="s">
        <v>100</v>
      </c>
      <c r="L161" s="161"/>
      <c r="M161" s="159" t="s">
        <v>186</v>
      </c>
      <c r="N161" s="161">
        <v>2</v>
      </c>
      <c r="O161" s="165" t="s">
        <v>336</v>
      </c>
      <c r="P161" s="159" t="s">
        <v>356</v>
      </c>
      <c r="Q161" s="167">
        <v>85</v>
      </c>
      <c r="R161" s="161"/>
      <c r="S161" s="161"/>
      <c r="T161" s="161"/>
      <c r="U161" s="161"/>
      <c r="V161" s="161"/>
      <c r="W161" s="161" t="s">
        <v>144</v>
      </c>
      <c r="X161" s="161" t="s">
        <v>132</v>
      </c>
      <c r="Y161" s="83"/>
      <c r="Z161" s="83"/>
      <c r="AA161" s="83" t="s">
        <v>1490</v>
      </c>
      <c r="AB161" s="83"/>
      <c r="AC161" s="83"/>
    </row>
    <row r="162" spans="1:209" ht="25.5" customHeight="1" x14ac:dyDescent="0.2">
      <c r="A162" s="74">
        <v>49</v>
      </c>
      <c r="B162" s="83" t="s">
        <v>22</v>
      </c>
      <c r="C162" s="83" t="s">
        <v>23</v>
      </c>
      <c r="D162" s="83" t="s">
        <v>1508</v>
      </c>
      <c r="E162" s="83" t="s">
        <v>23</v>
      </c>
      <c r="F162" s="83">
        <v>3</v>
      </c>
      <c r="G162" s="83" t="s">
        <v>240</v>
      </c>
      <c r="H162" s="83" t="s">
        <v>132</v>
      </c>
      <c r="I162" s="83">
        <v>89</v>
      </c>
      <c r="J162" s="161">
        <v>1</v>
      </c>
      <c r="K162" s="161" t="s">
        <v>1508</v>
      </c>
      <c r="L162" s="161"/>
      <c r="M162" s="159" t="s">
        <v>186</v>
      </c>
      <c r="N162" s="161">
        <v>3</v>
      </c>
      <c r="O162" s="162" t="s">
        <v>301</v>
      </c>
      <c r="P162" s="159" t="s">
        <v>356</v>
      </c>
      <c r="Q162" s="167">
        <v>85</v>
      </c>
      <c r="R162" s="161"/>
      <c r="S162" s="161"/>
      <c r="T162" s="161"/>
      <c r="U162" s="161"/>
      <c r="V162" s="161"/>
      <c r="W162" s="161" t="s">
        <v>260</v>
      </c>
      <c r="X162" s="161" t="s">
        <v>132</v>
      </c>
      <c r="Y162" s="83"/>
      <c r="Z162" s="83"/>
      <c r="AA162" s="83" t="s">
        <v>1490</v>
      </c>
      <c r="AB162" s="83"/>
      <c r="AC162" s="83"/>
      <c r="AD162" s="72"/>
      <c r="AE162" s="72"/>
      <c r="AF162" s="72"/>
      <c r="AG162" s="72"/>
      <c r="AH162" s="72"/>
      <c r="AI162" s="72"/>
      <c r="AJ162" s="72"/>
      <c r="AK162" s="72"/>
      <c r="AL162" s="72"/>
      <c r="AM162" s="72"/>
      <c r="AN162" s="72"/>
      <c r="AO162" s="72"/>
      <c r="AP162" s="72"/>
      <c r="AQ162" s="72"/>
      <c r="AR162" s="72"/>
      <c r="AS162" s="72"/>
      <c r="AT162" s="72"/>
      <c r="AU162" s="72"/>
      <c r="AV162" s="72"/>
      <c r="AW162" s="72"/>
      <c r="AX162" s="72"/>
      <c r="AY162" s="72"/>
      <c r="AZ162" s="72"/>
      <c r="BA162" s="72"/>
      <c r="BB162" s="72"/>
      <c r="BC162" s="72"/>
      <c r="BD162" s="72"/>
      <c r="BE162" s="72"/>
      <c r="BF162" s="72"/>
      <c r="BG162" s="72"/>
      <c r="BH162" s="72"/>
      <c r="BI162" s="72"/>
      <c r="BJ162" s="72"/>
      <c r="BK162" s="72"/>
      <c r="BL162" s="72"/>
      <c r="BM162" s="72"/>
      <c r="BN162" s="72"/>
      <c r="BO162" s="72"/>
      <c r="BP162" s="72"/>
      <c r="BQ162" s="72"/>
      <c r="BR162" s="72"/>
      <c r="BS162" s="72"/>
      <c r="BT162" s="72"/>
      <c r="BU162" s="72"/>
      <c r="BV162" s="72"/>
      <c r="BW162" s="72"/>
      <c r="BX162" s="72"/>
      <c r="BY162" s="72"/>
      <c r="BZ162" s="72"/>
      <c r="CA162" s="72"/>
      <c r="CB162" s="72"/>
      <c r="CC162" s="72"/>
      <c r="CD162" s="72"/>
      <c r="CE162" s="72"/>
      <c r="CF162" s="72"/>
      <c r="CG162" s="72"/>
      <c r="CH162" s="72"/>
      <c r="CI162" s="72"/>
      <c r="CJ162" s="72"/>
      <c r="CK162" s="72"/>
      <c r="CL162" s="72"/>
      <c r="CM162" s="72"/>
      <c r="CN162" s="72"/>
      <c r="CO162" s="72"/>
      <c r="CP162" s="72"/>
      <c r="CQ162" s="72"/>
      <c r="CR162" s="72"/>
      <c r="CS162" s="72"/>
      <c r="CT162" s="72"/>
      <c r="CU162" s="72"/>
      <c r="CV162" s="72"/>
      <c r="CW162" s="72"/>
      <c r="CX162" s="72"/>
      <c r="CY162" s="72"/>
      <c r="CZ162" s="72"/>
      <c r="DA162" s="72"/>
      <c r="DB162" s="72"/>
      <c r="DC162" s="72"/>
      <c r="DD162" s="72"/>
      <c r="DE162" s="72"/>
      <c r="DF162" s="72"/>
      <c r="DG162" s="72"/>
      <c r="DH162" s="72"/>
      <c r="DI162" s="72"/>
      <c r="DJ162" s="72"/>
      <c r="DK162" s="72"/>
      <c r="DL162" s="72"/>
      <c r="DM162" s="72"/>
      <c r="DN162" s="72"/>
      <c r="DO162" s="72"/>
      <c r="DP162" s="72"/>
      <c r="DQ162" s="72"/>
      <c r="DR162" s="72"/>
      <c r="DS162" s="72"/>
      <c r="DT162" s="72"/>
      <c r="DU162" s="72"/>
      <c r="DV162" s="72"/>
      <c r="DW162" s="72"/>
      <c r="DX162" s="72"/>
      <c r="DY162" s="72"/>
      <c r="DZ162" s="72"/>
      <c r="EA162" s="72"/>
      <c r="EB162" s="72"/>
      <c r="EC162" s="72"/>
      <c r="ED162" s="72"/>
      <c r="EE162" s="72"/>
      <c r="EF162" s="72"/>
      <c r="EG162" s="72"/>
      <c r="EH162" s="72"/>
      <c r="EI162" s="72"/>
      <c r="EJ162" s="72"/>
      <c r="EK162" s="72"/>
      <c r="EL162" s="72"/>
      <c r="EM162" s="72"/>
      <c r="EN162" s="72"/>
      <c r="EO162" s="72"/>
      <c r="EP162" s="72"/>
      <c r="EQ162" s="72"/>
      <c r="ER162" s="72"/>
      <c r="ES162" s="72"/>
      <c r="ET162" s="72"/>
      <c r="EU162" s="72"/>
      <c r="EV162" s="72"/>
      <c r="EW162" s="72"/>
      <c r="EX162" s="72"/>
      <c r="EY162" s="72"/>
      <c r="EZ162" s="72"/>
      <c r="FA162" s="72"/>
      <c r="FB162" s="72"/>
      <c r="FC162" s="72"/>
      <c r="FD162" s="72"/>
      <c r="FE162" s="72"/>
      <c r="FF162" s="72"/>
      <c r="FG162" s="72"/>
      <c r="FH162" s="72"/>
      <c r="FI162" s="72"/>
      <c r="FJ162" s="72"/>
      <c r="FK162" s="72"/>
      <c r="FL162" s="72"/>
      <c r="FM162" s="72"/>
      <c r="FN162" s="72"/>
      <c r="FO162" s="72"/>
      <c r="FP162" s="72"/>
      <c r="FQ162" s="72"/>
      <c r="FR162" s="72"/>
      <c r="FS162" s="72"/>
      <c r="FT162" s="72"/>
      <c r="FU162" s="72"/>
      <c r="FV162" s="72"/>
      <c r="FW162" s="72"/>
      <c r="FX162" s="72"/>
      <c r="FY162" s="72"/>
      <c r="FZ162" s="72"/>
      <c r="GA162" s="72"/>
      <c r="GB162" s="72"/>
      <c r="GC162" s="72"/>
      <c r="GD162" s="72"/>
      <c r="GE162" s="72"/>
      <c r="GF162" s="72"/>
      <c r="GG162" s="72"/>
      <c r="GH162" s="72"/>
      <c r="GI162" s="72"/>
      <c r="GJ162" s="72"/>
      <c r="GK162" s="72"/>
      <c r="GL162" s="72"/>
      <c r="GM162" s="72"/>
      <c r="GN162" s="72"/>
      <c r="GO162" s="72"/>
      <c r="GP162" s="72"/>
      <c r="GQ162" s="72"/>
      <c r="GR162" s="72"/>
      <c r="GS162" s="72"/>
      <c r="GT162" s="72"/>
      <c r="GU162" s="72"/>
      <c r="GV162" s="72"/>
      <c r="GW162" s="72"/>
      <c r="GX162" s="72"/>
      <c r="GY162" s="72"/>
      <c r="GZ162" s="72"/>
      <c r="HA162" s="72"/>
    </row>
    <row r="163" spans="1:209" s="72" customFormat="1" ht="25.5" customHeight="1" x14ac:dyDescent="0.2">
      <c r="A163" s="74">
        <v>145</v>
      </c>
      <c r="B163" s="83" t="s">
        <v>885</v>
      </c>
      <c r="C163" s="83" t="s">
        <v>887</v>
      </c>
      <c r="D163" s="83" t="s">
        <v>27</v>
      </c>
      <c r="E163" s="83" t="s">
        <v>1827</v>
      </c>
      <c r="F163" s="83">
        <v>3</v>
      </c>
      <c r="G163" s="83" t="s">
        <v>240</v>
      </c>
      <c r="H163" s="83" t="s">
        <v>132</v>
      </c>
      <c r="I163" s="83">
        <v>89</v>
      </c>
      <c r="J163" s="161">
        <v>1</v>
      </c>
      <c r="K163" s="161" t="s">
        <v>27</v>
      </c>
      <c r="L163" s="161"/>
      <c r="M163" s="159" t="s">
        <v>186</v>
      </c>
      <c r="N163" s="161">
        <v>3</v>
      </c>
      <c r="O163" s="162" t="s">
        <v>336</v>
      </c>
      <c r="P163" s="159" t="s">
        <v>356</v>
      </c>
      <c r="Q163" s="167">
        <v>85</v>
      </c>
      <c r="R163" s="161"/>
      <c r="S163" s="161"/>
      <c r="T163" s="161"/>
      <c r="U163" s="161"/>
      <c r="V163" s="161"/>
      <c r="W163" s="161" t="s">
        <v>175</v>
      </c>
      <c r="X163" s="161" t="s">
        <v>132</v>
      </c>
      <c r="Y163" s="83"/>
      <c r="Z163" s="83"/>
      <c r="AA163" s="83" t="s">
        <v>1490</v>
      </c>
      <c r="AB163" s="83"/>
      <c r="AC163" s="83"/>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c r="BI163" s="84"/>
      <c r="BJ163" s="84"/>
      <c r="BK163" s="84"/>
      <c r="BL163" s="84"/>
      <c r="BM163" s="84"/>
      <c r="BN163" s="84"/>
      <c r="BO163" s="84"/>
      <c r="BP163" s="84"/>
      <c r="BQ163" s="84"/>
      <c r="BR163" s="84"/>
      <c r="BS163" s="84"/>
      <c r="BT163" s="84"/>
      <c r="BU163" s="84"/>
      <c r="BV163" s="84"/>
      <c r="BW163" s="84"/>
      <c r="BX163" s="84"/>
      <c r="BY163" s="84"/>
      <c r="BZ163" s="84"/>
      <c r="CA163" s="84"/>
      <c r="CB163" s="84"/>
      <c r="CC163" s="84"/>
      <c r="CD163" s="84"/>
      <c r="CE163" s="84"/>
      <c r="CF163" s="84"/>
      <c r="CG163" s="84"/>
      <c r="CH163" s="84"/>
      <c r="CI163" s="84"/>
      <c r="CJ163" s="84"/>
      <c r="CK163" s="84"/>
      <c r="CL163" s="84"/>
      <c r="CM163" s="84"/>
      <c r="CN163" s="84"/>
      <c r="CO163" s="84"/>
      <c r="CP163" s="84"/>
      <c r="CQ163" s="84"/>
      <c r="CR163" s="84"/>
      <c r="CS163" s="84"/>
      <c r="CT163" s="84"/>
      <c r="CU163" s="84"/>
      <c r="CV163" s="84"/>
      <c r="CW163" s="84"/>
      <c r="CX163" s="84"/>
      <c r="CY163" s="84"/>
      <c r="CZ163" s="84"/>
      <c r="DA163" s="84"/>
      <c r="DB163" s="84"/>
      <c r="DC163" s="84"/>
      <c r="DD163" s="84"/>
      <c r="DE163" s="84"/>
      <c r="DF163" s="84"/>
      <c r="DG163" s="84"/>
      <c r="DH163" s="84"/>
      <c r="DI163" s="84"/>
      <c r="DJ163" s="84"/>
      <c r="DK163" s="84"/>
      <c r="DL163" s="84"/>
      <c r="DM163" s="84"/>
      <c r="DN163" s="84"/>
      <c r="DO163" s="84"/>
      <c r="DP163" s="84"/>
      <c r="DQ163" s="84"/>
      <c r="DR163" s="84"/>
      <c r="DS163" s="84"/>
      <c r="DT163" s="84"/>
      <c r="DU163" s="84"/>
      <c r="DV163" s="84"/>
      <c r="DW163" s="84"/>
      <c r="DX163" s="84"/>
      <c r="DY163" s="84"/>
      <c r="DZ163" s="84"/>
      <c r="EA163" s="84"/>
      <c r="EB163" s="84"/>
      <c r="EC163" s="84"/>
      <c r="ED163" s="84"/>
      <c r="EE163" s="84"/>
      <c r="EF163" s="84"/>
      <c r="EG163" s="84"/>
      <c r="EH163" s="84"/>
      <c r="EI163" s="84"/>
      <c r="EJ163" s="84"/>
      <c r="EK163" s="84"/>
      <c r="EL163" s="84"/>
      <c r="EM163" s="84"/>
      <c r="EN163" s="84"/>
      <c r="EO163" s="84"/>
      <c r="EP163" s="84"/>
      <c r="EQ163" s="84"/>
      <c r="ER163" s="84"/>
      <c r="ES163" s="84"/>
      <c r="ET163" s="84"/>
      <c r="EU163" s="84"/>
      <c r="EV163" s="84"/>
      <c r="EW163" s="84"/>
      <c r="EX163" s="84"/>
      <c r="EY163" s="84"/>
      <c r="EZ163" s="84"/>
      <c r="FA163" s="84"/>
      <c r="FB163" s="84"/>
      <c r="FC163" s="84"/>
      <c r="FD163" s="84"/>
      <c r="FE163" s="84"/>
      <c r="FF163" s="84"/>
      <c r="FG163" s="84"/>
      <c r="FH163" s="84"/>
      <c r="FI163" s="84"/>
      <c r="FJ163" s="84"/>
      <c r="FK163" s="84"/>
      <c r="FL163" s="84"/>
      <c r="FM163" s="84"/>
      <c r="FN163" s="84"/>
      <c r="FO163" s="84"/>
      <c r="FP163" s="84"/>
      <c r="FQ163" s="84"/>
      <c r="FR163" s="84"/>
      <c r="FS163" s="84"/>
      <c r="FT163" s="84"/>
      <c r="FU163" s="84"/>
      <c r="FV163" s="84"/>
      <c r="FW163" s="84"/>
      <c r="FX163" s="84"/>
      <c r="FY163" s="84"/>
      <c r="FZ163" s="84"/>
      <c r="GA163" s="84"/>
      <c r="GB163" s="84"/>
      <c r="GC163" s="84"/>
      <c r="GD163" s="84"/>
      <c r="GE163" s="84"/>
      <c r="GF163" s="84"/>
      <c r="GG163" s="84"/>
      <c r="GH163" s="84"/>
      <c r="GI163" s="84"/>
      <c r="GJ163" s="84"/>
      <c r="GK163" s="84"/>
      <c r="GL163" s="84"/>
      <c r="GM163" s="84"/>
      <c r="GN163" s="84"/>
      <c r="GO163" s="84"/>
      <c r="GP163" s="84"/>
      <c r="GQ163" s="84"/>
      <c r="GR163" s="84"/>
      <c r="GS163" s="84"/>
      <c r="GT163" s="84"/>
      <c r="GU163" s="84"/>
      <c r="GV163" s="84"/>
      <c r="GW163" s="84"/>
      <c r="GX163" s="84"/>
      <c r="GY163" s="84"/>
      <c r="GZ163" s="84"/>
      <c r="HA163" s="84"/>
    </row>
    <row r="164" spans="1:209" s="72" customFormat="1" ht="25.5" customHeight="1" x14ac:dyDescent="0.2">
      <c r="A164" s="74">
        <v>159</v>
      </c>
      <c r="B164" s="83" t="s">
        <v>65</v>
      </c>
      <c r="C164" s="83" t="s">
        <v>66</v>
      </c>
      <c r="D164" s="83" t="s">
        <v>39</v>
      </c>
      <c r="E164" s="83" t="s">
        <v>571</v>
      </c>
      <c r="F164" s="83">
        <v>3</v>
      </c>
      <c r="G164" s="83" t="s">
        <v>240</v>
      </c>
      <c r="H164" s="83" t="s">
        <v>132</v>
      </c>
      <c r="I164" s="83">
        <v>89</v>
      </c>
      <c r="J164" s="161">
        <v>1</v>
      </c>
      <c r="K164" s="161" t="s">
        <v>39</v>
      </c>
      <c r="L164" s="161"/>
      <c r="M164" s="159" t="s">
        <v>186</v>
      </c>
      <c r="N164" s="161">
        <v>6</v>
      </c>
      <c r="O164" s="165" t="s">
        <v>301</v>
      </c>
      <c r="P164" s="159" t="s">
        <v>356</v>
      </c>
      <c r="Q164" s="167">
        <v>85</v>
      </c>
      <c r="R164" s="161"/>
      <c r="S164" s="161"/>
      <c r="T164" s="161"/>
      <c r="U164" s="161"/>
      <c r="V164" s="161"/>
      <c r="W164" s="161" t="s">
        <v>146</v>
      </c>
      <c r="X164" s="161" t="s">
        <v>132</v>
      </c>
      <c r="Y164" s="83"/>
      <c r="Z164" s="83"/>
      <c r="AA164" s="83" t="s">
        <v>1490</v>
      </c>
      <c r="AB164" s="83"/>
      <c r="AC164" s="83"/>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c r="BI164" s="84"/>
      <c r="BJ164" s="84"/>
      <c r="BK164" s="84"/>
      <c r="BL164" s="84"/>
      <c r="BM164" s="84"/>
      <c r="BN164" s="84"/>
      <c r="BO164" s="84"/>
      <c r="BP164" s="84"/>
      <c r="BQ164" s="84"/>
      <c r="BR164" s="84"/>
      <c r="BS164" s="84"/>
      <c r="BT164" s="84"/>
      <c r="BU164" s="84"/>
      <c r="BV164" s="84"/>
      <c r="BW164" s="84"/>
      <c r="BX164" s="84"/>
      <c r="BY164" s="84"/>
      <c r="BZ164" s="84"/>
      <c r="CA164" s="84"/>
      <c r="CB164" s="84"/>
      <c r="CC164" s="84"/>
      <c r="CD164" s="84"/>
      <c r="CE164" s="84"/>
      <c r="CF164" s="84"/>
      <c r="CG164" s="84"/>
      <c r="CH164" s="84"/>
      <c r="CI164" s="84"/>
      <c r="CJ164" s="84"/>
      <c r="CK164" s="84"/>
      <c r="CL164" s="84"/>
      <c r="CM164" s="84"/>
      <c r="CN164" s="84"/>
      <c r="CO164" s="84"/>
      <c r="CP164" s="84"/>
      <c r="CQ164" s="84"/>
      <c r="CR164" s="84"/>
      <c r="CS164" s="84"/>
      <c r="CT164" s="84"/>
      <c r="CU164" s="84"/>
      <c r="CV164" s="84"/>
      <c r="CW164" s="84"/>
      <c r="CX164" s="84"/>
      <c r="CY164" s="84"/>
      <c r="CZ164" s="84"/>
      <c r="DA164" s="84"/>
      <c r="DB164" s="84"/>
      <c r="DC164" s="84"/>
      <c r="DD164" s="84"/>
      <c r="DE164" s="84"/>
      <c r="DF164" s="84"/>
      <c r="DG164" s="84"/>
      <c r="DH164" s="84"/>
      <c r="DI164" s="84"/>
      <c r="DJ164" s="84"/>
      <c r="DK164" s="84"/>
      <c r="DL164" s="84"/>
      <c r="DM164" s="84"/>
      <c r="DN164" s="84"/>
      <c r="DO164" s="84"/>
      <c r="DP164" s="84"/>
      <c r="DQ164" s="84"/>
      <c r="DR164" s="84"/>
      <c r="DS164" s="84"/>
      <c r="DT164" s="84"/>
      <c r="DU164" s="84"/>
      <c r="DV164" s="84"/>
      <c r="DW164" s="84"/>
      <c r="DX164" s="84"/>
      <c r="DY164" s="84"/>
      <c r="DZ164" s="84"/>
      <c r="EA164" s="84"/>
      <c r="EB164" s="84"/>
      <c r="EC164" s="84"/>
      <c r="ED164" s="84"/>
      <c r="EE164" s="84"/>
      <c r="EF164" s="84"/>
      <c r="EG164" s="84"/>
      <c r="EH164" s="84"/>
      <c r="EI164" s="84"/>
      <c r="EJ164" s="84"/>
      <c r="EK164" s="84"/>
      <c r="EL164" s="84"/>
      <c r="EM164" s="84"/>
      <c r="EN164" s="84"/>
      <c r="EO164" s="84"/>
      <c r="EP164" s="84"/>
      <c r="EQ164" s="84"/>
      <c r="ER164" s="84"/>
      <c r="ES164" s="84"/>
      <c r="ET164" s="84"/>
      <c r="EU164" s="84"/>
      <c r="EV164" s="84"/>
      <c r="EW164" s="84"/>
      <c r="EX164" s="84"/>
      <c r="EY164" s="84"/>
      <c r="EZ164" s="84"/>
      <c r="FA164" s="84"/>
      <c r="FB164" s="84"/>
      <c r="FC164" s="84"/>
      <c r="FD164" s="84"/>
      <c r="FE164" s="84"/>
      <c r="FF164" s="84"/>
      <c r="FG164" s="84"/>
      <c r="FH164" s="84"/>
      <c r="FI164" s="84"/>
      <c r="FJ164" s="84"/>
      <c r="FK164" s="84"/>
      <c r="FL164" s="84"/>
      <c r="FM164" s="84"/>
      <c r="FN164" s="84"/>
      <c r="FO164" s="84"/>
      <c r="FP164" s="84"/>
      <c r="FQ164" s="84"/>
      <c r="FR164" s="84"/>
      <c r="FS164" s="84"/>
      <c r="FT164" s="84"/>
      <c r="FU164" s="84"/>
      <c r="FV164" s="84"/>
      <c r="FW164" s="84"/>
      <c r="FX164" s="84"/>
      <c r="FY164" s="84"/>
      <c r="FZ164" s="84"/>
      <c r="GA164" s="84"/>
      <c r="GB164" s="84"/>
      <c r="GC164" s="84"/>
      <c r="GD164" s="84"/>
      <c r="GE164" s="84"/>
      <c r="GF164" s="84"/>
      <c r="GG164" s="84"/>
      <c r="GH164" s="84"/>
      <c r="GI164" s="84"/>
      <c r="GJ164" s="84"/>
      <c r="GK164" s="84"/>
      <c r="GL164" s="84"/>
      <c r="GM164" s="84"/>
      <c r="GN164" s="84"/>
      <c r="GO164" s="84"/>
      <c r="GP164" s="84"/>
      <c r="GQ164" s="84"/>
      <c r="GR164" s="84"/>
      <c r="GS164" s="84"/>
      <c r="GT164" s="84"/>
      <c r="GU164" s="84"/>
      <c r="GV164" s="84"/>
      <c r="GW164" s="84"/>
      <c r="GX164" s="84"/>
      <c r="GY164" s="84"/>
      <c r="GZ164" s="84"/>
      <c r="HA164" s="84"/>
    </row>
    <row r="165" spans="1:209" s="72" customFormat="1" ht="25.5" customHeight="1" x14ac:dyDescent="0.2">
      <c r="A165" s="74">
        <v>21</v>
      </c>
      <c r="B165" s="83" t="s">
        <v>200</v>
      </c>
      <c r="C165" s="83" t="s">
        <v>201</v>
      </c>
      <c r="D165" s="83" t="s">
        <v>191</v>
      </c>
      <c r="E165" s="83" t="s">
        <v>532</v>
      </c>
      <c r="F165" s="83">
        <v>5</v>
      </c>
      <c r="G165" s="83" t="s">
        <v>240</v>
      </c>
      <c r="H165" s="83" t="s">
        <v>132</v>
      </c>
      <c r="I165" s="83">
        <v>89</v>
      </c>
      <c r="J165" s="161">
        <v>1</v>
      </c>
      <c r="K165" s="161" t="s">
        <v>191</v>
      </c>
      <c r="L165" s="161"/>
      <c r="M165" s="159" t="s">
        <v>186</v>
      </c>
      <c r="N165" s="161" t="s">
        <v>1922</v>
      </c>
      <c r="O165" s="162" t="s">
        <v>303</v>
      </c>
      <c r="P165" s="159" t="s">
        <v>356</v>
      </c>
      <c r="Q165" s="167">
        <v>85</v>
      </c>
      <c r="R165" s="161"/>
      <c r="S165" s="161"/>
      <c r="T165" s="161"/>
      <c r="U165" s="161"/>
      <c r="V165" s="161"/>
      <c r="W165" s="161" t="s">
        <v>143</v>
      </c>
      <c r="X165" s="161" t="s">
        <v>132</v>
      </c>
      <c r="Y165" s="83"/>
      <c r="Z165" s="83"/>
      <c r="AA165" s="83" t="s">
        <v>1490</v>
      </c>
      <c r="AB165" s="83"/>
      <c r="AC165" s="83"/>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c r="BI165" s="84"/>
      <c r="BJ165" s="84"/>
      <c r="BK165" s="84"/>
      <c r="BL165" s="84"/>
      <c r="BM165" s="84"/>
      <c r="BN165" s="84"/>
      <c r="BO165" s="84"/>
      <c r="BP165" s="84"/>
      <c r="BQ165" s="84"/>
      <c r="BR165" s="84"/>
      <c r="BS165" s="84"/>
      <c r="BT165" s="84"/>
      <c r="BU165" s="84"/>
      <c r="BV165" s="84"/>
      <c r="BW165" s="84"/>
      <c r="BX165" s="84"/>
      <c r="BY165" s="84"/>
      <c r="BZ165" s="84"/>
      <c r="CA165" s="84"/>
      <c r="CB165" s="84"/>
      <c r="CC165" s="84"/>
      <c r="CD165" s="84"/>
      <c r="CE165" s="84"/>
      <c r="CF165" s="84"/>
      <c r="CG165" s="84"/>
      <c r="CH165" s="84"/>
      <c r="CI165" s="84"/>
      <c r="CJ165" s="84"/>
      <c r="CK165" s="84"/>
      <c r="CL165" s="84"/>
      <c r="CM165" s="84"/>
      <c r="CN165" s="84"/>
      <c r="CO165" s="84"/>
      <c r="CP165" s="84"/>
      <c r="CQ165" s="84"/>
      <c r="CR165" s="84"/>
      <c r="CS165" s="84"/>
      <c r="CT165" s="84"/>
      <c r="CU165" s="84"/>
      <c r="CV165" s="84"/>
      <c r="CW165" s="84"/>
      <c r="CX165" s="84"/>
      <c r="CY165" s="84"/>
      <c r="CZ165" s="84"/>
      <c r="DA165" s="84"/>
      <c r="DB165" s="84"/>
      <c r="DC165" s="84"/>
      <c r="DD165" s="84"/>
      <c r="DE165" s="84"/>
      <c r="DF165" s="84"/>
      <c r="DG165" s="84"/>
      <c r="DH165" s="84"/>
      <c r="DI165" s="84"/>
      <c r="DJ165" s="84"/>
      <c r="DK165" s="84"/>
      <c r="DL165" s="84"/>
      <c r="DM165" s="84"/>
      <c r="DN165" s="84"/>
      <c r="DO165" s="84"/>
      <c r="DP165" s="84"/>
      <c r="DQ165" s="84"/>
      <c r="DR165" s="84"/>
      <c r="DS165" s="84"/>
      <c r="DT165" s="84"/>
      <c r="DU165" s="84"/>
      <c r="DV165" s="84"/>
      <c r="DW165" s="84"/>
      <c r="DX165" s="84"/>
      <c r="DY165" s="84"/>
      <c r="DZ165" s="84"/>
      <c r="EA165" s="84"/>
      <c r="EB165" s="84"/>
      <c r="EC165" s="84"/>
      <c r="ED165" s="84"/>
      <c r="EE165" s="84"/>
      <c r="EF165" s="84"/>
      <c r="EG165" s="84"/>
      <c r="EH165" s="84"/>
      <c r="EI165" s="84"/>
      <c r="EJ165" s="84"/>
      <c r="EK165" s="84"/>
      <c r="EL165" s="84"/>
      <c r="EM165" s="84"/>
      <c r="EN165" s="84"/>
      <c r="EO165" s="84"/>
      <c r="EP165" s="84"/>
      <c r="EQ165" s="84"/>
      <c r="ER165" s="84"/>
      <c r="ES165" s="84"/>
      <c r="ET165" s="84"/>
      <c r="EU165" s="84"/>
      <c r="EV165" s="84"/>
      <c r="EW165" s="84"/>
      <c r="EX165" s="84"/>
      <c r="EY165" s="84"/>
      <c r="EZ165" s="84"/>
      <c r="FA165" s="84"/>
      <c r="FB165" s="84"/>
      <c r="FC165" s="84"/>
      <c r="FD165" s="84"/>
      <c r="FE165" s="84"/>
      <c r="FF165" s="84"/>
      <c r="FG165" s="84"/>
      <c r="FH165" s="84"/>
      <c r="FI165" s="84"/>
      <c r="FJ165" s="84"/>
      <c r="FK165" s="84"/>
      <c r="FL165" s="84"/>
      <c r="FM165" s="84"/>
      <c r="FN165" s="84"/>
      <c r="FO165" s="84"/>
      <c r="FP165" s="84"/>
      <c r="FQ165" s="84"/>
      <c r="FR165" s="84"/>
      <c r="FS165" s="84"/>
      <c r="FT165" s="84"/>
      <c r="FU165" s="84"/>
      <c r="FV165" s="84"/>
      <c r="FW165" s="84"/>
      <c r="FX165" s="84"/>
      <c r="FY165" s="84"/>
      <c r="FZ165" s="84"/>
      <c r="GA165" s="84"/>
      <c r="GB165" s="84"/>
      <c r="GC165" s="84"/>
      <c r="GD165" s="84"/>
      <c r="GE165" s="84"/>
      <c r="GF165" s="84"/>
      <c r="GG165" s="84"/>
      <c r="GH165" s="84"/>
      <c r="GI165" s="84"/>
      <c r="GJ165" s="84"/>
      <c r="GK165" s="84"/>
      <c r="GL165" s="84"/>
      <c r="GM165" s="84"/>
      <c r="GN165" s="84"/>
      <c r="GO165" s="84"/>
      <c r="GP165" s="84"/>
      <c r="GQ165" s="84"/>
      <c r="GR165" s="84"/>
      <c r="GS165" s="84"/>
      <c r="GT165" s="84"/>
      <c r="GU165" s="84"/>
      <c r="GV165" s="84"/>
      <c r="GW165" s="84"/>
      <c r="GX165" s="84"/>
      <c r="GY165" s="84"/>
      <c r="GZ165" s="84"/>
      <c r="HA165" s="84"/>
    </row>
    <row r="166" spans="1:209" s="72" customFormat="1" ht="25.5" customHeight="1" x14ac:dyDescent="0.2">
      <c r="A166" s="74">
        <v>180</v>
      </c>
      <c r="B166" s="83" t="s">
        <v>1575</v>
      </c>
      <c r="C166" s="83" t="s">
        <v>1576</v>
      </c>
      <c r="D166" s="83" t="s">
        <v>43</v>
      </c>
      <c r="E166" s="83" t="s">
        <v>1744</v>
      </c>
      <c r="F166" s="83">
        <v>3</v>
      </c>
      <c r="G166" s="83" t="s">
        <v>240</v>
      </c>
      <c r="H166" s="83" t="s">
        <v>1589</v>
      </c>
      <c r="I166" s="83">
        <v>121</v>
      </c>
      <c r="J166" s="161">
        <v>2</v>
      </c>
      <c r="K166" s="161" t="s">
        <v>43</v>
      </c>
      <c r="L166" s="161"/>
      <c r="M166" s="161" t="s">
        <v>296</v>
      </c>
      <c r="N166" s="161">
        <v>2</v>
      </c>
      <c r="O166" s="161" t="s">
        <v>298</v>
      </c>
      <c r="P166" s="161" t="s">
        <v>357</v>
      </c>
      <c r="Q166" s="167">
        <v>100</v>
      </c>
      <c r="R166" s="161"/>
      <c r="S166" s="161"/>
      <c r="T166" s="161"/>
      <c r="U166" s="161"/>
      <c r="V166" s="161"/>
      <c r="W166" s="161" t="s">
        <v>174</v>
      </c>
      <c r="X166" s="161"/>
      <c r="Y166" s="83"/>
      <c r="Z166" s="83"/>
      <c r="AA166" s="83" t="s">
        <v>1490</v>
      </c>
      <c r="AB166" s="83"/>
      <c r="AC166" s="83"/>
    </row>
    <row r="167" spans="1:209" s="72" customFormat="1" ht="25.5" customHeight="1" x14ac:dyDescent="0.2">
      <c r="A167" s="74">
        <v>110</v>
      </c>
      <c r="B167" s="83" t="s">
        <v>1503</v>
      </c>
      <c r="C167" s="83" t="s">
        <v>1504</v>
      </c>
      <c r="D167" s="83" t="s">
        <v>100</v>
      </c>
      <c r="E167" s="83" t="s">
        <v>1751</v>
      </c>
      <c r="F167" s="83">
        <v>3</v>
      </c>
      <c r="G167" s="83" t="s">
        <v>240</v>
      </c>
      <c r="H167" s="83" t="s">
        <v>1589</v>
      </c>
      <c r="I167" s="83">
        <v>121</v>
      </c>
      <c r="J167" s="161">
        <v>2</v>
      </c>
      <c r="K167" s="161" t="s">
        <v>100</v>
      </c>
      <c r="L167" s="161"/>
      <c r="M167" s="161" t="s">
        <v>296</v>
      </c>
      <c r="N167" s="161" t="s">
        <v>1918</v>
      </c>
      <c r="O167" s="161" t="s">
        <v>297</v>
      </c>
      <c r="P167" s="161" t="s">
        <v>357</v>
      </c>
      <c r="Q167" s="167">
        <v>100</v>
      </c>
      <c r="R167" s="161"/>
      <c r="S167" s="161"/>
      <c r="T167" s="161"/>
      <c r="U167" s="161"/>
      <c r="V167" s="161"/>
      <c r="W167" s="161" t="s">
        <v>144</v>
      </c>
      <c r="X167" s="161" t="s">
        <v>107</v>
      </c>
      <c r="Y167" s="83"/>
      <c r="Z167" s="83"/>
      <c r="AA167" s="83" t="s">
        <v>1490</v>
      </c>
      <c r="AB167" s="83"/>
      <c r="AC167" s="83"/>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c r="BI167" s="84"/>
      <c r="BJ167" s="84"/>
      <c r="BK167" s="84"/>
      <c r="BL167" s="84"/>
      <c r="BM167" s="84"/>
      <c r="BN167" s="84"/>
      <c r="BO167" s="84"/>
      <c r="BP167" s="84"/>
      <c r="BQ167" s="84"/>
      <c r="BR167" s="84"/>
      <c r="BS167" s="84"/>
      <c r="BT167" s="84"/>
      <c r="BU167" s="84"/>
      <c r="BV167" s="84"/>
      <c r="BW167" s="84"/>
      <c r="BX167" s="84"/>
      <c r="BY167" s="84"/>
      <c r="BZ167" s="84"/>
      <c r="CA167" s="84"/>
      <c r="CB167" s="84"/>
      <c r="CC167" s="84"/>
      <c r="CD167" s="84"/>
      <c r="CE167" s="84"/>
      <c r="CF167" s="84"/>
      <c r="CG167" s="84"/>
      <c r="CH167" s="84"/>
      <c r="CI167" s="84"/>
      <c r="CJ167" s="84"/>
      <c r="CK167" s="84"/>
      <c r="CL167" s="84"/>
      <c r="CM167" s="84"/>
      <c r="CN167" s="84"/>
      <c r="CO167" s="84"/>
      <c r="CP167" s="84"/>
      <c r="CQ167" s="84"/>
      <c r="CR167" s="84"/>
      <c r="CS167" s="84"/>
      <c r="CT167" s="84"/>
      <c r="CU167" s="84"/>
      <c r="CV167" s="84"/>
      <c r="CW167" s="84"/>
      <c r="CX167" s="84"/>
      <c r="CY167" s="84"/>
      <c r="CZ167" s="84"/>
      <c r="DA167" s="84"/>
      <c r="DB167" s="84"/>
      <c r="DC167" s="84"/>
      <c r="DD167" s="84"/>
      <c r="DE167" s="84"/>
      <c r="DF167" s="84"/>
      <c r="DG167" s="84"/>
      <c r="DH167" s="84"/>
      <c r="DI167" s="84"/>
      <c r="DJ167" s="84"/>
      <c r="DK167" s="84"/>
      <c r="DL167" s="84"/>
      <c r="DM167" s="84"/>
      <c r="DN167" s="84"/>
      <c r="DO167" s="84"/>
      <c r="DP167" s="84"/>
      <c r="DQ167" s="84"/>
      <c r="DR167" s="84"/>
      <c r="DS167" s="84"/>
      <c r="DT167" s="84"/>
      <c r="DU167" s="84"/>
      <c r="DV167" s="84"/>
      <c r="DW167" s="84"/>
      <c r="DX167" s="84"/>
      <c r="DY167" s="84"/>
      <c r="DZ167" s="84"/>
      <c r="EA167" s="84"/>
      <c r="EB167" s="84"/>
      <c r="EC167" s="84"/>
      <c r="ED167" s="84"/>
      <c r="EE167" s="84"/>
      <c r="EF167" s="84"/>
      <c r="EG167" s="84"/>
      <c r="EH167" s="84"/>
      <c r="EI167" s="84"/>
      <c r="EJ167" s="84"/>
      <c r="EK167" s="84"/>
      <c r="EL167" s="84"/>
      <c r="EM167" s="84"/>
      <c r="EN167" s="84"/>
      <c r="EO167" s="84"/>
      <c r="EP167" s="84"/>
      <c r="EQ167" s="84"/>
      <c r="ER167" s="84"/>
      <c r="ES167" s="84"/>
      <c r="ET167" s="84"/>
      <c r="EU167" s="84"/>
      <c r="EV167" s="84"/>
      <c r="EW167" s="84"/>
      <c r="EX167" s="84"/>
      <c r="EY167" s="84"/>
      <c r="EZ167" s="84"/>
      <c r="FA167" s="84"/>
      <c r="FB167" s="84"/>
      <c r="FC167" s="84"/>
      <c r="FD167" s="84"/>
      <c r="FE167" s="84"/>
      <c r="FF167" s="84"/>
      <c r="FG167" s="84"/>
      <c r="FH167" s="84"/>
      <c r="FI167" s="84"/>
      <c r="FJ167" s="84"/>
      <c r="FK167" s="84"/>
      <c r="FL167" s="84"/>
      <c r="FM167" s="84"/>
      <c r="FN167" s="84"/>
      <c r="FO167" s="84"/>
      <c r="FP167" s="84"/>
      <c r="FQ167" s="84"/>
      <c r="FR167" s="84"/>
      <c r="FS167" s="84"/>
      <c r="FT167" s="84"/>
      <c r="FU167" s="84"/>
      <c r="FV167" s="84"/>
      <c r="FW167" s="84"/>
      <c r="FX167" s="84"/>
      <c r="FY167" s="84"/>
      <c r="FZ167" s="84"/>
      <c r="GA167" s="84"/>
      <c r="GB167" s="84"/>
      <c r="GC167" s="84"/>
      <c r="GD167" s="84"/>
      <c r="GE167" s="84"/>
      <c r="GF167" s="84"/>
      <c r="GG167" s="84"/>
      <c r="GH167" s="84"/>
      <c r="GI167" s="84"/>
      <c r="GJ167" s="84"/>
      <c r="GK167" s="84"/>
      <c r="GL167" s="84"/>
      <c r="GM167" s="84"/>
      <c r="GN167" s="84"/>
      <c r="GO167" s="84"/>
      <c r="GP167" s="84"/>
      <c r="GQ167" s="84"/>
      <c r="GR167" s="84"/>
      <c r="GS167" s="84"/>
      <c r="GT167" s="84"/>
      <c r="GU167" s="84"/>
      <c r="GV167" s="84"/>
      <c r="GW167" s="84"/>
      <c r="GX167" s="84"/>
      <c r="GY167" s="84"/>
      <c r="GZ167" s="84"/>
      <c r="HA167" s="84"/>
    </row>
    <row r="168" spans="1:209" s="72" customFormat="1" ht="25.5" customHeight="1" x14ac:dyDescent="0.2">
      <c r="A168" s="74">
        <v>190</v>
      </c>
      <c r="B168" s="83" t="s">
        <v>44</v>
      </c>
      <c r="C168" s="83" t="s">
        <v>45</v>
      </c>
      <c r="D168" s="83" t="s">
        <v>43</v>
      </c>
      <c r="E168" s="83" t="s">
        <v>398</v>
      </c>
      <c r="F168" s="83">
        <v>3</v>
      </c>
      <c r="G168" s="83" t="s">
        <v>240</v>
      </c>
      <c r="H168" s="83" t="s">
        <v>1589</v>
      </c>
      <c r="I168" s="83">
        <v>121</v>
      </c>
      <c r="J168" s="161">
        <v>2</v>
      </c>
      <c r="K168" s="161" t="s">
        <v>43</v>
      </c>
      <c r="L168" s="161"/>
      <c r="M168" s="161" t="s">
        <v>296</v>
      </c>
      <c r="N168" s="161" t="s">
        <v>1919</v>
      </c>
      <c r="O168" s="161" t="s">
        <v>298</v>
      </c>
      <c r="P168" s="161" t="s">
        <v>357</v>
      </c>
      <c r="Q168" s="167">
        <v>100</v>
      </c>
      <c r="R168" s="161"/>
      <c r="S168" s="161"/>
      <c r="T168" s="161"/>
      <c r="U168" s="161"/>
      <c r="V168" s="161"/>
      <c r="W168" s="161" t="s">
        <v>173</v>
      </c>
      <c r="X168" s="161"/>
      <c r="Y168" s="83"/>
      <c r="Z168" s="83"/>
      <c r="AA168" s="83" t="s">
        <v>1490</v>
      </c>
      <c r="AB168" s="83"/>
      <c r="AC168" s="83"/>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c r="BI168" s="84"/>
      <c r="BJ168" s="84"/>
      <c r="BK168" s="84"/>
      <c r="BL168" s="84"/>
      <c r="BM168" s="84"/>
      <c r="BN168" s="84"/>
      <c r="BO168" s="84"/>
      <c r="BP168" s="84"/>
      <c r="BQ168" s="84"/>
      <c r="BR168" s="84"/>
      <c r="BS168" s="84"/>
      <c r="BT168" s="84"/>
      <c r="BU168" s="84"/>
      <c r="BV168" s="84"/>
      <c r="BW168" s="84"/>
      <c r="BX168" s="84"/>
      <c r="BY168" s="84"/>
      <c r="BZ168" s="84"/>
      <c r="CA168" s="84"/>
      <c r="CB168" s="84"/>
      <c r="CC168" s="84"/>
      <c r="CD168" s="84"/>
      <c r="CE168" s="84"/>
      <c r="CF168" s="84"/>
      <c r="CG168" s="84"/>
      <c r="CH168" s="84"/>
      <c r="CI168" s="84"/>
      <c r="CJ168" s="84"/>
      <c r="CK168" s="84"/>
      <c r="CL168" s="84"/>
      <c r="CM168" s="84"/>
      <c r="CN168" s="84"/>
      <c r="CO168" s="84"/>
      <c r="CP168" s="84"/>
      <c r="CQ168" s="84"/>
      <c r="CR168" s="84"/>
      <c r="CS168" s="84"/>
      <c r="CT168" s="84"/>
      <c r="CU168" s="84"/>
      <c r="CV168" s="84"/>
      <c r="CW168" s="84"/>
      <c r="CX168" s="84"/>
      <c r="CY168" s="84"/>
      <c r="CZ168" s="84"/>
      <c r="DA168" s="84"/>
      <c r="DB168" s="84"/>
      <c r="DC168" s="84"/>
      <c r="DD168" s="84"/>
      <c r="DE168" s="84"/>
      <c r="DF168" s="84"/>
      <c r="DG168" s="84"/>
      <c r="DH168" s="84"/>
      <c r="DI168" s="84"/>
      <c r="DJ168" s="84"/>
      <c r="DK168" s="84"/>
      <c r="DL168" s="84"/>
      <c r="DM168" s="84"/>
      <c r="DN168" s="84"/>
      <c r="DO168" s="84"/>
      <c r="DP168" s="84"/>
      <c r="DQ168" s="84"/>
      <c r="DR168" s="84"/>
      <c r="DS168" s="84"/>
      <c r="DT168" s="84"/>
      <c r="DU168" s="84"/>
      <c r="DV168" s="84"/>
      <c r="DW168" s="84"/>
      <c r="DX168" s="84"/>
      <c r="DY168" s="84"/>
      <c r="DZ168" s="84"/>
      <c r="EA168" s="84"/>
      <c r="EB168" s="84"/>
      <c r="EC168" s="84"/>
      <c r="ED168" s="84"/>
      <c r="EE168" s="84"/>
      <c r="EF168" s="84"/>
      <c r="EG168" s="84"/>
      <c r="EH168" s="84"/>
      <c r="EI168" s="84"/>
      <c r="EJ168" s="84"/>
      <c r="EK168" s="84"/>
      <c r="EL168" s="84"/>
      <c r="EM168" s="84"/>
      <c r="EN168" s="84"/>
      <c r="EO168" s="84"/>
      <c r="EP168" s="84"/>
      <c r="EQ168" s="84"/>
      <c r="ER168" s="84"/>
      <c r="ES168" s="84"/>
      <c r="ET168" s="84"/>
      <c r="EU168" s="84"/>
      <c r="EV168" s="84"/>
      <c r="EW168" s="84"/>
      <c r="EX168" s="84"/>
      <c r="EY168" s="84"/>
      <c r="EZ168" s="84"/>
      <c r="FA168" s="84"/>
      <c r="FB168" s="84"/>
      <c r="FC168" s="84"/>
      <c r="FD168" s="84"/>
      <c r="FE168" s="84"/>
      <c r="FF168" s="84"/>
      <c r="FG168" s="84"/>
      <c r="FH168" s="84"/>
      <c r="FI168" s="84"/>
      <c r="FJ168" s="84"/>
      <c r="FK168" s="84"/>
      <c r="FL168" s="84"/>
      <c r="FM168" s="84"/>
      <c r="FN168" s="84"/>
      <c r="FO168" s="84"/>
      <c r="FP168" s="84"/>
      <c r="FQ168" s="84"/>
      <c r="FR168" s="84"/>
      <c r="FS168" s="84"/>
      <c r="FT168" s="84"/>
      <c r="FU168" s="84"/>
      <c r="FV168" s="84"/>
      <c r="FW168" s="84"/>
      <c r="FX168" s="84"/>
      <c r="FY168" s="84"/>
      <c r="FZ168" s="84"/>
      <c r="GA168" s="84"/>
      <c r="GB168" s="84"/>
      <c r="GC168" s="84"/>
      <c r="GD168" s="84"/>
      <c r="GE168" s="84"/>
      <c r="GF168" s="84"/>
      <c r="GG168" s="84"/>
      <c r="GH168" s="84"/>
      <c r="GI168" s="84"/>
      <c r="GJ168" s="84"/>
      <c r="GK168" s="84"/>
      <c r="GL168" s="84"/>
      <c r="GM168" s="84"/>
      <c r="GN168" s="84"/>
      <c r="GO168" s="84"/>
      <c r="GP168" s="84"/>
      <c r="GQ168" s="84"/>
      <c r="GR168" s="84"/>
      <c r="GS168" s="84"/>
      <c r="GT168" s="84"/>
      <c r="GU168" s="84"/>
      <c r="GV168" s="84"/>
      <c r="GW168" s="84"/>
      <c r="GX168" s="84"/>
      <c r="GY168" s="84"/>
      <c r="GZ168" s="84"/>
      <c r="HA168" s="84"/>
    </row>
    <row r="169" spans="1:209" s="72" customFormat="1" ht="25.5" customHeight="1" x14ac:dyDescent="0.2">
      <c r="A169" s="74">
        <v>90</v>
      </c>
      <c r="B169" s="83" t="s">
        <v>61</v>
      </c>
      <c r="C169" s="83" t="s">
        <v>62</v>
      </c>
      <c r="D169" s="83" t="s">
        <v>63</v>
      </c>
      <c r="E169" s="83" t="s">
        <v>390</v>
      </c>
      <c r="F169" s="83">
        <v>3</v>
      </c>
      <c r="G169" s="83" t="s">
        <v>240</v>
      </c>
      <c r="H169" s="83" t="s">
        <v>1589</v>
      </c>
      <c r="I169" s="83">
        <v>121</v>
      </c>
      <c r="J169" s="161">
        <v>2</v>
      </c>
      <c r="K169" s="161" t="s">
        <v>63</v>
      </c>
      <c r="L169" s="161"/>
      <c r="M169" s="161" t="s">
        <v>296</v>
      </c>
      <c r="N169" s="161" t="s">
        <v>1919</v>
      </c>
      <c r="O169" s="161" t="s">
        <v>297</v>
      </c>
      <c r="P169" s="161" t="s">
        <v>357</v>
      </c>
      <c r="Q169" s="167">
        <v>100</v>
      </c>
      <c r="R169" s="161"/>
      <c r="S169" s="161"/>
      <c r="T169" s="161"/>
      <c r="U169" s="161"/>
      <c r="V169" s="161"/>
      <c r="W169" s="161" t="s">
        <v>173</v>
      </c>
      <c r="X169" s="161"/>
      <c r="Y169" s="83"/>
      <c r="Z169" s="83" t="s">
        <v>1734</v>
      </c>
      <c r="AA169" s="83" t="s">
        <v>1490</v>
      </c>
      <c r="AB169" s="83"/>
      <c r="AC169" s="83"/>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c r="BI169" s="84"/>
      <c r="BJ169" s="84"/>
      <c r="BK169" s="84"/>
      <c r="BL169" s="84"/>
      <c r="BM169" s="84"/>
      <c r="BN169" s="84"/>
      <c r="BO169" s="84"/>
      <c r="BP169" s="84"/>
      <c r="BQ169" s="84"/>
      <c r="BR169" s="84"/>
      <c r="BS169" s="84"/>
      <c r="BT169" s="84"/>
      <c r="BU169" s="84"/>
      <c r="BV169" s="84"/>
      <c r="BW169" s="84"/>
      <c r="BX169" s="84"/>
      <c r="BY169" s="84"/>
      <c r="BZ169" s="84"/>
      <c r="CA169" s="84"/>
      <c r="CB169" s="84"/>
      <c r="CC169" s="84"/>
      <c r="CD169" s="84"/>
      <c r="CE169" s="84"/>
      <c r="CF169" s="84"/>
      <c r="CG169" s="84"/>
      <c r="CH169" s="84"/>
      <c r="CI169" s="84"/>
      <c r="CJ169" s="84"/>
      <c r="CK169" s="84"/>
      <c r="CL169" s="84"/>
      <c r="CM169" s="84"/>
      <c r="CN169" s="84"/>
      <c r="CO169" s="84"/>
      <c r="CP169" s="84"/>
      <c r="CQ169" s="84"/>
      <c r="CR169" s="84"/>
      <c r="CS169" s="84"/>
      <c r="CT169" s="84"/>
      <c r="CU169" s="84"/>
      <c r="CV169" s="84"/>
      <c r="CW169" s="84"/>
      <c r="CX169" s="84"/>
      <c r="CY169" s="84"/>
      <c r="CZ169" s="84"/>
      <c r="DA169" s="84"/>
      <c r="DB169" s="84"/>
      <c r="DC169" s="84"/>
      <c r="DD169" s="84"/>
      <c r="DE169" s="84"/>
      <c r="DF169" s="84"/>
      <c r="DG169" s="84"/>
      <c r="DH169" s="84"/>
      <c r="DI169" s="84"/>
      <c r="DJ169" s="84"/>
      <c r="DK169" s="84"/>
      <c r="DL169" s="84"/>
      <c r="DM169" s="84"/>
      <c r="DN169" s="84"/>
      <c r="DO169" s="84"/>
      <c r="DP169" s="84"/>
      <c r="DQ169" s="84"/>
      <c r="DR169" s="84"/>
      <c r="DS169" s="84"/>
      <c r="DT169" s="84"/>
      <c r="DU169" s="84"/>
      <c r="DV169" s="84"/>
      <c r="DW169" s="84"/>
      <c r="DX169" s="84"/>
      <c r="DY169" s="84"/>
      <c r="DZ169" s="84"/>
      <c r="EA169" s="84"/>
      <c r="EB169" s="84"/>
      <c r="EC169" s="84"/>
      <c r="ED169" s="84"/>
      <c r="EE169" s="84"/>
      <c r="EF169" s="84"/>
      <c r="EG169" s="84"/>
      <c r="EH169" s="84"/>
      <c r="EI169" s="84"/>
      <c r="EJ169" s="84"/>
      <c r="EK169" s="84"/>
      <c r="EL169" s="84"/>
      <c r="EM169" s="84"/>
      <c r="EN169" s="84"/>
      <c r="EO169" s="84"/>
      <c r="EP169" s="84"/>
      <c r="EQ169" s="84"/>
      <c r="ER169" s="84"/>
      <c r="ES169" s="84"/>
      <c r="ET169" s="84"/>
      <c r="EU169" s="84"/>
      <c r="EV169" s="84"/>
      <c r="EW169" s="84"/>
      <c r="EX169" s="84"/>
      <c r="EY169" s="84"/>
      <c r="EZ169" s="84"/>
      <c r="FA169" s="84"/>
      <c r="FB169" s="84"/>
      <c r="FC169" s="84"/>
      <c r="FD169" s="84"/>
      <c r="FE169" s="84"/>
      <c r="FF169" s="84"/>
      <c r="FG169" s="84"/>
      <c r="FH169" s="84"/>
      <c r="FI169" s="84"/>
      <c r="FJ169" s="84"/>
      <c r="FK169" s="84"/>
      <c r="FL169" s="84"/>
      <c r="FM169" s="84"/>
      <c r="FN169" s="84"/>
      <c r="FO169" s="84"/>
      <c r="FP169" s="84"/>
      <c r="FQ169" s="84"/>
      <c r="FR169" s="84"/>
      <c r="FS169" s="84"/>
      <c r="FT169" s="84"/>
      <c r="FU169" s="84"/>
      <c r="FV169" s="84"/>
      <c r="FW169" s="84"/>
      <c r="FX169" s="84"/>
      <c r="FY169" s="84"/>
      <c r="FZ169" s="84"/>
      <c r="GA169" s="84"/>
      <c r="GB169" s="84"/>
      <c r="GC169" s="84"/>
      <c r="GD169" s="84"/>
      <c r="GE169" s="84"/>
      <c r="GF169" s="84"/>
      <c r="GG169" s="84"/>
      <c r="GH169" s="84"/>
      <c r="GI169" s="84"/>
      <c r="GJ169" s="84"/>
      <c r="GK169" s="84"/>
      <c r="GL169" s="84"/>
      <c r="GM169" s="84"/>
      <c r="GN169" s="84"/>
      <c r="GO169" s="84"/>
      <c r="GP169" s="84"/>
      <c r="GQ169" s="84"/>
      <c r="GR169" s="84"/>
      <c r="GS169" s="84"/>
      <c r="GT169" s="84"/>
      <c r="GU169" s="84"/>
      <c r="GV169" s="84"/>
      <c r="GW169" s="84"/>
      <c r="GX169" s="84"/>
      <c r="GY169" s="84"/>
      <c r="GZ169" s="84"/>
      <c r="HA169" s="84"/>
    </row>
    <row r="170" spans="1:209" s="72" customFormat="1" ht="25.5" customHeight="1" x14ac:dyDescent="0.2">
      <c r="A170" s="74">
        <v>18</v>
      </c>
      <c r="B170" s="83" t="s">
        <v>200</v>
      </c>
      <c r="C170" s="83" t="s">
        <v>201</v>
      </c>
      <c r="D170" s="83" t="s">
        <v>191</v>
      </c>
      <c r="E170" s="83" t="s">
        <v>535</v>
      </c>
      <c r="F170" s="83">
        <v>5</v>
      </c>
      <c r="G170" s="83" t="s">
        <v>240</v>
      </c>
      <c r="H170" s="83" t="s">
        <v>1589</v>
      </c>
      <c r="I170" s="83">
        <v>121</v>
      </c>
      <c r="J170" s="161">
        <v>2</v>
      </c>
      <c r="K170" s="161" t="s">
        <v>191</v>
      </c>
      <c r="L170" s="161"/>
      <c r="M170" s="161" t="s">
        <v>296</v>
      </c>
      <c r="N170" s="161" t="s">
        <v>1922</v>
      </c>
      <c r="O170" s="161" t="s">
        <v>327</v>
      </c>
      <c r="P170" s="161" t="s">
        <v>357</v>
      </c>
      <c r="Q170" s="167">
        <v>100</v>
      </c>
      <c r="R170" s="161"/>
      <c r="S170" s="161"/>
      <c r="T170" s="161"/>
      <c r="U170" s="161"/>
      <c r="V170" s="161"/>
      <c r="W170" s="161" t="s">
        <v>143</v>
      </c>
      <c r="X170" s="161"/>
      <c r="Y170" s="83"/>
      <c r="Z170" s="83"/>
      <c r="AA170" s="83" t="s">
        <v>1490</v>
      </c>
      <c r="AB170" s="83"/>
      <c r="AC170" s="83"/>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c r="BI170" s="84"/>
      <c r="BJ170" s="84"/>
      <c r="BK170" s="84"/>
      <c r="BL170" s="84"/>
      <c r="BM170" s="84"/>
      <c r="BN170" s="84"/>
      <c r="BO170" s="84"/>
      <c r="BP170" s="84"/>
      <c r="BQ170" s="84"/>
      <c r="BR170" s="84"/>
      <c r="BS170" s="84"/>
      <c r="BT170" s="84"/>
      <c r="BU170" s="84"/>
      <c r="BV170" s="84"/>
      <c r="BW170" s="84"/>
      <c r="BX170" s="84"/>
      <c r="BY170" s="84"/>
      <c r="BZ170" s="84"/>
      <c r="CA170" s="84"/>
      <c r="CB170" s="84"/>
      <c r="CC170" s="84"/>
      <c r="CD170" s="84"/>
      <c r="CE170" s="84"/>
      <c r="CF170" s="84"/>
      <c r="CG170" s="84"/>
      <c r="CH170" s="84"/>
      <c r="CI170" s="84"/>
      <c r="CJ170" s="84"/>
      <c r="CK170" s="84"/>
      <c r="CL170" s="84"/>
      <c r="CM170" s="84"/>
      <c r="CN170" s="84"/>
      <c r="CO170" s="84"/>
      <c r="CP170" s="84"/>
      <c r="CQ170" s="84"/>
      <c r="CR170" s="84"/>
      <c r="CS170" s="84"/>
      <c r="CT170" s="84"/>
      <c r="CU170" s="84"/>
      <c r="CV170" s="84"/>
      <c r="CW170" s="84"/>
      <c r="CX170" s="84"/>
      <c r="CY170" s="84"/>
      <c r="CZ170" s="84"/>
      <c r="DA170" s="84"/>
      <c r="DB170" s="84"/>
      <c r="DC170" s="84"/>
      <c r="DD170" s="84"/>
      <c r="DE170" s="84"/>
      <c r="DF170" s="84"/>
      <c r="DG170" s="84"/>
      <c r="DH170" s="84"/>
      <c r="DI170" s="84"/>
      <c r="DJ170" s="84"/>
      <c r="DK170" s="84"/>
      <c r="DL170" s="84"/>
      <c r="DM170" s="84"/>
      <c r="DN170" s="84"/>
      <c r="DO170" s="84"/>
      <c r="DP170" s="84"/>
      <c r="DQ170" s="84"/>
      <c r="DR170" s="84"/>
      <c r="DS170" s="84"/>
      <c r="DT170" s="84"/>
      <c r="DU170" s="84"/>
      <c r="DV170" s="84"/>
      <c r="DW170" s="84"/>
      <c r="DX170" s="84"/>
      <c r="DY170" s="84"/>
      <c r="DZ170" s="84"/>
      <c r="EA170" s="84"/>
      <c r="EB170" s="84"/>
      <c r="EC170" s="84"/>
      <c r="ED170" s="84"/>
      <c r="EE170" s="84"/>
      <c r="EF170" s="84"/>
      <c r="EG170" s="84"/>
      <c r="EH170" s="84"/>
      <c r="EI170" s="84"/>
      <c r="EJ170" s="84"/>
      <c r="EK170" s="84"/>
      <c r="EL170" s="84"/>
      <c r="EM170" s="84"/>
      <c r="EN170" s="84"/>
      <c r="EO170" s="84"/>
      <c r="EP170" s="84"/>
      <c r="EQ170" s="84"/>
      <c r="ER170" s="84"/>
      <c r="ES170" s="84"/>
      <c r="ET170" s="84"/>
      <c r="EU170" s="84"/>
      <c r="EV170" s="84"/>
      <c r="EW170" s="84"/>
      <c r="EX170" s="84"/>
      <c r="EY170" s="84"/>
      <c r="EZ170" s="84"/>
      <c r="FA170" s="84"/>
      <c r="FB170" s="84"/>
      <c r="FC170" s="84"/>
      <c r="FD170" s="84"/>
      <c r="FE170" s="84"/>
      <c r="FF170" s="84"/>
      <c r="FG170" s="84"/>
      <c r="FH170" s="84"/>
      <c r="FI170" s="84"/>
      <c r="FJ170" s="84"/>
      <c r="FK170" s="84"/>
      <c r="FL170" s="84"/>
      <c r="FM170" s="84"/>
      <c r="FN170" s="84"/>
      <c r="FO170" s="84"/>
      <c r="FP170" s="84"/>
      <c r="FQ170" s="84"/>
      <c r="FR170" s="84"/>
      <c r="FS170" s="84"/>
      <c r="FT170" s="84"/>
      <c r="FU170" s="84"/>
      <c r="FV170" s="84"/>
      <c r="FW170" s="84"/>
      <c r="FX170" s="84"/>
      <c r="FY170" s="84"/>
      <c r="FZ170" s="84"/>
      <c r="GA170" s="84"/>
      <c r="GB170" s="84"/>
      <c r="GC170" s="84"/>
      <c r="GD170" s="84"/>
      <c r="GE170" s="84"/>
      <c r="GF170" s="84"/>
      <c r="GG170" s="84"/>
      <c r="GH170" s="84"/>
      <c r="GI170" s="84"/>
      <c r="GJ170" s="84"/>
      <c r="GK170" s="84"/>
      <c r="GL170" s="84"/>
      <c r="GM170" s="84"/>
      <c r="GN170" s="84"/>
      <c r="GO170" s="84"/>
      <c r="GP170" s="84"/>
      <c r="GQ170" s="84"/>
      <c r="GR170" s="84"/>
      <c r="GS170" s="84"/>
      <c r="GT170" s="84"/>
      <c r="GU170" s="84"/>
      <c r="GV170" s="84"/>
      <c r="GW170" s="84"/>
      <c r="GX170" s="84"/>
      <c r="GY170" s="84"/>
      <c r="GZ170" s="84"/>
      <c r="HA170" s="84"/>
    </row>
    <row r="171" spans="1:209" s="72" customFormat="1" ht="25.5" customHeight="1" x14ac:dyDescent="0.2">
      <c r="A171" s="74">
        <v>153</v>
      </c>
      <c r="B171" s="83" t="s">
        <v>65</v>
      </c>
      <c r="C171" s="83" t="s">
        <v>66</v>
      </c>
      <c r="D171" s="83" t="s">
        <v>39</v>
      </c>
      <c r="E171" s="83" t="s">
        <v>1877</v>
      </c>
      <c r="F171" s="83">
        <v>3</v>
      </c>
      <c r="G171" s="83" t="s">
        <v>240</v>
      </c>
      <c r="H171" s="83" t="s">
        <v>1589</v>
      </c>
      <c r="I171" s="83">
        <v>121</v>
      </c>
      <c r="J171" s="161">
        <v>2</v>
      </c>
      <c r="K171" s="161" t="s">
        <v>39</v>
      </c>
      <c r="L171" s="161"/>
      <c r="M171" s="161" t="s">
        <v>296</v>
      </c>
      <c r="N171" s="161" t="s">
        <v>1955</v>
      </c>
      <c r="O171" s="161" t="s">
        <v>297</v>
      </c>
      <c r="P171" s="161" t="s">
        <v>357</v>
      </c>
      <c r="Q171" s="167">
        <v>100</v>
      </c>
      <c r="R171" s="161"/>
      <c r="S171" s="161"/>
      <c r="T171" s="161"/>
      <c r="U171" s="161"/>
      <c r="V171" s="161"/>
      <c r="W171" s="161" t="s">
        <v>146</v>
      </c>
      <c r="X171" s="161"/>
      <c r="Y171" s="83"/>
      <c r="Z171" s="83"/>
      <c r="AA171" s="83" t="s">
        <v>1490</v>
      </c>
      <c r="AB171" s="83"/>
      <c r="AC171" s="83"/>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c r="BI171" s="84"/>
      <c r="BJ171" s="84"/>
      <c r="BK171" s="84"/>
      <c r="BL171" s="84"/>
      <c r="BM171" s="84"/>
      <c r="BN171" s="84"/>
      <c r="BO171" s="84"/>
      <c r="BP171" s="84"/>
      <c r="BQ171" s="84"/>
      <c r="BR171" s="84"/>
      <c r="BS171" s="84"/>
      <c r="BT171" s="84"/>
      <c r="BU171" s="84"/>
      <c r="BV171" s="84"/>
      <c r="BW171" s="84"/>
      <c r="BX171" s="84"/>
      <c r="BY171" s="84"/>
      <c r="BZ171" s="84"/>
      <c r="CA171" s="84"/>
      <c r="CB171" s="84"/>
      <c r="CC171" s="84"/>
      <c r="CD171" s="84"/>
      <c r="CE171" s="84"/>
      <c r="CF171" s="84"/>
      <c r="CG171" s="84"/>
      <c r="CH171" s="84"/>
      <c r="CI171" s="84"/>
      <c r="CJ171" s="84"/>
      <c r="CK171" s="84"/>
      <c r="CL171" s="84"/>
      <c r="CM171" s="84"/>
      <c r="CN171" s="84"/>
      <c r="CO171" s="84"/>
      <c r="CP171" s="84"/>
      <c r="CQ171" s="84"/>
      <c r="CR171" s="84"/>
      <c r="CS171" s="84"/>
      <c r="CT171" s="84"/>
      <c r="CU171" s="84"/>
      <c r="CV171" s="84"/>
      <c r="CW171" s="84"/>
      <c r="CX171" s="84"/>
      <c r="CY171" s="84"/>
      <c r="CZ171" s="84"/>
      <c r="DA171" s="84"/>
      <c r="DB171" s="84"/>
      <c r="DC171" s="84"/>
      <c r="DD171" s="84"/>
      <c r="DE171" s="84"/>
      <c r="DF171" s="84"/>
      <c r="DG171" s="84"/>
      <c r="DH171" s="84"/>
      <c r="DI171" s="84"/>
      <c r="DJ171" s="84"/>
      <c r="DK171" s="84"/>
      <c r="DL171" s="84"/>
      <c r="DM171" s="84"/>
      <c r="DN171" s="84"/>
      <c r="DO171" s="84"/>
      <c r="DP171" s="84"/>
      <c r="DQ171" s="84"/>
      <c r="DR171" s="84"/>
      <c r="DS171" s="84"/>
      <c r="DT171" s="84"/>
      <c r="DU171" s="84"/>
      <c r="DV171" s="84"/>
      <c r="DW171" s="84"/>
      <c r="DX171" s="84"/>
      <c r="DY171" s="84"/>
      <c r="DZ171" s="84"/>
      <c r="EA171" s="84"/>
      <c r="EB171" s="84"/>
      <c r="EC171" s="84"/>
      <c r="ED171" s="84"/>
      <c r="EE171" s="84"/>
      <c r="EF171" s="84"/>
      <c r="EG171" s="84"/>
      <c r="EH171" s="84"/>
      <c r="EI171" s="84"/>
      <c r="EJ171" s="84"/>
      <c r="EK171" s="84"/>
      <c r="EL171" s="84"/>
      <c r="EM171" s="84"/>
      <c r="EN171" s="84"/>
      <c r="EO171" s="84"/>
      <c r="EP171" s="84"/>
      <c r="EQ171" s="84"/>
      <c r="ER171" s="84"/>
      <c r="ES171" s="84"/>
      <c r="ET171" s="84"/>
      <c r="EU171" s="84"/>
      <c r="EV171" s="84"/>
      <c r="EW171" s="84"/>
      <c r="EX171" s="84"/>
      <c r="EY171" s="84"/>
      <c r="EZ171" s="84"/>
      <c r="FA171" s="84"/>
      <c r="FB171" s="84"/>
      <c r="FC171" s="84"/>
      <c r="FD171" s="84"/>
      <c r="FE171" s="84"/>
      <c r="FF171" s="84"/>
      <c r="FG171" s="84"/>
      <c r="FH171" s="84"/>
      <c r="FI171" s="84"/>
      <c r="FJ171" s="84"/>
      <c r="FK171" s="84"/>
      <c r="FL171" s="84"/>
      <c r="FM171" s="84"/>
      <c r="FN171" s="84"/>
      <c r="FO171" s="84"/>
      <c r="FP171" s="84"/>
      <c r="FQ171" s="84"/>
      <c r="FR171" s="84"/>
      <c r="FS171" s="84"/>
      <c r="FT171" s="84"/>
      <c r="FU171" s="84"/>
      <c r="FV171" s="84"/>
      <c r="FW171" s="84"/>
      <c r="FX171" s="84"/>
      <c r="FY171" s="84"/>
      <c r="FZ171" s="84"/>
      <c r="GA171" s="84"/>
      <c r="GB171" s="84"/>
      <c r="GC171" s="84"/>
      <c r="GD171" s="84"/>
      <c r="GE171" s="84"/>
      <c r="GF171" s="84"/>
      <c r="GG171" s="84"/>
      <c r="GH171" s="84"/>
      <c r="GI171" s="84"/>
      <c r="GJ171" s="84"/>
      <c r="GK171" s="84"/>
      <c r="GL171" s="84"/>
      <c r="GM171" s="84"/>
      <c r="GN171" s="84"/>
      <c r="GO171" s="84"/>
      <c r="GP171" s="84"/>
      <c r="GQ171" s="84"/>
      <c r="GR171" s="84"/>
      <c r="GS171" s="84"/>
      <c r="GT171" s="84"/>
      <c r="GU171" s="84"/>
      <c r="GV171" s="84"/>
      <c r="GW171" s="84"/>
      <c r="GX171" s="84"/>
      <c r="GY171" s="84"/>
      <c r="GZ171" s="84"/>
      <c r="HA171" s="84"/>
    </row>
    <row r="172" spans="1:209" ht="25.5" customHeight="1" x14ac:dyDescent="0.2">
      <c r="A172" s="74">
        <v>173</v>
      </c>
      <c r="B172" s="83" t="s">
        <v>1541</v>
      </c>
      <c r="C172" s="83" t="s">
        <v>26</v>
      </c>
      <c r="D172" s="83" t="s">
        <v>43</v>
      </c>
      <c r="E172" s="83" t="s">
        <v>26</v>
      </c>
      <c r="F172" s="83">
        <v>3</v>
      </c>
      <c r="G172" s="83" t="s">
        <v>240</v>
      </c>
      <c r="H172" s="83" t="s">
        <v>57</v>
      </c>
      <c r="I172" s="83">
        <v>100</v>
      </c>
      <c r="J172" s="161">
        <v>1</v>
      </c>
      <c r="K172" s="161" t="s">
        <v>43</v>
      </c>
      <c r="L172" s="161"/>
      <c r="M172" s="161" t="s">
        <v>186</v>
      </c>
      <c r="N172" s="161">
        <v>2</v>
      </c>
      <c r="O172" s="162" t="s">
        <v>301</v>
      </c>
      <c r="P172" s="161" t="s">
        <v>357</v>
      </c>
      <c r="Q172" s="167">
        <v>100</v>
      </c>
      <c r="R172" s="161"/>
      <c r="S172" s="161"/>
      <c r="T172" s="161"/>
      <c r="U172" s="161"/>
      <c r="V172" s="161"/>
      <c r="W172" s="161" t="s">
        <v>174</v>
      </c>
      <c r="X172" s="161" t="s">
        <v>57</v>
      </c>
      <c r="Y172" s="83"/>
      <c r="Z172" s="83"/>
      <c r="AA172" s="83" t="s">
        <v>1490</v>
      </c>
      <c r="AB172" s="83"/>
      <c r="AC172" s="83"/>
    </row>
    <row r="173" spans="1:209" ht="25.5" customHeight="1" x14ac:dyDescent="0.2">
      <c r="A173" s="74">
        <v>113</v>
      </c>
      <c r="B173" s="83" t="s">
        <v>1540</v>
      </c>
      <c r="C173" s="83" t="s">
        <v>1504</v>
      </c>
      <c r="D173" s="83" t="s">
        <v>100</v>
      </c>
      <c r="E173" s="83" t="s">
        <v>1749</v>
      </c>
      <c r="F173" s="83">
        <v>3</v>
      </c>
      <c r="G173" s="83" t="s">
        <v>240</v>
      </c>
      <c r="H173" s="83" t="s">
        <v>57</v>
      </c>
      <c r="I173" s="83">
        <v>100</v>
      </c>
      <c r="J173" s="161">
        <v>1</v>
      </c>
      <c r="K173" s="161" t="s">
        <v>100</v>
      </c>
      <c r="L173" s="161"/>
      <c r="M173" s="161" t="s">
        <v>186</v>
      </c>
      <c r="N173" s="161">
        <v>2</v>
      </c>
      <c r="O173" s="161" t="s">
        <v>336</v>
      </c>
      <c r="P173" s="161" t="s">
        <v>357</v>
      </c>
      <c r="Q173" s="167">
        <v>100</v>
      </c>
      <c r="R173" s="161"/>
      <c r="S173" s="161"/>
      <c r="T173" s="161"/>
      <c r="U173" s="161"/>
      <c r="V173" s="161"/>
      <c r="W173" s="161" t="s">
        <v>144</v>
      </c>
      <c r="X173" s="161" t="s">
        <v>57</v>
      </c>
      <c r="Y173" s="83"/>
      <c r="Z173" s="83"/>
      <c r="AA173" s="83" t="s">
        <v>1490</v>
      </c>
      <c r="AB173" s="83"/>
      <c r="AC173" s="83"/>
    </row>
    <row r="174" spans="1:209" ht="25.5" customHeight="1" x14ac:dyDescent="0.2">
      <c r="A174" s="74">
        <v>74</v>
      </c>
      <c r="B174" s="83" t="s">
        <v>121</v>
      </c>
      <c r="C174" s="83" t="s">
        <v>33</v>
      </c>
      <c r="D174" s="83" t="s">
        <v>43</v>
      </c>
      <c r="E174" s="83" t="s">
        <v>33</v>
      </c>
      <c r="F174" s="83">
        <v>3</v>
      </c>
      <c r="G174" s="83" t="s">
        <v>240</v>
      </c>
      <c r="H174" s="83" t="s">
        <v>57</v>
      </c>
      <c r="I174" s="83">
        <v>100</v>
      </c>
      <c r="J174" s="161">
        <v>1</v>
      </c>
      <c r="K174" s="161" t="s">
        <v>43</v>
      </c>
      <c r="L174" s="161"/>
      <c r="M174" s="161" t="s">
        <v>186</v>
      </c>
      <c r="N174" s="161">
        <v>3</v>
      </c>
      <c r="O174" s="162" t="s">
        <v>301</v>
      </c>
      <c r="P174" s="161" t="s">
        <v>357</v>
      </c>
      <c r="Q174" s="167">
        <v>100</v>
      </c>
      <c r="R174" s="161"/>
      <c r="S174" s="161"/>
      <c r="T174" s="161"/>
      <c r="U174" s="161"/>
      <c r="V174" s="161"/>
      <c r="W174" s="161" t="s">
        <v>175</v>
      </c>
      <c r="X174" s="161" t="s">
        <v>57</v>
      </c>
      <c r="Y174" s="83"/>
      <c r="Z174" s="83"/>
      <c r="AA174" s="83" t="s">
        <v>1490</v>
      </c>
      <c r="AB174" s="83"/>
      <c r="AC174" s="83"/>
      <c r="AD174" s="72"/>
      <c r="AE174" s="72"/>
    </row>
    <row r="175" spans="1:209" ht="25.5" customHeight="1" x14ac:dyDescent="0.2">
      <c r="A175" s="74">
        <v>141</v>
      </c>
      <c r="B175" s="83" t="s">
        <v>190</v>
      </c>
      <c r="C175" s="83" t="s">
        <v>56</v>
      </c>
      <c r="D175" s="83" t="s">
        <v>43</v>
      </c>
      <c r="E175" s="83" t="s">
        <v>1788</v>
      </c>
      <c r="F175" s="83">
        <v>3</v>
      </c>
      <c r="G175" s="83" t="s">
        <v>240</v>
      </c>
      <c r="H175" s="83" t="s">
        <v>57</v>
      </c>
      <c r="I175" s="83">
        <v>100</v>
      </c>
      <c r="J175" s="161">
        <v>1</v>
      </c>
      <c r="K175" s="161" t="s">
        <v>43</v>
      </c>
      <c r="L175" s="161"/>
      <c r="M175" s="161" t="s">
        <v>186</v>
      </c>
      <c r="N175" s="161">
        <v>3</v>
      </c>
      <c r="O175" s="161" t="s">
        <v>336</v>
      </c>
      <c r="P175" s="161" t="s">
        <v>357</v>
      </c>
      <c r="Q175" s="167">
        <v>100</v>
      </c>
      <c r="R175" s="161"/>
      <c r="S175" s="161"/>
      <c r="T175" s="161"/>
      <c r="U175" s="161"/>
      <c r="V175" s="161"/>
      <c r="W175" s="161" t="s">
        <v>173</v>
      </c>
      <c r="X175" s="161" t="s">
        <v>57</v>
      </c>
      <c r="Y175" s="83"/>
      <c r="Z175" s="83"/>
      <c r="AA175" s="83" t="s">
        <v>1490</v>
      </c>
      <c r="AB175" s="83"/>
      <c r="AC175" s="83"/>
    </row>
    <row r="176" spans="1:209" ht="25.5" customHeight="1" x14ac:dyDescent="0.2">
      <c r="A176" s="74">
        <v>151</v>
      </c>
      <c r="B176" s="83" t="s">
        <v>1542</v>
      </c>
      <c r="C176" s="83" t="s">
        <v>1543</v>
      </c>
      <c r="D176" s="83"/>
      <c r="E176" s="83" t="s">
        <v>1543</v>
      </c>
      <c r="F176" s="83">
        <v>3</v>
      </c>
      <c r="G176" s="83" t="s">
        <v>240</v>
      </c>
      <c r="H176" s="83" t="s">
        <v>57</v>
      </c>
      <c r="I176" s="83">
        <v>100</v>
      </c>
      <c r="J176" s="161">
        <v>1</v>
      </c>
      <c r="K176" s="161" t="s">
        <v>43</v>
      </c>
      <c r="L176" s="161"/>
      <c r="M176" s="161" t="s">
        <v>186</v>
      </c>
      <c r="N176" s="161">
        <v>6</v>
      </c>
      <c r="O176" s="162" t="s">
        <v>301</v>
      </c>
      <c r="P176" s="161" t="s">
        <v>357</v>
      </c>
      <c r="Q176" s="167">
        <v>100</v>
      </c>
      <c r="R176" s="161"/>
      <c r="S176" s="161"/>
      <c r="T176" s="161"/>
      <c r="U176" s="161"/>
      <c r="V176" s="161"/>
      <c r="W176" s="161" t="s">
        <v>170</v>
      </c>
      <c r="X176" s="161" t="s">
        <v>57</v>
      </c>
      <c r="Y176" s="83"/>
      <c r="Z176" s="83"/>
      <c r="AA176" s="83" t="s">
        <v>1490</v>
      </c>
      <c r="AB176" s="83"/>
      <c r="AC176" s="83"/>
    </row>
    <row r="177" spans="1:209" ht="25.5" customHeight="1" x14ac:dyDescent="0.2">
      <c r="A177" s="74">
        <v>158</v>
      </c>
      <c r="B177" s="83" t="s">
        <v>65</v>
      </c>
      <c r="C177" s="83" t="s">
        <v>66</v>
      </c>
      <c r="D177" s="83" t="s">
        <v>39</v>
      </c>
      <c r="E177" s="83" t="s">
        <v>572</v>
      </c>
      <c r="F177" s="83">
        <v>3</v>
      </c>
      <c r="G177" s="83" t="s">
        <v>240</v>
      </c>
      <c r="H177" s="83" t="s">
        <v>57</v>
      </c>
      <c r="I177" s="83">
        <v>100</v>
      </c>
      <c r="J177" s="161">
        <v>1</v>
      </c>
      <c r="K177" s="161" t="s">
        <v>39</v>
      </c>
      <c r="L177" s="161"/>
      <c r="M177" s="161" t="s">
        <v>186</v>
      </c>
      <c r="N177" s="161">
        <v>6</v>
      </c>
      <c r="O177" s="161" t="s">
        <v>336</v>
      </c>
      <c r="P177" s="161" t="s">
        <v>357</v>
      </c>
      <c r="Q177" s="167">
        <v>100</v>
      </c>
      <c r="R177" s="161"/>
      <c r="S177" s="161"/>
      <c r="T177" s="161"/>
      <c r="U177" s="161"/>
      <c r="V177" s="161"/>
      <c r="W177" s="161" t="s">
        <v>146</v>
      </c>
      <c r="X177" s="161" t="s">
        <v>57</v>
      </c>
      <c r="Y177" s="83"/>
      <c r="Z177" s="83"/>
      <c r="AA177" s="83" t="s">
        <v>1490</v>
      </c>
      <c r="AB177" s="83"/>
      <c r="AC177" s="83"/>
    </row>
    <row r="178" spans="1:209" ht="48.75" customHeight="1" x14ac:dyDescent="0.2">
      <c r="A178" s="74">
        <v>20</v>
      </c>
      <c r="B178" s="83" t="s">
        <v>200</v>
      </c>
      <c r="C178" s="83" t="s">
        <v>201</v>
      </c>
      <c r="D178" s="83" t="s">
        <v>191</v>
      </c>
      <c r="E178" s="83" t="s">
        <v>533</v>
      </c>
      <c r="F178" s="83">
        <v>5</v>
      </c>
      <c r="G178" s="83" t="s">
        <v>240</v>
      </c>
      <c r="H178" s="83" t="s">
        <v>57</v>
      </c>
      <c r="I178" s="83">
        <v>100</v>
      </c>
      <c r="J178" s="161">
        <v>1</v>
      </c>
      <c r="K178" s="161" t="s">
        <v>191</v>
      </c>
      <c r="L178" s="161"/>
      <c r="M178" s="161" t="s">
        <v>186</v>
      </c>
      <c r="N178" s="161" t="s">
        <v>1922</v>
      </c>
      <c r="O178" s="161" t="s">
        <v>303</v>
      </c>
      <c r="P178" s="161" t="s">
        <v>357</v>
      </c>
      <c r="Q178" s="167">
        <v>100</v>
      </c>
      <c r="R178" s="161"/>
      <c r="S178" s="161"/>
      <c r="T178" s="161"/>
      <c r="U178" s="161"/>
      <c r="V178" s="161"/>
      <c r="W178" s="161" t="s">
        <v>143</v>
      </c>
      <c r="X178" s="161" t="s">
        <v>57</v>
      </c>
      <c r="Y178" s="83"/>
      <c r="Z178" s="83"/>
      <c r="AA178" s="83" t="s">
        <v>1490</v>
      </c>
      <c r="AB178" s="83"/>
      <c r="AC178" s="83"/>
      <c r="AD178" s="72"/>
      <c r="AE178" s="72"/>
    </row>
    <row r="179" spans="1:209" ht="25.5" customHeight="1" x14ac:dyDescent="0.2">
      <c r="A179" s="74">
        <v>53</v>
      </c>
      <c r="B179" s="70" t="s">
        <v>179</v>
      </c>
      <c r="C179" s="71" t="s">
        <v>584</v>
      </c>
      <c r="D179" s="71" t="s">
        <v>23</v>
      </c>
      <c r="E179" s="71" t="s">
        <v>584</v>
      </c>
      <c r="F179" s="71">
        <v>3</v>
      </c>
      <c r="G179" s="71" t="s">
        <v>168</v>
      </c>
      <c r="H179" s="71" t="s">
        <v>132</v>
      </c>
      <c r="I179" s="71">
        <v>67</v>
      </c>
      <c r="J179" s="159">
        <v>1</v>
      </c>
      <c r="K179" s="159"/>
      <c r="L179" s="159"/>
      <c r="M179" s="159" t="s">
        <v>296</v>
      </c>
      <c r="N179" s="159" t="s">
        <v>317</v>
      </c>
      <c r="O179" s="159" t="s">
        <v>326</v>
      </c>
      <c r="P179" s="159" t="s">
        <v>335</v>
      </c>
      <c r="Q179" s="167">
        <v>70</v>
      </c>
      <c r="R179" s="159"/>
      <c r="S179" s="159"/>
      <c r="T179" s="159"/>
      <c r="U179" s="159"/>
      <c r="V179" s="159"/>
      <c r="W179" s="161" t="s">
        <v>731</v>
      </c>
      <c r="X179" s="159"/>
      <c r="Y179" s="71"/>
      <c r="Z179" s="71"/>
      <c r="AA179" s="71" t="s">
        <v>1677</v>
      </c>
      <c r="AB179" s="71"/>
      <c r="AC179" s="71"/>
      <c r="AD179" s="72"/>
      <c r="AE179" s="72"/>
    </row>
    <row r="180" spans="1:209" ht="25.5" customHeight="1" x14ac:dyDescent="0.2">
      <c r="A180" s="74">
        <v>40</v>
      </c>
      <c r="B180" s="70" t="s">
        <v>140</v>
      </c>
      <c r="C180" s="71" t="s">
        <v>585</v>
      </c>
      <c r="D180" s="71" t="s">
        <v>21</v>
      </c>
      <c r="E180" s="71" t="s">
        <v>585</v>
      </c>
      <c r="F180" s="71">
        <v>3</v>
      </c>
      <c r="G180" s="71" t="s">
        <v>168</v>
      </c>
      <c r="H180" s="71" t="s">
        <v>132</v>
      </c>
      <c r="I180" s="71">
        <v>67</v>
      </c>
      <c r="J180" s="159">
        <v>1</v>
      </c>
      <c r="K180" s="159"/>
      <c r="L180" s="159"/>
      <c r="M180" s="159" t="s">
        <v>296</v>
      </c>
      <c r="N180" s="159" t="s">
        <v>318</v>
      </c>
      <c r="O180" s="159" t="s">
        <v>326</v>
      </c>
      <c r="P180" s="159" t="s">
        <v>335</v>
      </c>
      <c r="Q180" s="167">
        <v>70</v>
      </c>
      <c r="R180" s="159"/>
      <c r="S180" s="159"/>
      <c r="T180" s="159"/>
      <c r="U180" s="159"/>
      <c r="V180" s="159"/>
      <c r="W180" s="161" t="s">
        <v>260</v>
      </c>
      <c r="X180" s="159"/>
      <c r="Y180" s="71"/>
      <c r="Z180" s="71"/>
      <c r="AA180" s="71" t="s">
        <v>1677</v>
      </c>
      <c r="AB180" s="71"/>
      <c r="AC180" s="71"/>
    </row>
    <row r="181" spans="1:209" ht="25.5" customHeight="1" x14ac:dyDescent="0.2">
      <c r="A181" s="137">
        <v>146</v>
      </c>
      <c r="B181" s="138" t="s">
        <v>229</v>
      </c>
      <c r="C181" s="138" t="s">
        <v>46</v>
      </c>
      <c r="D181" s="138" t="s">
        <v>45</v>
      </c>
      <c r="E181" s="138" t="s">
        <v>46</v>
      </c>
      <c r="F181" s="138">
        <v>3</v>
      </c>
      <c r="G181" s="138" t="s">
        <v>1732</v>
      </c>
      <c r="H181" s="138" t="s">
        <v>44</v>
      </c>
      <c r="I181" s="138" t="s">
        <v>1733</v>
      </c>
      <c r="J181" s="158">
        <v>1</v>
      </c>
      <c r="K181" s="158" t="s">
        <v>1731</v>
      </c>
      <c r="L181" s="158"/>
      <c r="M181" s="158" t="s">
        <v>296</v>
      </c>
      <c r="N181" s="158" t="s">
        <v>1955</v>
      </c>
      <c r="O181" s="158" t="s">
        <v>297</v>
      </c>
      <c r="P181" s="158" t="s">
        <v>335</v>
      </c>
      <c r="Q181" s="172">
        <v>70</v>
      </c>
      <c r="R181" s="158"/>
      <c r="S181" s="158"/>
      <c r="T181" s="158"/>
      <c r="U181" s="158"/>
      <c r="V181" s="158"/>
      <c r="W181" s="158" t="s">
        <v>173</v>
      </c>
      <c r="X181" s="158" t="s">
        <v>68</v>
      </c>
      <c r="Y181" s="83"/>
      <c r="Z181" s="138"/>
      <c r="AA181" s="138" t="s">
        <v>1490</v>
      </c>
      <c r="AB181" s="138"/>
      <c r="AC181" s="138"/>
    </row>
    <row r="182" spans="1:209" ht="25.5" customHeight="1" x14ac:dyDescent="0.2">
      <c r="A182" s="74">
        <v>69</v>
      </c>
      <c r="B182" s="71" t="s">
        <v>1695</v>
      </c>
      <c r="C182" s="151" t="s">
        <v>258</v>
      </c>
      <c r="D182" s="71" t="s">
        <v>43</v>
      </c>
      <c r="E182" s="71" t="s">
        <v>1743</v>
      </c>
      <c r="F182" s="71">
        <v>3</v>
      </c>
      <c r="G182" s="71" t="s">
        <v>240</v>
      </c>
      <c r="H182" s="71" t="s">
        <v>1658</v>
      </c>
      <c r="I182" s="71">
        <v>79</v>
      </c>
      <c r="J182" s="159">
        <v>1</v>
      </c>
      <c r="K182" s="159" t="s">
        <v>43</v>
      </c>
      <c r="L182" s="159"/>
      <c r="M182" s="159" t="s">
        <v>186</v>
      </c>
      <c r="N182" s="159" t="s">
        <v>1918</v>
      </c>
      <c r="O182" s="159" t="s">
        <v>301</v>
      </c>
      <c r="P182" s="159" t="s">
        <v>335</v>
      </c>
      <c r="Q182" s="167">
        <v>70</v>
      </c>
      <c r="R182" s="159"/>
      <c r="S182" s="159"/>
      <c r="T182" s="159"/>
      <c r="U182" s="159"/>
      <c r="V182" s="159"/>
      <c r="W182" s="159" t="s">
        <v>174</v>
      </c>
      <c r="X182" s="159"/>
      <c r="Y182" s="71"/>
      <c r="Z182" s="71"/>
      <c r="AA182" s="71" t="s">
        <v>1697</v>
      </c>
      <c r="AB182" s="71"/>
      <c r="AC182" s="71"/>
      <c r="AF182" s="72"/>
      <c r="AG182" s="72"/>
      <c r="AH182" s="72"/>
      <c r="AI182" s="72"/>
      <c r="AJ182" s="72"/>
      <c r="AK182" s="72"/>
      <c r="AL182" s="72"/>
      <c r="AM182" s="72"/>
      <c r="AN182" s="72"/>
      <c r="AO182" s="72"/>
      <c r="AP182" s="72"/>
      <c r="AQ182" s="72"/>
      <c r="AR182" s="72"/>
      <c r="AS182" s="72"/>
      <c r="AT182" s="72"/>
      <c r="AU182" s="72"/>
      <c r="AV182" s="72"/>
      <c r="AW182" s="72"/>
      <c r="AX182" s="72"/>
      <c r="AY182" s="72"/>
      <c r="AZ182" s="72"/>
      <c r="BA182" s="72"/>
      <c r="BB182" s="72"/>
      <c r="BC182" s="72"/>
      <c r="BD182" s="72"/>
      <c r="BE182" s="72"/>
      <c r="BF182" s="72"/>
      <c r="BG182" s="72"/>
      <c r="BH182" s="72"/>
      <c r="BI182" s="72"/>
      <c r="BJ182" s="72"/>
      <c r="BK182" s="72"/>
      <c r="BL182" s="72"/>
      <c r="BM182" s="72"/>
      <c r="BN182" s="72"/>
      <c r="BO182" s="72"/>
      <c r="BP182" s="72"/>
      <c r="BQ182" s="72"/>
      <c r="BR182" s="72"/>
      <c r="BS182" s="72"/>
      <c r="BT182" s="72"/>
      <c r="BU182" s="72"/>
      <c r="BV182" s="72"/>
      <c r="BW182" s="72"/>
      <c r="BX182" s="72"/>
      <c r="BY182" s="72"/>
      <c r="BZ182" s="72"/>
      <c r="CA182" s="72"/>
      <c r="CB182" s="72"/>
      <c r="CC182" s="72"/>
      <c r="CD182" s="72"/>
      <c r="CE182" s="72"/>
      <c r="CF182" s="72"/>
      <c r="CG182" s="72"/>
      <c r="CH182" s="72"/>
      <c r="CI182" s="72"/>
      <c r="CJ182" s="72"/>
      <c r="CK182" s="72"/>
      <c r="CL182" s="72"/>
      <c r="CM182" s="72"/>
      <c r="CN182" s="72"/>
      <c r="CO182" s="72"/>
      <c r="CP182" s="72"/>
      <c r="CQ182" s="72"/>
      <c r="CR182" s="72"/>
      <c r="CS182" s="72"/>
      <c r="CT182" s="72"/>
      <c r="CU182" s="72"/>
      <c r="CV182" s="72"/>
      <c r="CW182" s="72"/>
      <c r="CX182" s="72"/>
      <c r="CY182" s="72"/>
      <c r="CZ182" s="72"/>
      <c r="DA182" s="72"/>
      <c r="DB182" s="72"/>
      <c r="DC182" s="72"/>
      <c r="DD182" s="72"/>
      <c r="DE182" s="72"/>
      <c r="DF182" s="72"/>
      <c r="DG182" s="72"/>
      <c r="DH182" s="72"/>
      <c r="DI182" s="72"/>
      <c r="DJ182" s="72"/>
      <c r="DK182" s="72"/>
      <c r="DL182" s="72"/>
      <c r="DM182" s="72"/>
      <c r="DN182" s="72"/>
      <c r="DO182" s="72"/>
      <c r="DP182" s="72"/>
      <c r="DQ182" s="72"/>
      <c r="DR182" s="72"/>
      <c r="DS182" s="72"/>
      <c r="DT182" s="72"/>
      <c r="DU182" s="72"/>
      <c r="DV182" s="72"/>
      <c r="DW182" s="72"/>
      <c r="DX182" s="72"/>
      <c r="DY182" s="72"/>
      <c r="DZ182" s="72"/>
      <c r="EA182" s="72"/>
      <c r="EB182" s="72"/>
      <c r="EC182" s="72"/>
      <c r="ED182" s="72"/>
      <c r="EE182" s="72"/>
      <c r="EF182" s="72"/>
      <c r="EG182" s="72"/>
      <c r="EH182" s="72"/>
      <c r="EI182" s="72"/>
      <c r="EJ182" s="72"/>
      <c r="EK182" s="72"/>
      <c r="EL182" s="72"/>
      <c r="EM182" s="72"/>
      <c r="EN182" s="72"/>
      <c r="EO182" s="72"/>
      <c r="EP182" s="72"/>
      <c r="EQ182" s="72"/>
      <c r="ER182" s="72"/>
      <c r="ES182" s="72"/>
      <c r="ET182" s="72"/>
      <c r="EU182" s="72"/>
      <c r="EV182" s="72"/>
      <c r="EW182" s="72"/>
      <c r="EX182" s="72"/>
      <c r="EY182" s="72"/>
      <c r="EZ182" s="72"/>
      <c r="FA182" s="72"/>
      <c r="FB182" s="72"/>
      <c r="FC182" s="72"/>
      <c r="FD182" s="72"/>
      <c r="FE182" s="72"/>
      <c r="FF182" s="72"/>
      <c r="FG182" s="72"/>
      <c r="FH182" s="72"/>
      <c r="FI182" s="72"/>
      <c r="FJ182" s="72"/>
      <c r="FK182" s="72"/>
      <c r="FL182" s="72"/>
      <c r="FM182" s="72"/>
      <c r="FN182" s="72"/>
      <c r="FO182" s="72"/>
      <c r="FP182" s="72"/>
      <c r="FQ182" s="72"/>
      <c r="FR182" s="72"/>
      <c r="FS182" s="72"/>
      <c r="FT182" s="72"/>
      <c r="FU182" s="72"/>
      <c r="FV182" s="72"/>
      <c r="FW182" s="72"/>
      <c r="FX182" s="72"/>
      <c r="FY182" s="72"/>
      <c r="FZ182" s="72"/>
      <c r="GA182" s="72"/>
      <c r="GB182" s="72"/>
      <c r="GC182" s="72"/>
      <c r="GD182" s="72"/>
      <c r="GE182" s="72"/>
      <c r="GF182" s="72"/>
      <c r="GG182" s="72"/>
      <c r="GH182" s="72"/>
      <c r="GI182" s="72"/>
      <c r="GJ182" s="72"/>
      <c r="GK182" s="72"/>
      <c r="GL182" s="72"/>
      <c r="GM182" s="72"/>
      <c r="GN182" s="72"/>
      <c r="GO182" s="72"/>
      <c r="GP182" s="72"/>
      <c r="GQ182" s="72"/>
      <c r="GR182" s="72"/>
      <c r="GS182" s="72"/>
      <c r="GT182" s="72"/>
      <c r="GU182" s="72"/>
      <c r="GV182" s="72"/>
      <c r="GW182" s="72"/>
      <c r="GX182" s="72"/>
      <c r="GY182" s="72"/>
      <c r="GZ182" s="72"/>
      <c r="HA182" s="72"/>
    </row>
    <row r="183" spans="1:209" ht="25.5" customHeight="1" x14ac:dyDescent="0.2">
      <c r="A183" s="74">
        <v>181</v>
      </c>
      <c r="B183" s="83" t="s">
        <v>1575</v>
      </c>
      <c r="C183" s="83" t="s">
        <v>1576</v>
      </c>
      <c r="D183" s="83" t="s">
        <v>43</v>
      </c>
      <c r="E183" s="83" t="s">
        <v>1745</v>
      </c>
      <c r="F183" s="83">
        <v>3</v>
      </c>
      <c r="G183" s="83" t="s">
        <v>240</v>
      </c>
      <c r="H183" s="83" t="s">
        <v>1658</v>
      </c>
      <c r="I183" s="83">
        <v>79</v>
      </c>
      <c r="J183" s="161">
        <v>1</v>
      </c>
      <c r="K183" s="161" t="s">
        <v>43</v>
      </c>
      <c r="L183" s="161"/>
      <c r="M183" s="159" t="s">
        <v>186</v>
      </c>
      <c r="N183" s="161" t="s">
        <v>1918</v>
      </c>
      <c r="O183" s="161" t="s">
        <v>336</v>
      </c>
      <c r="P183" s="159" t="s">
        <v>335</v>
      </c>
      <c r="Q183" s="167">
        <v>70</v>
      </c>
      <c r="R183" s="161"/>
      <c r="S183" s="161"/>
      <c r="T183" s="161"/>
      <c r="U183" s="161"/>
      <c r="V183" s="161"/>
      <c r="W183" s="161" t="s">
        <v>174</v>
      </c>
      <c r="X183" s="161"/>
      <c r="Y183" s="83"/>
      <c r="Z183" s="83"/>
      <c r="AA183" s="83" t="s">
        <v>1490</v>
      </c>
      <c r="AB183" s="83"/>
      <c r="AC183" s="83"/>
      <c r="AD183" s="72"/>
      <c r="AE183" s="72"/>
    </row>
    <row r="184" spans="1:209" ht="25.5" customHeight="1" x14ac:dyDescent="0.2">
      <c r="A184" s="74">
        <v>92</v>
      </c>
      <c r="B184" s="83" t="s">
        <v>61</v>
      </c>
      <c r="C184" s="83" t="s">
        <v>62</v>
      </c>
      <c r="D184" s="83" t="s">
        <v>63</v>
      </c>
      <c r="E184" s="83" t="s">
        <v>393</v>
      </c>
      <c r="F184" s="83">
        <v>3</v>
      </c>
      <c r="G184" s="83" t="s">
        <v>240</v>
      </c>
      <c r="H184" s="83" t="s">
        <v>1658</v>
      </c>
      <c r="I184" s="83">
        <v>79</v>
      </c>
      <c r="J184" s="161">
        <v>1</v>
      </c>
      <c r="K184" s="161" t="s">
        <v>63</v>
      </c>
      <c r="L184" s="161"/>
      <c r="M184" s="159" t="s">
        <v>186</v>
      </c>
      <c r="N184" s="159" t="s">
        <v>1919</v>
      </c>
      <c r="O184" s="159" t="s">
        <v>301</v>
      </c>
      <c r="P184" s="159" t="s">
        <v>335</v>
      </c>
      <c r="Q184" s="167">
        <v>70</v>
      </c>
      <c r="R184" s="161"/>
      <c r="S184" s="161"/>
      <c r="T184" s="161"/>
      <c r="U184" s="161"/>
      <c r="V184" s="161"/>
      <c r="W184" s="161" t="s">
        <v>173</v>
      </c>
      <c r="X184" s="161"/>
      <c r="Y184" s="83"/>
      <c r="Z184" s="83" t="s">
        <v>1734</v>
      </c>
      <c r="AA184" s="83" t="s">
        <v>1490</v>
      </c>
      <c r="AB184" s="83"/>
      <c r="AC184" s="83"/>
      <c r="AD184" s="72"/>
      <c r="AE184" s="72"/>
    </row>
    <row r="185" spans="1:209" ht="56.25" customHeight="1" x14ac:dyDescent="0.2">
      <c r="A185" s="74">
        <v>152</v>
      </c>
      <c r="B185" s="71" t="s">
        <v>86</v>
      </c>
      <c r="C185" s="71" t="s">
        <v>85</v>
      </c>
      <c r="D185" s="71"/>
      <c r="E185" s="71" t="s">
        <v>85</v>
      </c>
      <c r="F185" s="71">
        <v>3</v>
      </c>
      <c r="G185" s="71" t="s">
        <v>240</v>
      </c>
      <c r="H185" s="71" t="s">
        <v>1658</v>
      </c>
      <c r="I185" s="71">
        <v>50</v>
      </c>
      <c r="J185" s="159">
        <v>1</v>
      </c>
      <c r="K185" s="159" t="s">
        <v>43</v>
      </c>
      <c r="L185" s="159"/>
      <c r="M185" s="159" t="s">
        <v>186</v>
      </c>
      <c r="N185" s="161" t="s">
        <v>1919</v>
      </c>
      <c r="O185" s="161" t="s">
        <v>336</v>
      </c>
      <c r="P185" s="159" t="s">
        <v>335</v>
      </c>
      <c r="Q185" s="167">
        <v>70</v>
      </c>
      <c r="R185" s="159"/>
      <c r="S185" s="159"/>
      <c r="T185" s="159"/>
      <c r="U185" s="159"/>
      <c r="V185" s="159"/>
      <c r="W185" s="161" t="s">
        <v>170</v>
      </c>
      <c r="X185" s="161"/>
      <c r="Y185" s="71"/>
      <c r="Z185" s="71" t="s">
        <v>1705</v>
      </c>
      <c r="AA185" s="83" t="s">
        <v>1490</v>
      </c>
      <c r="AB185" s="71"/>
      <c r="AC185" s="71"/>
      <c r="AD185" s="72"/>
      <c r="AE185" s="72"/>
    </row>
    <row r="186" spans="1:209" ht="25.5" customHeight="1" x14ac:dyDescent="0.2">
      <c r="A186" s="74">
        <v>126</v>
      </c>
      <c r="B186" s="71" t="s">
        <v>1699</v>
      </c>
      <c r="C186" s="71" t="s">
        <v>265</v>
      </c>
      <c r="D186" s="71" t="s">
        <v>43</v>
      </c>
      <c r="E186" s="71" t="s">
        <v>265</v>
      </c>
      <c r="F186" s="71">
        <v>3</v>
      </c>
      <c r="G186" s="71" t="s">
        <v>240</v>
      </c>
      <c r="H186" s="71" t="s">
        <v>1658</v>
      </c>
      <c r="I186" s="71">
        <v>79</v>
      </c>
      <c r="J186" s="159">
        <v>1</v>
      </c>
      <c r="K186" s="159" t="s">
        <v>43</v>
      </c>
      <c r="L186" s="159"/>
      <c r="M186" s="159" t="s">
        <v>186</v>
      </c>
      <c r="N186" s="159" t="s">
        <v>1920</v>
      </c>
      <c r="O186" s="159" t="s">
        <v>301</v>
      </c>
      <c r="P186" s="159" t="s">
        <v>335</v>
      </c>
      <c r="Q186" s="167">
        <v>70</v>
      </c>
      <c r="R186" s="159"/>
      <c r="S186" s="159"/>
      <c r="T186" s="159"/>
      <c r="U186" s="159"/>
      <c r="V186" s="159"/>
      <c r="W186" s="159" t="s">
        <v>174</v>
      </c>
      <c r="X186" s="159"/>
      <c r="Y186" s="71"/>
      <c r="Z186" s="71" t="s">
        <v>1701</v>
      </c>
      <c r="AA186" s="71" t="s">
        <v>1697</v>
      </c>
      <c r="AB186" s="71"/>
      <c r="AC186" s="71"/>
      <c r="AD186" s="72"/>
      <c r="AE186" s="72"/>
    </row>
    <row r="187" spans="1:209" s="72" customFormat="1" ht="25.5" customHeight="1" x14ac:dyDescent="0.2">
      <c r="A187" s="74">
        <v>202</v>
      </c>
      <c r="B187" s="71" t="s">
        <v>1700</v>
      </c>
      <c r="C187" s="71" t="s">
        <v>267</v>
      </c>
      <c r="D187" s="71" t="s">
        <v>43</v>
      </c>
      <c r="E187" s="71" t="s">
        <v>267</v>
      </c>
      <c r="F187" s="71">
        <v>3</v>
      </c>
      <c r="G187" s="71" t="s">
        <v>240</v>
      </c>
      <c r="H187" s="71" t="s">
        <v>1658</v>
      </c>
      <c r="I187" s="71">
        <v>79</v>
      </c>
      <c r="J187" s="159">
        <v>1</v>
      </c>
      <c r="K187" s="159" t="s">
        <v>43</v>
      </c>
      <c r="L187" s="159"/>
      <c r="M187" s="159" t="s">
        <v>186</v>
      </c>
      <c r="N187" s="161" t="s">
        <v>1920</v>
      </c>
      <c r="O187" s="161" t="s">
        <v>336</v>
      </c>
      <c r="P187" s="159" t="s">
        <v>335</v>
      </c>
      <c r="Q187" s="167">
        <v>70</v>
      </c>
      <c r="R187" s="159"/>
      <c r="S187" s="159"/>
      <c r="T187" s="159"/>
      <c r="U187" s="159"/>
      <c r="V187" s="159"/>
      <c r="W187" s="159" t="s">
        <v>174</v>
      </c>
      <c r="X187" s="159"/>
      <c r="Y187" s="71"/>
      <c r="Z187" s="71" t="s">
        <v>1701</v>
      </c>
      <c r="AA187" s="71" t="s">
        <v>1697</v>
      </c>
      <c r="AB187" s="71"/>
      <c r="AC187" s="71"/>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c r="BI187" s="84"/>
      <c r="BJ187" s="84"/>
      <c r="BK187" s="84"/>
      <c r="BL187" s="84"/>
      <c r="BM187" s="84"/>
      <c r="BN187" s="84"/>
      <c r="BO187" s="84"/>
      <c r="BP187" s="84"/>
      <c r="BQ187" s="84"/>
      <c r="BR187" s="84"/>
      <c r="BS187" s="84"/>
      <c r="BT187" s="84"/>
      <c r="BU187" s="84"/>
      <c r="BV187" s="84"/>
      <c r="BW187" s="84"/>
      <c r="BX187" s="84"/>
      <c r="BY187" s="84"/>
      <c r="BZ187" s="84"/>
      <c r="CA187" s="84"/>
      <c r="CB187" s="84"/>
      <c r="CC187" s="84"/>
      <c r="CD187" s="84"/>
      <c r="CE187" s="84"/>
      <c r="CF187" s="84"/>
      <c r="CG187" s="84"/>
      <c r="CH187" s="84"/>
      <c r="CI187" s="84"/>
      <c r="CJ187" s="84"/>
      <c r="CK187" s="84"/>
      <c r="CL187" s="84"/>
      <c r="CM187" s="84"/>
      <c r="CN187" s="84"/>
      <c r="CO187" s="84"/>
      <c r="CP187" s="84"/>
      <c r="CQ187" s="84"/>
      <c r="CR187" s="84"/>
      <c r="CS187" s="84"/>
      <c r="CT187" s="84"/>
      <c r="CU187" s="84"/>
      <c r="CV187" s="84"/>
      <c r="CW187" s="84"/>
      <c r="CX187" s="84"/>
      <c r="CY187" s="84"/>
      <c r="CZ187" s="84"/>
      <c r="DA187" s="84"/>
      <c r="DB187" s="84"/>
      <c r="DC187" s="84"/>
      <c r="DD187" s="84"/>
      <c r="DE187" s="84"/>
      <c r="DF187" s="84"/>
      <c r="DG187" s="84"/>
      <c r="DH187" s="84"/>
      <c r="DI187" s="84"/>
      <c r="DJ187" s="84"/>
      <c r="DK187" s="84"/>
      <c r="DL187" s="84"/>
      <c r="DM187" s="84"/>
      <c r="DN187" s="84"/>
      <c r="DO187" s="84"/>
      <c r="DP187" s="84"/>
      <c r="DQ187" s="84"/>
      <c r="DR187" s="84"/>
      <c r="DS187" s="84"/>
      <c r="DT187" s="84"/>
      <c r="DU187" s="84"/>
      <c r="DV187" s="84"/>
      <c r="DW187" s="84"/>
      <c r="DX187" s="84"/>
      <c r="DY187" s="84"/>
      <c r="DZ187" s="84"/>
      <c r="EA187" s="84"/>
      <c r="EB187" s="84"/>
      <c r="EC187" s="84"/>
      <c r="ED187" s="84"/>
      <c r="EE187" s="84"/>
      <c r="EF187" s="84"/>
      <c r="EG187" s="84"/>
      <c r="EH187" s="84"/>
      <c r="EI187" s="84"/>
      <c r="EJ187" s="84"/>
      <c r="EK187" s="84"/>
      <c r="EL187" s="84"/>
      <c r="EM187" s="84"/>
      <c r="EN187" s="84"/>
      <c r="EO187" s="84"/>
      <c r="EP187" s="84"/>
      <c r="EQ187" s="84"/>
      <c r="ER187" s="84"/>
      <c r="ES187" s="84"/>
      <c r="ET187" s="84"/>
      <c r="EU187" s="84"/>
      <c r="EV187" s="84"/>
      <c r="EW187" s="84"/>
      <c r="EX187" s="84"/>
      <c r="EY187" s="84"/>
      <c r="EZ187" s="84"/>
      <c r="FA187" s="84"/>
      <c r="FB187" s="84"/>
      <c r="FC187" s="84"/>
      <c r="FD187" s="84"/>
      <c r="FE187" s="84"/>
      <c r="FF187" s="84"/>
      <c r="FG187" s="84"/>
      <c r="FH187" s="84"/>
      <c r="FI187" s="84"/>
      <c r="FJ187" s="84"/>
      <c r="FK187" s="84"/>
      <c r="FL187" s="84"/>
      <c r="FM187" s="84"/>
      <c r="FN187" s="84"/>
      <c r="FO187" s="84"/>
      <c r="FP187" s="84"/>
      <c r="FQ187" s="84"/>
      <c r="FR187" s="84"/>
      <c r="FS187" s="84"/>
      <c r="FT187" s="84"/>
      <c r="FU187" s="84"/>
      <c r="FV187" s="84"/>
      <c r="FW187" s="84"/>
      <c r="FX187" s="84"/>
      <c r="FY187" s="84"/>
      <c r="FZ187" s="84"/>
      <c r="GA187" s="84"/>
      <c r="GB187" s="84"/>
      <c r="GC187" s="84"/>
      <c r="GD187" s="84"/>
      <c r="GE187" s="84"/>
      <c r="GF187" s="84"/>
      <c r="GG187" s="84"/>
      <c r="GH187" s="84"/>
      <c r="GI187" s="84"/>
      <c r="GJ187" s="84"/>
      <c r="GK187" s="84"/>
      <c r="GL187" s="84"/>
      <c r="GM187" s="84"/>
      <c r="GN187" s="84"/>
      <c r="GO187" s="84"/>
      <c r="GP187" s="84"/>
      <c r="GQ187" s="84"/>
      <c r="GR187" s="84"/>
      <c r="GS187" s="84"/>
      <c r="GT187" s="84"/>
      <c r="GU187" s="84"/>
      <c r="GV187" s="84"/>
      <c r="GW187" s="84"/>
      <c r="GX187" s="84"/>
      <c r="GY187" s="84"/>
      <c r="GZ187" s="84"/>
      <c r="HA187" s="84"/>
    </row>
    <row r="188" spans="1:209" s="72" customFormat="1" ht="25.5" customHeight="1" x14ac:dyDescent="0.2">
      <c r="A188" s="74">
        <v>73</v>
      </c>
      <c r="B188" s="71" t="s">
        <v>176</v>
      </c>
      <c r="C188" s="71" t="s">
        <v>156</v>
      </c>
      <c r="D188" s="71" t="s">
        <v>43</v>
      </c>
      <c r="E188" s="71" t="s">
        <v>156</v>
      </c>
      <c r="F188" s="71">
        <v>3</v>
      </c>
      <c r="G188" s="71" t="s">
        <v>240</v>
      </c>
      <c r="H188" s="71" t="s">
        <v>1658</v>
      </c>
      <c r="I188" s="71">
        <v>79</v>
      </c>
      <c r="J188" s="159">
        <v>1</v>
      </c>
      <c r="K188" s="159" t="s">
        <v>43</v>
      </c>
      <c r="L188" s="159"/>
      <c r="M188" s="159" t="s">
        <v>186</v>
      </c>
      <c r="N188" s="159" t="s">
        <v>1956</v>
      </c>
      <c r="O188" s="159" t="s">
        <v>301</v>
      </c>
      <c r="P188" s="159" t="s">
        <v>335</v>
      </c>
      <c r="Q188" s="167">
        <v>70</v>
      </c>
      <c r="R188" s="159"/>
      <c r="S188" s="159"/>
      <c r="T188" s="159"/>
      <c r="U188" s="159"/>
      <c r="V188" s="159"/>
      <c r="W188" s="159" t="s">
        <v>174</v>
      </c>
      <c r="X188" s="159"/>
      <c r="Y188" s="71"/>
      <c r="Z188" s="71" t="s">
        <v>1701</v>
      </c>
      <c r="AA188" s="71" t="s">
        <v>1697</v>
      </c>
      <c r="AB188" s="71"/>
      <c r="AC188" s="71"/>
      <c r="AD188" s="84"/>
      <c r="AE188" s="84"/>
    </row>
    <row r="189" spans="1:209" ht="31.5" customHeight="1" x14ac:dyDescent="0.2">
      <c r="A189" s="74">
        <v>156</v>
      </c>
      <c r="B189" s="83" t="s">
        <v>65</v>
      </c>
      <c r="C189" s="83" t="s">
        <v>66</v>
      </c>
      <c r="D189" s="83" t="s">
        <v>39</v>
      </c>
      <c r="E189" s="83" t="s">
        <v>1880</v>
      </c>
      <c r="F189" s="83">
        <v>3</v>
      </c>
      <c r="G189" s="83" t="s">
        <v>240</v>
      </c>
      <c r="H189" s="83" t="s">
        <v>1658</v>
      </c>
      <c r="I189" s="83">
        <v>79</v>
      </c>
      <c r="J189" s="161">
        <v>1</v>
      </c>
      <c r="K189" s="161" t="s">
        <v>39</v>
      </c>
      <c r="L189" s="161"/>
      <c r="M189" s="159" t="s">
        <v>186</v>
      </c>
      <c r="N189" s="161" t="s">
        <v>1956</v>
      </c>
      <c r="O189" s="161" t="s">
        <v>336</v>
      </c>
      <c r="P189" s="159" t="s">
        <v>335</v>
      </c>
      <c r="Q189" s="167">
        <v>70</v>
      </c>
      <c r="R189" s="161"/>
      <c r="S189" s="161"/>
      <c r="T189" s="161"/>
      <c r="U189" s="161"/>
      <c r="V189" s="161"/>
      <c r="W189" s="161" t="s">
        <v>146</v>
      </c>
      <c r="X189" s="161"/>
      <c r="Y189" s="83"/>
      <c r="Z189" s="83"/>
      <c r="AA189" s="83" t="s">
        <v>1490</v>
      </c>
      <c r="AB189" s="83"/>
      <c r="AC189" s="83"/>
    </row>
    <row r="190" spans="1:209" s="72" customFormat="1" ht="25.5" customHeight="1" x14ac:dyDescent="0.2">
      <c r="A190" s="74">
        <v>2</v>
      </c>
      <c r="B190" s="83" t="s">
        <v>1726</v>
      </c>
      <c r="C190" s="83" t="s">
        <v>1725</v>
      </c>
      <c r="D190" s="83" t="s">
        <v>197</v>
      </c>
      <c r="E190" s="83" t="s">
        <v>1770</v>
      </c>
      <c r="F190" s="83">
        <v>4</v>
      </c>
      <c r="G190" s="83" t="s">
        <v>262</v>
      </c>
      <c r="H190" s="83" t="s">
        <v>1610</v>
      </c>
      <c r="I190" s="83">
        <v>40</v>
      </c>
      <c r="J190" s="161">
        <v>4</v>
      </c>
      <c r="K190" s="161" t="s">
        <v>197</v>
      </c>
      <c r="L190" s="161"/>
      <c r="M190" s="161" t="s">
        <v>296</v>
      </c>
      <c r="N190" s="161">
        <v>2</v>
      </c>
      <c r="O190" s="162" t="s">
        <v>328</v>
      </c>
      <c r="P190" s="161" t="s">
        <v>310</v>
      </c>
      <c r="Q190" s="167">
        <v>60</v>
      </c>
      <c r="R190" s="161"/>
      <c r="S190" s="161"/>
      <c r="T190" s="161"/>
      <c r="U190" s="161"/>
      <c r="V190" s="161"/>
      <c r="W190" s="161" t="s">
        <v>173</v>
      </c>
      <c r="X190" s="161" t="s">
        <v>1942</v>
      </c>
      <c r="Y190" s="83"/>
      <c r="Z190" s="83"/>
      <c r="AA190" s="83" t="s">
        <v>1490</v>
      </c>
      <c r="AB190" s="83"/>
      <c r="AC190" s="83"/>
      <c r="AD190" s="84"/>
      <c r="AE190" s="84"/>
    </row>
    <row r="191" spans="1:209" ht="25.5" customHeight="1" x14ac:dyDescent="0.2">
      <c r="A191" s="74">
        <v>56</v>
      </c>
      <c r="B191" s="83" t="s">
        <v>91</v>
      </c>
      <c r="C191" s="83" t="s">
        <v>60</v>
      </c>
      <c r="D191" s="83"/>
      <c r="E191" s="83" t="s">
        <v>475</v>
      </c>
      <c r="F191" s="83">
        <v>2</v>
      </c>
      <c r="G191" s="83" t="s">
        <v>262</v>
      </c>
      <c r="H191" s="83" t="s">
        <v>1610</v>
      </c>
      <c r="I191" s="83">
        <v>40</v>
      </c>
      <c r="J191" s="161">
        <v>4</v>
      </c>
      <c r="K191" s="161"/>
      <c r="L191" s="161"/>
      <c r="M191" s="161" t="s">
        <v>296</v>
      </c>
      <c r="N191" s="161">
        <v>2</v>
      </c>
      <c r="O191" s="162" t="s">
        <v>297</v>
      </c>
      <c r="P191" s="161" t="s">
        <v>310</v>
      </c>
      <c r="Q191" s="167">
        <v>60</v>
      </c>
      <c r="R191" s="161"/>
      <c r="S191" s="161"/>
      <c r="T191" s="161"/>
      <c r="U191" s="161"/>
      <c r="V191" s="161"/>
      <c r="W191" s="161" t="s">
        <v>144</v>
      </c>
      <c r="X191" s="161" t="s">
        <v>1942</v>
      </c>
      <c r="Y191" s="83"/>
      <c r="Z191" s="83"/>
      <c r="AA191" s="83" t="s">
        <v>1490</v>
      </c>
      <c r="AB191" s="83"/>
      <c r="AC191" s="83"/>
    </row>
    <row r="192" spans="1:209" ht="25.5" customHeight="1" x14ac:dyDescent="0.2">
      <c r="A192" s="74">
        <v>27</v>
      </c>
      <c r="B192" s="83" t="s">
        <v>1545</v>
      </c>
      <c r="C192" s="83" t="s">
        <v>1546</v>
      </c>
      <c r="D192" s="83"/>
      <c r="E192" s="83" t="s">
        <v>1869</v>
      </c>
      <c r="F192" s="83">
        <v>3</v>
      </c>
      <c r="G192" s="83" t="s">
        <v>262</v>
      </c>
      <c r="H192" s="83" t="s">
        <v>1610</v>
      </c>
      <c r="I192" s="83">
        <v>40</v>
      </c>
      <c r="J192" s="161">
        <v>4</v>
      </c>
      <c r="K192" s="161"/>
      <c r="L192" s="161"/>
      <c r="M192" s="161" t="s">
        <v>296</v>
      </c>
      <c r="N192" s="161">
        <v>5</v>
      </c>
      <c r="O192" s="162" t="s">
        <v>297</v>
      </c>
      <c r="P192" s="161" t="s">
        <v>310</v>
      </c>
      <c r="Q192" s="167">
        <v>60</v>
      </c>
      <c r="R192" s="161"/>
      <c r="S192" s="161"/>
      <c r="T192" s="161"/>
      <c r="U192" s="161"/>
      <c r="V192" s="161"/>
      <c r="W192" s="161" t="s">
        <v>1652</v>
      </c>
      <c r="X192" s="161" t="s">
        <v>1942</v>
      </c>
      <c r="Y192" s="83"/>
      <c r="Z192" s="83"/>
      <c r="AA192" s="83" t="s">
        <v>1490</v>
      </c>
      <c r="AB192" s="83"/>
      <c r="AC192" s="83"/>
      <c r="AD192" s="72"/>
      <c r="AE192" s="72"/>
      <c r="AF192" s="72"/>
      <c r="AG192" s="72"/>
      <c r="AH192" s="72"/>
      <c r="AI192" s="72"/>
      <c r="AJ192" s="72"/>
      <c r="AK192" s="72"/>
      <c r="AL192" s="72"/>
      <c r="AM192" s="72"/>
      <c r="AN192" s="72"/>
      <c r="AO192" s="72"/>
      <c r="AP192" s="72"/>
      <c r="AQ192" s="72"/>
      <c r="AR192" s="72"/>
      <c r="AS192" s="72"/>
      <c r="AT192" s="72"/>
      <c r="AU192" s="72"/>
      <c r="AV192" s="72"/>
      <c r="AW192" s="72"/>
      <c r="AX192" s="72"/>
      <c r="AY192" s="72"/>
      <c r="AZ192" s="72"/>
      <c r="BA192" s="72"/>
      <c r="BB192" s="72"/>
      <c r="BC192" s="72"/>
      <c r="BD192" s="72"/>
      <c r="BE192" s="72"/>
      <c r="BF192" s="72"/>
      <c r="BG192" s="72"/>
      <c r="BH192" s="72"/>
      <c r="BI192" s="72"/>
      <c r="BJ192" s="72"/>
      <c r="BK192" s="72"/>
      <c r="BL192" s="72"/>
      <c r="BM192" s="72"/>
      <c r="BN192" s="72"/>
      <c r="BO192" s="72"/>
      <c r="BP192" s="72"/>
      <c r="BQ192" s="72"/>
      <c r="BR192" s="72"/>
      <c r="BS192" s="72"/>
      <c r="BT192" s="72"/>
      <c r="BU192" s="72"/>
      <c r="BV192" s="72"/>
      <c r="BW192" s="72"/>
      <c r="BX192" s="72"/>
      <c r="BY192" s="72"/>
      <c r="BZ192" s="72"/>
      <c r="CA192" s="72"/>
      <c r="CB192" s="72"/>
      <c r="CC192" s="72"/>
      <c r="CD192" s="72"/>
      <c r="CE192" s="72"/>
      <c r="CF192" s="72"/>
      <c r="CG192" s="72"/>
      <c r="CH192" s="72"/>
      <c r="CI192" s="72"/>
      <c r="CJ192" s="72"/>
      <c r="CK192" s="72"/>
      <c r="CL192" s="72"/>
      <c r="CM192" s="72"/>
      <c r="CN192" s="72"/>
      <c r="CO192" s="72"/>
      <c r="CP192" s="72"/>
      <c r="CQ192" s="72"/>
      <c r="CR192" s="72"/>
      <c r="CS192" s="72"/>
      <c r="CT192" s="72"/>
      <c r="CU192" s="72"/>
      <c r="CV192" s="72"/>
      <c r="CW192" s="72"/>
      <c r="CX192" s="72"/>
      <c r="CY192" s="72"/>
      <c r="CZ192" s="72"/>
      <c r="DA192" s="72"/>
      <c r="DB192" s="72"/>
      <c r="DC192" s="72"/>
      <c r="DD192" s="72"/>
      <c r="DE192" s="72"/>
      <c r="DF192" s="72"/>
      <c r="DG192" s="72"/>
      <c r="DH192" s="72"/>
      <c r="DI192" s="72"/>
      <c r="DJ192" s="72"/>
      <c r="DK192" s="72"/>
      <c r="DL192" s="72"/>
      <c r="DM192" s="72"/>
      <c r="DN192" s="72"/>
      <c r="DO192" s="72"/>
      <c r="DP192" s="72"/>
      <c r="DQ192" s="72"/>
      <c r="DR192" s="72"/>
      <c r="DS192" s="72"/>
      <c r="DT192" s="72"/>
      <c r="DU192" s="72"/>
      <c r="DV192" s="72"/>
      <c r="DW192" s="72"/>
      <c r="DX192" s="72"/>
      <c r="DY192" s="72"/>
      <c r="DZ192" s="72"/>
      <c r="EA192" s="72"/>
      <c r="EB192" s="72"/>
      <c r="EC192" s="72"/>
      <c r="ED192" s="72"/>
      <c r="EE192" s="72"/>
      <c r="EF192" s="72"/>
      <c r="EG192" s="72"/>
      <c r="EH192" s="72"/>
      <c r="EI192" s="72"/>
      <c r="EJ192" s="72"/>
      <c r="EK192" s="72"/>
      <c r="EL192" s="72"/>
      <c r="EM192" s="72"/>
      <c r="EN192" s="72"/>
      <c r="EO192" s="72"/>
      <c r="EP192" s="72"/>
      <c r="EQ192" s="72"/>
      <c r="ER192" s="72"/>
      <c r="ES192" s="72"/>
      <c r="ET192" s="72"/>
      <c r="EU192" s="72"/>
      <c r="EV192" s="72"/>
      <c r="EW192" s="72"/>
      <c r="EX192" s="72"/>
      <c r="EY192" s="72"/>
      <c r="EZ192" s="72"/>
      <c r="FA192" s="72"/>
      <c r="FB192" s="72"/>
      <c r="FC192" s="72"/>
      <c r="FD192" s="72"/>
      <c r="FE192" s="72"/>
      <c r="FF192" s="72"/>
      <c r="FG192" s="72"/>
      <c r="FH192" s="72"/>
      <c r="FI192" s="72"/>
      <c r="FJ192" s="72"/>
      <c r="FK192" s="72"/>
      <c r="FL192" s="72"/>
      <c r="FM192" s="72"/>
      <c r="FN192" s="72"/>
      <c r="FO192" s="72"/>
      <c r="FP192" s="72"/>
      <c r="FQ192" s="72"/>
      <c r="FR192" s="72"/>
      <c r="FS192" s="72"/>
      <c r="FT192" s="72"/>
      <c r="FU192" s="72"/>
      <c r="FV192" s="72"/>
      <c r="FW192" s="72"/>
      <c r="FX192" s="72"/>
      <c r="FY192" s="72"/>
      <c r="FZ192" s="72"/>
      <c r="GA192" s="72"/>
      <c r="GB192" s="72"/>
      <c r="GC192" s="72"/>
      <c r="GD192" s="72"/>
      <c r="GE192" s="72"/>
      <c r="GF192" s="72"/>
      <c r="GG192" s="72"/>
      <c r="GH192" s="72"/>
      <c r="GI192" s="72"/>
      <c r="GJ192" s="72"/>
      <c r="GK192" s="72"/>
      <c r="GL192" s="72"/>
      <c r="GM192" s="72"/>
      <c r="GN192" s="72"/>
      <c r="GO192" s="72"/>
      <c r="GP192" s="72"/>
      <c r="GQ192" s="72"/>
      <c r="GR192" s="72"/>
      <c r="GS192" s="72"/>
      <c r="GT192" s="72"/>
      <c r="GU192" s="72"/>
      <c r="GV192" s="72"/>
      <c r="GW192" s="72"/>
      <c r="GX192" s="72"/>
      <c r="GY192" s="72"/>
      <c r="GZ192" s="72"/>
      <c r="HA192" s="72"/>
    </row>
    <row r="193" spans="1:209" ht="25.5" customHeight="1" x14ac:dyDescent="0.2">
      <c r="A193" s="74">
        <v>83</v>
      </c>
      <c r="B193" s="83" t="s">
        <v>1547</v>
      </c>
      <c r="C193" s="83" t="s">
        <v>40</v>
      </c>
      <c r="D193" s="83" t="s">
        <v>89</v>
      </c>
      <c r="E193" s="83" t="s">
        <v>1894</v>
      </c>
      <c r="F193" s="83">
        <v>3</v>
      </c>
      <c r="G193" s="83" t="s">
        <v>262</v>
      </c>
      <c r="H193" s="83" t="s">
        <v>1610</v>
      </c>
      <c r="I193" s="83">
        <v>40</v>
      </c>
      <c r="J193" s="161">
        <v>4</v>
      </c>
      <c r="K193" s="161" t="s">
        <v>89</v>
      </c>
      <c r="L193" s="161"/>
      <c r="M193" s="161" t="s">
        <v>296</v>
      </c>
      <c r="N193" s="161">
        <v>6</v>
      </c>
      <c r="O193" s="162" t="s">
        <v>297</v>
      </c>
      <c r="P193" s="161" t="s">
        <v>310</v>
      </c>
      <c r="Q193" s="167">
        <v>60</v>
      </c>
      <c r="R193" s="161"/>
      <c r="S193" s="161"/>
      <c r="T193" s="161"/>
      <c r="U193" s="161"/>
      <c r="V193" s="161"/>
      <c r="W193" s="161" t="s">
        <v>146</v>
      </c>
      <c r="X193" s="161" t="s">
        <v>1942</v>
      </c>
      <c r="Y193" s="83"/>
      <c r="Z193" s="83"/>
      <c r="AA193" s="83" t="s">
        <v>1490</v>
      </c>
      <c r="AB193" s="83"/>
      <c r="AC193" s="83"/>
      <c r="AD193" s="72"/>
      <c r="AE193" s="72"/>
    </row>
    <row r="194" spans="1:209" ht="34.5" customHeight="1" x14ac:dyDescent="0.2">
      <c r="A194" s="74">
        <v>33</v>
      </c>
      <c r="B194" s="83" t="s">
        <v>209</v>
      </c>
      <c r="C194" s="83" t="s">
        <v>202</v>
      </c>
      <c r="D194" s="83" t="s">
        <v>201</v>
      </c>
      <c r="E194" s="83" t="s">
        <v>1843</v>
      </c>
      <c r="F194" s="83">
        <v>5</v>
      </c>
      <c r="G194" s="83" t="s">
        <v>262</v>
      </c>
      <c r="H194" s="83" t="s">
        <v>1610</v>
      </c>
      <c r="I194" s="83">
        <v>55</v>
      </c>
      <c r="J194" s="161">
        <v>3</v>
      </c>
      <c r="K194" s="161" t="s">
        <v>201</v>
      </c>
      <c r="L194" s="161"/>
      <c r="M194" s="161" t="s">
        <v>296</v>
      </c>
      <c r="N194" s="161" t="s">
        <v>1923</v>
      </c>
      <c r="O194" s="162" t="s">
        <v>327</v>
      </c>
      <c r="P194" s="161" t="s">
        <v>310</v>
      </c>
      <c r="Q194" s="167">
        <v>60</v>
      </c>
      <c r="R194" s="161"/>
      <c r="S194" s="161"/>
      <c r="T194" s="161"/>
      <c r="U194" s="161"/>
      <c r="V194" s="161"/>
      <c r="W194" s="161" t="s">
        <v>143</v>
      </c>
      <c r="X194" s="161" t="s">
        <v>1946</v>
      </c>
      <c r="Y194" s="83"/>
      <c r="Z194" s="83"/>
      <c r="AA194" s="83" t="s">
        <v>1490</v>
      </c>
      <c r="AB194" s="83"/>
      <c r="AC194" s="83"/>
      <c r="AD194" s="72"/>
      <c r="AE194" s="72"/>
    </row>
    <row r="195" spans="1:209" ht="25.5" customHeight="1" x14ac:dyDescent="0.2">
      <c r="A195" s="74">
        <v>35</v>
      </c>
      <c r="B195" s="83" t="s">
        <v>1592</v>
      </c>
      <c r="C195" s="83" t="s">
        <v>1585</v>
      </c>
      <c r="D195" s="83" t="s">
        <v>202</v>
      </c>
      <c r="E195" s="83" t="s">
        <v>1857</v>
      </c>
      <c r="F195" s="83">
        <v>5</v>
      </c>
      <c r="G195" s="83" t="s">
        <v>262</v>
      </c>
      <c r="H195" s="83" t="s">
        <v>1610</v>
      </c>
      <c r="I195" s="83">
        <v>55</v>
      </c>
      <c r="J195" s="161">
        <v>3</v>
      </c>
      <c r="K195" s="161" t="s">
        <v>202</v>
      </c>
      <c r="L195" s="161"/>
      <c r="M195" s="161" t="s">
        <v>296</v>
      </c>
      <c r="N195" s="161" t="s">
        <v>1923</v>
      </c>
      <c r="O195" s="162" t="s">
        <v>327</v>
      </c>
      <c r="P195" s="161" t="s">
        <v>310</v>
      </c>
      <c r="Q195" s="167">
        <v>60</v>
      </c>
      <c r="R195" s="161"/>
      <c r="S195" s="161"/>
      <c r="T195" s="161"/>
      <c r="U195" s="161"/>
      <c r="V195" s="161"/>
      <c r="W195" s="161" t="s">
        <v>143</v>
      </c>
      <c r="X195" s="161" t="s">
        <v>1946</v>
      </c>
      <c r="Y195" s="83"/>
      <c r="Z195" s="83"/>
      <c r="AA195" s="83" t="s">
        <v>1490</v>
      </c>
      <c r="AB195" s="83"/>
      <c r="AC195" s="83"/>
      <c r="AF195" s="72"/>
      <c r="AG195" s="72"/>
      <c r="AH195" s="72"/>
      <c r="AI195" s="72"/>
      <c r="AJ195" s="72"/>
      <c r="AK195" s="72"/>
      <c r="AL195" s="72"/>
      <c r="AM195" s="72"/>
      <c r="AN195" s="72"/>
      <c r="AO195" s="72"/>
      <c r="AP195" s="72"/>
      <c r="AQ195" s="72"/>
      <c r="AR195" s="72"/>
      <c r="AS195" s="72"/>
      <c r="AT195" s="72"/>
      <c r="AU195" s="72"/>
      <c r="AV195" s="72"/>
      <c r="AW195" s="72"/>
      <c r="AX195" s="72"/>
      <c r="AY195" s="72"/>
      <c r="AZ195" s="72"/>
      <c r="BA195" s="72"/>
      <c r="BB195" s="72"/>
      <c r="BC195" s="72"/>
      <c r="BD195" s="72"/>
      <c r="BE195" s="72"/>
      <c r="BF195" s="72"/>
      <c r="BG195" s="72"/>
      <c r="BH195" s="72"/>
      <c r="BI195" s="72"/>
      <c r="BJ195" s="72"/>
      <c r="BK195" s="72"/>
      <c r="BL195" s="72"/>
      <c r="BM195" s="72"/>
      <c r="BN195" s="72"/>
      <c r="BO195" s="72"/>
      <c r="BP195" s="72"/>
      <c r="BQ195" s="72"/>
      <c r="BR195" s="72"/>
      <c r="BS195" s="72"/>
      <c r="BT195" s="72"/>
      <c r="BU195" s="72"/>
      <c r="BV195" s="72"/>
      <c r="BW195" s="72"/>
      <c r="BX195" s="72"/>
      <c r="BY195" s="72"/>
      <c r="BZ195" s="72"/>
      <c r="CA195" s="72"/>
      <c r="CB195" s="72"/>
      <c r="CC195" s="72"/>
      <c r="CD195" s="72"/>
      <c r="CE195" s="72"/>
      <c r="CF195" s="72"/>
      <c r="CG195" s="72"/>
      <c r="CH195" s="72"/>
      <c r="CI195" s="72"/>
      <c r="CJ195" s="72"/>
      <c r="CK195" s="72"/>
      <c r="CL195" s="72"/>
      <c r="CM195" s="72"/>
      <c r="CN195" s="72"/>
      <c r="CO195" s="72"/>
      <c r="CP195" s="72"/>
      <c r="CQ195" s="72"/>
      <c r="CR195" s="72"/>
      <c r="CS195" s="72"/>
      <c r="CT195" s="72"/>
      <c r="CU195" s="72"/>
      <c r="CV195" s="72"/>
      <c r="CW195" s="72"/>
      <c r="CX195" s="72"/>
      <c r="CY195" s="72"/>
      <c r="CZ195" s="72"/>
      <c r="DA195" s="72"/>
      <c r="DB195" s="72"/>
      <c r="DC195" s="72"/>
      <c r="DD195" s="72"/>
      <c r="DE195" s="72"/>
      <c r="DF195" s="72"/>
      <c r="DG195" s="72"/>
      <c r="DH195" s="72"/>
      <c r="DI195" s="72"/>
      <c r="DJ195" s="72"/>
      <c r="DK195" s="72"/>
      <c r="DL195" s="72"/>
      <c r="DM195" s="72"/>
      <c r="DN195" s="72"/>
      <c r="DO195" s="72"/>
      <c r="DP195" s="72"/>
      <c r="DQ195" s="72"/>
      <c r="DR195" s="72"/>
      <c r="DS195" s="72"/>
      <c r="DT195" s="72"/>
      <c r="DU195" s="72"/>
      <c r="DV195" s="72"/>
      <c r="DW195" s="72"/>
      <c r="DX195" s="72"/>
      <c r="DY195" s="72"/>
      <c r="DZ195" s="72"/>
      <c r="EA195" s="72"/>
      <c r="EB195" s="72"/>
      <c r="EC195" s="72"/>
      <c r="ED195" s="72"/>
      <c r="EE195" s="72"/>
      <c r="EF195" s="72"/>
      <c r="EG195" s="72"/>
      <c r="EH195" s="72"/>
      <c r="EI195" s="72"/>
      <c r="EJ195" s="72"/>
      <c r="EK195" s="72"/>
      <c r="EL195" s="72"/>
      <c r="EM195" s="72"/>
      <c r="EN195" s="72"/>
      <c r="EO195" s="72"/>
      <c r="EP195" s="72"/>
      <c r="EQ195" s="72"/>
      <c r="ER195" s="72"/>
      <c r="ES195" s="72"/>
      <c r="ET195" s="72"/>
      <c r="EU195" s="72"/>
      <c r="EV195" s="72"/>
      <c r="EW195" s="72"/>
      <c r="EX195" s="72"/>
      <c r="EY195" s="72"/>
      <c r="EZ195" s="72"/>
      <c r="FA195" s="72"/>
      <c r="FB195" s="72"/>
      <c r="FC195" s="72"/>
      <c r="FD195" s="72"/>
      <c r="FE195" s="72"/>
      <c r="FF195" s="72"/>
      <c r="FG195" s="72"/>
      <c r="FH195" s="72"/>
      <c r="FI195" s="72"/>
      <c r="FJ195" s="72"/>
      <c r="FK195" s="72"/>
      <c r="FL195" s="72"/>
      <c r="FM195" s="72"/>
      <c r="FN195" s="72"/>
      <c r="FO195" s="72"/>
      <c r="FP195" s="72"/>
      <c r="FQ195" s="72"/>
      <c r="FR195" s="72"/>
      <c r="FS195" s="72"/>
      <c r="FT195" s="72"/>
      <c r="FU195" s="72"/>
      <c r="FV195" s="72"/>
      <c r="FW195" s="72"/>
      <c r="FX195" s="72"/>
      <c r="FY195" s="72"/>
      <c r="FZ195" s="72"/>
      <c r="GA195" s="72"/>
      <c r="GB195" s="72"/>
      <c r="GC195" s="72"/>
      <c r="GD195" s="72"/>
      <c r="GE195" s="72"/>
      <c r="GF195" s="72"/>
      <c r="GG195" s="72"/>
      <c r="GH195" s="72"/>
      <c r="GI195" s="72"/>
      <c r="GJ195" s="72"/>
      <c r="GK195" s="72"/>
      <c r="GL195" s="72"/>
      <c r="GM195" s="72"/>
      <c r="GN195" s="72"/>
      <c r="GO195" s="72"/>
      <c r="GP195" s="72"/>
      <c r="GQ195" s="72"/>
      <c r="GR195" s="72"/>
      <c r="GS195" s="72"/>
      <c r="GT195" s="72"/>
      <c r="GU195" s="72"/>
      <c r="GV195" s="72"/>
      <c r="GW195" s="72"/>
      <c r="GX195" s="72"/>
      <c r="GY195" s="72"/>
      <c r="GZ195" s="72"/>
      <c r="HA195" s="72"/>
    </row>
    <row r="196" spans="1:209" ht="25.5" customHeight="1" x14ac:dyDescent="0.2">
      <c r="A196" s="74">
        <v>101</v>
      </c>
      <c r="B196" s="83" t="s">
        <v>1586</v>
      </c>
      <c r="C196" s="83" t="s">
        <v>1725</v>
      </c>
      <c r="D196" s="83" t="s">
        <v>197</v>
      </c>
      <c r="E196" s="83" t="s">
        <v>1789</v>
      </c>
      <c r="F196" s="83">
        <v>4</v>
      </c>
      <c r="G196" s="83" t="s">
        <v>262</v>
      </c>
      <c r="H196" s="83" t="s">
        <v>1590</v>
      </c>
      <c r="I196" s="83">
        <v>38</v>
      </c>
      <c r="J196" s="161">
        <v>6</v>
      </c>
      <c r="K196" s="161" t="s">
        <v>197</v>
      </c>
      <c r="L196" s="161"/>
      <c r="M196" s="161" t="s">
        <v>186</v>
      </c>
      <c r="N196" s="161">
        <v>2</v>
      </c>
      <c r="O196" s="162" t="s">
        <v>303</v>
      </c>
      <c r="P196" s="161" t="s">
        <v>310</v>
      </c>
      <c r="Q196" s="167">
        <v>60</v>
      </c>
      <c r="R196" s="161"/>
      <c r="S196" s="161"/>
      <c r="T196" s="161"/>
      <c r="U196" s="161"/>
      <c r="V196" s="161"/>
      <c r="W196" s="161" t="s">
        <v>173</v>
      </c>
      <c r="X196" s="161" t="s">
        <v>1932</v>
      </c>
      <c r="Y196" s="83" t="s">
        <v>1933</v>
      </c>
      <c r="Z196" s="83"/>
      <c r="AA196" s="83" t="s">
        <v>1490</v>
      </c>
      <c r="AB196" s="83"/>
      <c r="AC196" s="83"/>
      <c r="AF196" s="72"/>
      <c r="AG196" s="72"/>
      <c r="AH196" s="72"/>
      <c r="AI196" s="72"/>
      <c r="AJ196" s="72"/>
      <c r="AK196" s="72"/>
      <c r="AL196" s="72"/>
      <c r="AM196" s="72"/>
      <c r="AN196" s="72"/>
      <c r="AO196" s="72"/>
      <c r="AP196" s="72"/>
      <c r="AQ196" s="72"/>
      <c r="AR196" s="72"/>
      <c r="AS196" s="72"/>
      <c r="AT196" s="72"/>
      <c r="AU196" s="72"/>
      <c r="AV196" s="72"/>
      <c r="AW196" s="72"/>
      <c r="AX196" s="72"/>
      <c r="AY196" s="72"/>
      <c r="AZ196" s="72"/>
      <c r="BA196" s="72"/>
      <c r="BB196" s="72"/>
      <c r="BC196" s="72"/>
      <c r="BD196" s="72"/>
      <c r="BE196" s="72"/>
      <c r="BF196" s="72"/>
      <c r="BG196" s="72"/>
      <c r="BH196" s="72"/>
      <c r="BI196" s="72"/>
      <c r="BJ196" s="72"/>
      <c r="BK196" s="72"/>
      <c r="BL196" s="72"/>
      <c r="BM196" s="72"/>
      <c r="BN196" s="72"/>
      <c r="BO196" s="72"/>
      <c r="BP196" s="72"/>
      <c r="BQ196" s="72"/>
      <c r="BR196" s="72"/>
      <c r="BS196" s="72"/>
      <c r="BT196" s="72"/>
      <c r="BU196" s="72"/>
      <c r="BV196" s="72"/>
      <c r="BW196" s="72"/>
      <c r="BX196" s="72"/>
      <c r="BY196" s="72"/>
      <c r="BZ196" s="72"/>
      <c r="CA196" s="72"/>
      <c r="CB196" s="72"/>
      <c r="CC196" s="72"/>
      <c r="CD196" s="72"/>
      <c r="CE196" s="72"/>
      <c r="CF196" s="72"/>
      <c r="CG196" s="72"/>
      <c r="CH196" s="72"/>
      <c r="CI196" s="72"/>
      <c r="CJ196" s="72"/>
      <c r="CK196" s="72"/>
      <c r="CL196" s="72"/>
      <c r="CM196" s="72"/>
      <c r="CN196" s="72"/>
      <c r="CO196" s="72"/>
      <c r="CP196" s="72"/>
      <c r="CQ196" s="72"/>
      <c r="CR196" s="72"/>
      <c r="CS196" s="72"/>
      <c r="CT196" s="72"/>
      <c r="CU196" s="72"/>
      <c r="CV196" s="72"/>
      <c r="CW196" s="72"/>
      <c r="CX196" s="72"/>
      <c r="CY196" s="72"/>
      <c r="CZ196" s="72"/>
      <c r="DA196" s="72"/>
      <c r="DB196" s="72"/>
      <c r="DC196" s="72"/>
      <c r="DD196" s="72"/>
      <c r="DE196" s="72"/>
      <c r="DF196" s="72"/>
      <c r="DG196" s="72"/>
      <c r="DH196" s="72"/>
      <c r="DI196" s="72"/>
      <c r="DJ196" s="72"/>
      <c r="DK196" s="72"/>
      <c r="DL196" s="72"/>
      <c r="DM196" s="72"/>
      <c r="DN196" s="72"/>
      <c r="DO196" s="72"/>
      <c r="DP196" s="72"/>
      <c r="DQ196" s="72"/>
      <c r="DR196" s="72"/>
      <c r="DS196" s="72"/>
      <c r="DT196" s="72"/>
      <c r="DU196" s="72"/>
      <c r="DV196" s="72"/>
      <c r="DW196" s="72"/>
      <c r="DX196" s="72"/>
      <c r="DY196" s="72"/>
      <c r="DZ196" s="72"/>
      <c r="EA196" s="72"/>
      <c r="EB196" s="72"/>
      <c r="EC196" s="72"/>
      <c r="ED196" s="72"/>
      <c r="EE196" s="72"/>
      <c r="EF196" s="72"/>
      <c r="EG196" s="72"/>
      <c r="EH196" s="72"/>
      <c r="EI196" s="72"/>
      <c r="EJ196" s="72"/>
      <c r="EK196" s="72"/>
      <c r="EL196" s="72"/>
      <c r="EM196" s="72"/>
      <c r="EN196" s="72"/>
      <c r="EO196" s="72"/>
      <c r="EP196" s="72"/>
      <c r="EQ196" s="72"/>
      <c r="ER196" s="72"/>
      <c r="ES196" s="72"/>
      <c r="ET196" s="72"/>
      <c r="EU196" s="72"/>
      <c r="EV196" s="72"/>
      <c r="EW196" s="72"/>
      <c r="EX196" s="72"/>
      <c r="EY196" s="72"/>
      <c r="EZ196" s="72"/>
      <c r="FA196" s="72"/>
      <c r="FB196" s="72"/>
      <c r="FC196" s="72"/>
      <c r="FD196" s="72"/>
      <c r="FE196" s="72"/>
      <c r="FF196" s="72"/>
      <c r="FG196" s="72"/>
      <c r="FH196" s="72"/>
      <c r="FI196" s="72"/>
      <c r="FJ196" s="72"/>
      <c r="FK196" s="72"/>
      <c r="FL196" s="72"/>
      <c r="FM196" s="72"/>
      <c r="FN196" s="72"/>
      <c r="FO196" s="72"/>
      <c r="FP196" s="72"/>
      <c r="FQ196" s="72"/>
      <c r="FR196" s="72"/>
      <c r="FS196" s="72"/>
      <c r="FT196" s="72"/>
      <c r="FU196" s="72"/>
      <c r="FV196" s="72"/>
      <c r="FW196" s="72"/>
      <c r="FX196" s="72"/>
      <c r="FY196" s="72"/>
      <c r="FZ196" s="72"/>
      <c r="GA196" s="72"/>
      <c r="GB196" s="72"/>
      <c r="GC196" s="72"/>
      <c r="GD196" s="72"/>
      <c r="GE196" s="72"/>
      <c r="GF196" s="72"/>
      <c r="GG196" s="72"/>
      <c r="GH196" s="72"/>
      <c r="GI196" s="72"/>
      <c r="GJ196" s="72"/>
      <c r="GK196" s="72"/>
      <c r="GL196" s="72"/>
      <c r="GM196" s="72"/>
      <c r="GN196" s="72"/>
      <c r="GO196" s="72"/>
      <c r="GP196" s="72"/>
      <c r="GQ196" s="72"/>
      <c r="GR196" s="72"/>
      <c r="GS196" s="72"/>
      <c r="GT196" s="72"/>
      <c r="GU196" s="72"/>
      <c r="GV196" s="72"/>
      <c r="GW196" s="72"/>
      <c r="GX196" s="72"/>
      <c r="GY196" s="72"/>
      <c r="GZ196" s="72"/>
      <c r="HA196" s="72"/>
    </row>
    <row r="197" spans="1:209" ht="25.5" customHeight="1" x14ac:dyDescent="0.2">
      <c r="A197" s="74">
        <v>55</v>
      </c>
      <c r="B197" s="83" t="s">
        <v>91</v>
      </c>
      <c r="C197" s="83" t="s">
        <v>60</v>
      </c>
      <c r="D197" s="83"/>
      <c r="E197" s="83" t="s">
        <v>469</v>
      </c>
      <c r="F197" s="83">
        <v>2</v>
      </c>
      <c r="G197" s="83" t="s">
        <v>262</v>
      </c>
      <c r="H197" s="83" t="s">
        <v>1590</v>
      </c>
      <c r="I197" s="83">
        <v>38</v>
      </c>
      <c r="J197" s="161">
        <v>6</v>
      </c>
      <c r="K197" s="161"/>
      <c r="L197" s="161"/>
      <c r="M197" s="161" t="s">
        <v>186</v>
      </c>
      <c r="N197" s="161">
        <v>2</v>
      </c>
      <c r="O197" s="162" t="s">
        <v>316</v>
      </c>
      <c r="P197" s="161" t="s">
        <v>310</v>
      </c>
      <c r="Q197" s="167">
        <v>60</v>
      </c>
      <c r="R197" s="161"/>
      <c r="S197" s="161"/>
      <c r="T197" s="161"/>
      <c r="U197" s="161"/>
      <c r="V197" s="161"/>
      <c r="W197" s="161" t="s">
        <v>145</v>
      </c>
      <c r="X197" s="161" t="s">
        <v>1932</v>
      </c>
      <c r="Y197" s="83"/>
      <c r="Z197" s="83"/>
      <c r="AA197" s="83" t="s">
        <v>1490</v>
      </c>
      <c r="AB197" s="83"/>
      <c r="AC197" s="83"/>
    </row>
    <row r="198" spans="1:209" ht="25.5" customHeight="1" x14ac:dyDescent="0.2">
      <c r="A198" s="74">
        <v>82</v>
      </c>
      <c r="B198" s="83" t="s">
        <v>1547</v>
      </c>
      <c r="C198" s="83" t="s">
        <v>40</v>
      </c>
      <c r="D198" s="83" t="s">
        <v>89</v>
      </c>
      <c r="E198" s="83" t="s">
        <v>1888</v>
      </c>
      <c r="F198" s="83">
        <v>3</v>
      </c>
      <c r="G198" s="83" t="s">
        <v>262</v>
      </c>
      <c r="H198" s="83" t="s">
        <v>1590</v>
      </c>
      <c r="I198" s="83">
        <v>38</v>
      </c>
      <c r="J198" s="161">
        <v>6</v>
      </c>
      <c r="K198" s="161" t="s">
        <v>89</v>
      </c>
      <c r="L198" s="161"/>
      <c r="M198" s="161" t="s">
        <v>186</v>
      </c>
      <c r="N198" s="161">
        <v>3</v>
      </c>
      <c r="O198" s="162" t="s">
        <v>303</v>
      </c>
      <c r="P198" s="161" t="s">
        <v>310</v>
      </c>
      <c r="Q198" s="167">
        <v>60</v>
      </c>
      <c r="R198" s="161"/>
      <c r="S198" s="161"/>
      <c r="T198" s="161"/>
      <c r="U198" s="161"/>
      <c r="V198" s="161"/>
      <c r="W198" s="161" t="s">
        <v>146</v>
      </c>
      <c r="X198" s="161" t="s">
        <v>1932</v>
      </c>
      <c r="Y198" s="83"/>
      <c r="Z198" s="83"/>
      <c r="AA198" s="83" t="s">
        <v>1490</v>
      </c>
      <c r="AB198" s="83"/>
      <c r="AC198" s="83"/>
    </row>
    <row r="199" spans="1:209" ht="25.5" customHeight="1" x14ac:dyDescent="0.2">
      <c r="A199" s="74">
        <v>32</v>
      </c>
      <c r="B199" s="83" t="s">
        <v>209</v>
      </c>
      <c r="C199" s="83" t="s">
        <v>202</v>
      </c>
      <c r="D199" s="83" t="s">
        <v>201</v>
      </c>
      <c r="E199" s="83" t="s">
        <v>548</v>
      </c>
      <c r="F199" s="83">
        <v>5</v>
      </c>
      <c r="G199" s="83" t="s">
        <v>262</v>
      </c>
      <c r="H199" s="83" t="s">
        <v>1590</v>
      </c>
      <c r="I199" s="83">
        <v>57</v>
      </c>
      <c r="J199" s="161">
        <v>4</v>
      </c>
      <c r="K199" s="161" t="s">
        <v>201</v>
      </c>
      <c r="L199" s="161"/>
      <c r="M199" s="161" t="s">
        <v>186</v>
      </c>
      <c r="N199" s="161" t="s">
        <v>1922</v>
      </c>
      <c r="O199" s="162" t="s">
        <v>669</v>
      </c>
      <c r="P199" s="161" t="s">
        <v>310</v>
      </c>
      <c r="Q199" s="167">
        <v>60</v>
      </c>
      <c r="R199" s="161"/>
      <c r="S199" s="161"/>
      <c r="T199" s="161"/>
      <c r="U199" s="161"/>
      <c r="V199" s="161"/>
      <c r="W199" s="161" t="s">
        <v>143</v>
      </c>
      <c r="X199" s="161" t="s">
        <v>1938</v>
      </c>
      <c r="Y199" s="83"/>
      <c r="Z199" s="83"/>
      <c r="AA199" s="83" t="s">
        <v>1490</v>
      </c>
      <c r="AB199" s="83"/>
      <c r="AC199" s="83"/>
    </row>
    <row r="200" spans="1:209" ht="25.5" customHeight="1" x14ac:dyDescent="0.2">
      <c r="A200" s="74">
        <v>37</v>
      </c>
      <c r="B200" s="83" t="s">
        <v>1592</v>
      </c>
      <c r="C200" s="83" t="s">
        <v>1585</v>
      </c>
      <c r="D200" s="83" t="s">
        <v>202</v>
      </c>
      <c r="E200" s="83" t="s">
        <v>1851</v>
      </c>
      <c r="F200" s="83">
        <v>5</v>
      </c>
      <c r="G200" s="83" t="s">
        <v>262</v>
      </c>
      <c r="H200" s="83" t="s">
        <v>1590</v>
      </c>
      <c r="I200" s="83">
        <v>58</v>
      </c>
      <c r="J200" s="161">
        <v>4</v>
      </c>
      <c r="K200" s="161" t="s">
        <v>202</v>
      </c>
      <c r="L200" s="161"/>
      <c r="M200" s="161" t="s">
        <v>186</v>
      </c>
      <c r="N200" s="161" t="s">
        <v>1922</v>
      </c>
      <c r="O200" s="162" t="s">
        <v>669</v>
      </c>
      <c r="P200" s="161" t="s">
        <v>310</v>
      </c>
      <c r="Q200" s="167">
        <v>60</v>
      </c>
      <c r="R200" s="161"/>
      <c r="S200" s="161"/>
      <c r="T200" s="161"/>
      <c r="U200" s="161"/>
      <c r="V200" s="161"/>
      <c r="W200" s="161" t="s">
        <v>143</v>
      </c>
      <c r="X200" s="161" t="s">
        <v>1938</v>
      </c>
      <c r="Y200" s="83"/>
      <c r="Z200" s="83"/>
      <c r="AA200" s="83" t="s">
        <v>1490</v>
      </c>
      <c r="AB200" s="83"/>
      <c r="AC200" s="83"/>
    </row>
    <row r="201" spans="1:209" ht="25.5" customHeight="1" x14ac:dyDescent="0.2">
      <c r="A201" s="74">
        <v>2</v>
      </c>
      <c r="B201" s="83" t="s">
        <v>1726</v>
      </c>
      <c r="C201" s="83" t="s">
        <v>1725</v>
      </c>
      <c r="D201" s="83" t="s">
        <v>197</v>
      </c>
      <c r="E201" s="83" t="s">
        <v>1771</v>
      </c>
      <c r="F201" s="83">
        <v>4</v>
      </c>
      <c r="G201" s="83" t="s">
        <v>262</v>
      </c>
      <c r="H201" s="83" t="s">
        <v>1610</v>
      </c>
      <c r="I201" s="83">
        <v>40</v>
      </c>
      <c r="J201" s="161">
        <v>4</v>
      </c>
      <c r="K201" s="161" t="s">
        <v>197</v>
      </c>
      <c r="L201" s="161"/>
      <c r="M201" s="161" t="s">
        <v>296</v>
      </c>
      <c r="N201" s="161">
        <v>2</v>
      </c>
      <c r="O201" s="162" t="s">
        <v>328</v>
      </c>
      <c r="P201" s="161" t="s">
        <v>311</v>
      </c>
      <c r="Q201" s="167">
        <v>60</v>
      </c>
      <c r="R201" s="161"/>
      <c r="S201" s="161"/>
      <c r="T201" s="161"/>
      <c r="U201" s="161"/>
      <c r="V201" s="161"/>
      <c r="W201" s="161" t="s">
        <v>173</v>
      </c>
      <c r="X201" s="161" t="s">
        <v>1943</v>
      </c>
      <c r="Y201" s="83"/>
      <c r="Z201" s="83"/>
      <c r="AA201" s="83" t="s">
        <v>1490</v>
      </c>
      <c r="AB201" s="83"/>
      <c r="AC201" s="83"/>
      <c r="AD201" s="72"/>
      <c r="AE201" s="72"/>
      <c r="AF201" s="72"/>
      <c r="AG201" s="72"/>
      <c r="AH201" s="72"/>
      <c r="AI201" s="72"/>
      <c r="AJ201" s="72"/>
      <c r="AK201" s="72"/>
      <c r="AL201" s="72"/>
      <c r="AM201" s="72"/>
      <c r="AN201" s="72"/>
      <c r="AO201" s="72"/>
      <c r="AP201" s="72"/>
      <c r="AQ201" s="72"/>
      <c r="AR201" s="72"/>
      <c r="AS201" s="72"/>
      <c r="AT201" s="72"/>
      <c r="AU201" s="72"/>
      <c r="AV201" s="72"/>
      <c r="AW201" s="72"/>
      <c r="AX201" s="72"/>
      <c r="AY201" s="72"/>
      <c r="AZ201" s="72"/>
      <c r="BA201" s="72"/>
      <c r="BB201" s="72"/>
      <c r="BC201" s="72"/>
      <c r="BD201" s="72"/>
      <c r="BE201" s="72"/>
      <c r="BF201" s="72"/>
      <c r="BG201" s="72"/>
      <c r="BH201" s="72"/>
      <c r="BI201" s="72"/>
      <c r="BJ201" s="72"/>
      <c r="BK201" s="72"/>
      <c r="BL201" s="72"/>
      <c r="BM201" s="72"/>
      <c r="BN201" s="72"/>
      <c r="BO201" s="72"/>
      <c r="BP201" s="72"/>
      <c r="BQ201" s="72"/>
      <c r="BR201" s="72"/>
      <c r="BS201" s="72"/>
      <c r="BT201" s="72"/>
      <c r="BU201" s="72"/>
      <c r="BV201" s="72"/>
      <c r="BW201" s="72"/>
      <c r="BX201" s="72"/>
      <c r="BY201" s="72"/>
      <c r="BZ201" s="72"/>
      <c r="CA201" s="72"/>
      <c r="CB201" s="72"/>
      <c r="CC201" s="72"/>
      <c r="CD201" s="72"/>
      <c r="CE201" s="72"/>
      <c r="CF201" s="72"/>
      <c r="CG201" s="72"/>
      <c r="CH201" s="72"/>
      <c r="CI201" s="72"/>
      <c r="CJ201" s="72"/>
      <c r="CK201" s="72"/>
      <c r="CL201" s="72"/>
      <c r="CM201" s="72"/>
      <c r="CN201" s="72"/>
      <c r="CO201" s="72"/>
      <c r="CP201" s="72"/>
      <c r="CQ201" s="72"/>
      <c r="CR201" s="72"/>
      <c r="CS201" s="72"/>
      <c r="CT201" s="72"/>
      <c r="CU201" s="72"/>
      <c r="CV201" s="72"/>
      <c r="CW201" s="72"/>
      <c r="CX201" s="72"/>
      <c r="CY201" s="72"/>
      <c r="CZ201" s="72"/>
      <c r="DA201" s="72"/>
      <c r="DB201" s="72"/>
      <c r="DC201" s="72"/>
      <c r="DD201" s="72"/>
      <c r="DE201" s="72"/>
      <c r="DF201" s="72"/>
      <c r="DG201" s="72"/>
      <c r="DH201" s="72"/>
      <c r="DI201" s="72"/>
      <c r="DJ201" s="72"/>
      <c r="DK201" s="72"/>
      <c r="DL201" s="72"/>
      <c r="DM201" s="72"/>
      <c r="DN201" s="72"/>
      <c r="DO201" s="72"/>
      <c r="DP201" s="72"/>
      <c r="DQ201" s="72"/>
      <c r="DR201" s="72"/>
      <c r="DS201" s="72"/>
      <c r="DT201" s="72"/>
      <c r="DU201" s="72"/>
      <c r="DV201" s="72"/>
      <c r="DW201" s="72"/>
      <c r="DX201" s="72"/>
      <c r="DY201" s="72"/>
      <c r="DZ201" s="72"/>
      <c r="EA201" s="72"/>
      <c r="EB201" s="72"/>
      <c r="EC201" s="72"/>
      <c r="ED201" s="72"/>
      <c r="EE201" s="72"/>
      <c r="EF201" s="72"/>
      <c r="EG201" s="72"/>
      <c r="EH201" s="72"/>
      <c r="EI201" s="72"/>
      <c r="EJ201" s="72"/>
      <c r="EK201" s="72"/>
      <c r="EL201" s="72"/>
      <c r="EM201" s="72"/>
      <c r="EN201" s="72"/>
      <c r="EO201" s="72"/>
      <c r="EP201" s="72"/>
      <c r="EQ201" s="72"/>
      <c r="ER201" s="72"/>
      <c r="ES201" s="72"/>
      <c r="ET201" s="72"/>
      <c r="EU201" s="72"/>
      <c r="EV201" s="72"/>
      <c r="EW201" s="72"/>
      <c r="EX201" s="72"/>
      <c r="EY201" s="72"/>
      <c r="EZ201" s="72"/>
      <c r="FA201" s="72"/>
      <c r="FB201" s="72"/>
      <c r="FC201" s="72"/>
      <c r="FD201" s="72"/>
      <c r="FE201" s="72"/>
      <c r="FF201" s="72"/>
      <c r="FG201" s="72"/>
      <c r="FH201" s="72"/>
      <c r="FI201" s="72"/>
      <c r="FJ201" s="72"/>
      <c r="FK201" s="72"/>
      <c r="FL201" s="72"/>
      <c r="FM201" s="72"/>
      <c r="FN201" s="72"/>
      <c r="FO201" s="72"/>
      <c r="FP201" s="72"/>
      <c r="FQ201" s="72"/>
      <c r="FR201" s="72"/>
      <c r="FS201" s="72"/>
      <c r="FT201" s="72"/>
      <c r="FU201" s="72"/>
      <c r="FV201" s="72"/>
      <c r="FW201" s="72"/>
      <c r="FX201" s="72"/>
      <c r="FY201" s="72"/>
      <c r="FZ201" s="72"/>
      <c r="GA201" s="72"/>
      <c r="GB201" s="72"/>
      <c r="GC201" s="72"/>
      <c r="GD201" s="72"/>
      <c r="GE201" s="72"/>
      <c r="GF201" s="72"/>
      <c r="GG201" s="72"/>
      <c r="GH201" s="72"/>
      <c r="GI201" s="72"/>
      <c r="GJ201" s="72"/>
      <c r="GK201" s="72"/>
      <c r="GL201" s="72"/>
      <c r="GM201" s="72"/>
      <c r="GN201" s="72"/>
      <c r="GO201" s="72"/>
      <c r="GP201" s="72"/>
      <c r="GQ201" s="72"/>
      <c r="GR201" s="72"/>
      <c r="GS201" s="72"/>
      <c r="GT201" s="72"/>
      <c r="GU201" s="72"/>
      <c r="GV201" s="72"/>
      <c r="GW201" s="72"/>
      <c r="GX201" s="72"/>
      <c r="GY201" s="72"/>
      <c r="GZ201" s="72"/>
      <c r="HA201" s="72"/>
    </row>
    <row r="202" spans="1:209" ht="25.5" customHeight="1" x14ac:dyDescent="0.2">
      <c r="A202" s="74">
        <v>56</v>
      </c>
      <c r="B202" s="83" t="s">
        <v>91</v>
      </c>
      <c r="C202" s="83" t="s">
        <v>60</v>
      </c>
      <c r="D202" s="83"/>
      <c r="E202" s="83" t="s">
        <v>476</v>
      </c>
      <c r="F202" s="83">
        <v>2</v>
      </c>
      <c r="G202" s="83" t="s">
        <v>262</v>
      </c>
      <c r="H202" s="83" t="s">
        <v>1610</v>
      </c>
      <c r="I202" s="83">
        <v>40</v>
      </c>
      <c r="J202" s="161">
        <v>4</v>
      </c>
      <c r="K202" s="161"/>
      <c r="L202" s="161"/>
      <c r="M202" s="161" t="s">
        <v>296</v>
      </c>
      <c r="N202" s="161">
        <v>2</v>
      </c>
      <c r="O202" s="162" t="s">
        <v>297</v>
      </c>
      <c r="P202" s="161" t="s">
        <v>311</v>
      </c>
      <c r="Q202" s="167">
        <v>60</v>
      </c>
      <c r="R202" s="161"/>
      <c r="S202" s="161"/>
      <c r="T202" s="161"/>
      <c r="U202" s="161"/>
      <c r="V202" s="161"/>
      <c r="W202" s="161" t="s">
        <v>144</v>
      </c>
      <c r="X202" s="161" t="s">
        <v>1943</v>
      </c>
      <c r="Y202" s="83"/>
      <c r="Z202" s="83"/>
      <c r="AA202" s="83" t="s">
        <v>1490</v>
      </c>
      <c r="AB202" s="83"/>
      <c r="AC202" s="83"/>
      <c r="AD202" s="72"/>
      <c r="AE202" s="72"/>
      <c r="AF202" s="72"/>
      <c r="AG202" s="72"/>
      <c r="AH202" s="72"/>
      <c r="AI202" s="72"/>
      <c r="AJ202" s="72"/>
      <c r="AK202" s="72"/>
      <c r="AL202" s="72"/>
      <c r="AM202" s="72"/>
      <c r="AN202" s="72"/>
      <c r="AO202" s="72"/>
      <c r="AP202" s="72"/>
      <c r="AQ202" s="72"/>
      <c r="AR202" s="72"/>
      <c r="AS202" s="72"/>
      <c r="AT202" s="72"/>
      <c r="AU202" s="72"/>
      <c r="AV202" s="72"/>
      <c r="AW202" s="72"/>
      <c r="AX202" s="72"/>
      <c r="AY202" s="72"/>
      <c r="AZ202" s="72"/>
      <c r="BA202" s="72"/>
      <c r="BB202" s="72"/>
      <c r="BC202" s="72"/>
      <c r="BD202" s="72"/>
      <c r="BE202" s="72"/>
      <c r="BF202" s="72"/>
      <c r="BG202" s="72"/>
      <c r="BH202" s="72"/>
      <c r="BI202" s="72"/>
      <c r="BJ202" s="72"/>
      <c r="BK202" s="72"/>
      <c r="BL202" s="72"/>
      <c r="BM202" s="72"/>
      <c r="BN202" s="72"/>
      <c r="BO202" s="72"/>
      <c r="BP202" s="72"/>
      <c r="BQ202" s="72"/>
      <c r="BR202" s="72"/>
      <c r="BS202" s="72"/>
      <c r="BT202" s="72"/>
      <c r="BU202" s="72"/>
      <c r="BV202" s="72"/>
      <c r="BW202" s="72"/>
      <c r="BX202" s="72"/>
      <c r="BY202" s="72"/>
      <c r="BZ202" s="72"/>
      <c r="CA202" s="72"/>
      <c r="CB202" s="72"/>
      <c r="CC202" s="72"/>
      <c r="CD202" s="72"/>
      <c r="CE202" s="72"/>
      <c r="CF202" s="72"/>
      <c r="CG202" s="72"/>
      <c r="CH202" s="72"/>
      <c r="CI202" s="72"/>
      <c r="CJ202" s="72"/>
      <c r="CK202" s="72"/>
      <c r="CL202" s="72"/>
      <c r="CM202" s="72"/>
      <c r="CN202" s="72"/>
      <c r="CO202" s="72"/>
      <c r="CP202" s="72"/>
      <c r="CQ202" s="72"/>
      <c r="CR202" s="72"/>
      <c r="CS202" s="72"/>
      <c r="CT202" s="72"/>
      <c r="CU202" s="72"/>
      <c r="CV202" s="72"/>
      <c r="CW202" s="72"/>
      <c r="CX202" s="72"/>
      <c r="CY202" s="72"/>
      <c r="CZ202" s="72"/>
      <c r="DA202" s="72"/>
      <c r="DB202" s="72"/>
      <c r="DC202" s="72"/>
      <c r="DD202" s="72"/>
      <c r="DE202" s="72"/>
      <c r="DF202" s="72"/>
      <c r="DG202" s="72"/>
      <c r="DH202" s="72"/>
      <c r="DI202" s="72"/>
      <c r="DJ202" s="72"/>
      <c r="DK202" s="72"/>
      <c r="DL202" s="72"/>
      <c r="DM202" s="72"/>
      <c r="DN202" s="72"/>
      <c r="DO202" s="72"/>
      <c r="DP202" s="72"/>
      <c r="DQ202" s="72"/>
      <c r="DR202" s="72"/>
      <c r="DS202" s="72"/>
      <c r="DT202" s="72"/>
      <c r="DU202" s="72"/>
      <c r="DV202" s="72"/>
      <c r="DW202" s="72"/>
      <c r="DX202" s="72"/>
      <c r="DY202" s="72"/>
      <c r="DZ202" s="72"/>
      <c r="EA202" s="72"/>
      <c r="EB202" s="72"/>
      <c r="EC202" s="72"/>
      <c r="ED202" s="72"/>
      <c r="EE202" s="72"/>
      <c r="EF202" s="72"/>
      <c r="EG202" s="72"/>
      <c r="EH202" s="72"/>
      <c r="EI202" s="72"/>
      <c r="EJ202" s="72"/>
      <c r="EK202" s="72"/>
      <c r="EL202" s="72"/>
      <c r="EM202" s="72"/>
      <c r="EN202" s="72"/>
      <c r="EO202" s="72"/>
      <c r="EP202" s="72"/>
      <c r="EQ202" s="72"/>
      <c r="ER202" s="72"/>
      <c r="ES202" s="72"/>
      <c r="ET202" s="72"/>
      <c r="EU202" s="72"/>
      <c r="EV202" s="72"/>
      <c r="EW202" s="72"/>
      <c r="EX202" s="72"/>
      <c r="EY202" s="72"/>
      <c r="EZ202" s="72"/>
      <c r="FA202" s="72"/>
      <c r="FB202" s="72"/>
      <c r="FC202" s="72"/>
      <c r="FD202" s="72"/>
      <c r="FE202" s="72"/>
      <c r="FF202" s="72"/>
      <c r="FG202" s="72"/>
      <c r="FH202" s="72"/>
      <c r="FI202" s="72"/>
      <c r="FJ202" s="72"/>
      <c r="FK202" s="72"/>
      <c r="FL202" s="72"/>
      <c r="FM202" s="72"/>
      <c r="FN202" s="72"/>
      <c r="FO202" s="72"/>
      <c r="FP202" s="72"/>
      <c r="FQ202" s="72"/>
      <c r="FR202" s="72"/>
      <c r="FS202" s="72"/>
      <c r="FT202" s="72"/>
      <c r="FU202" s="72"/>
      <c r="FV202" s="72"/>
      <c r="FW202" s="72"/>
      <c r="FX202" s="72"/>
      <c r="FY202" s="72"/>
      <c r="FZ202" s="72"/>
      <c r="GA202" s="72"/>
      <c r="GB202" s="72"/>
      <c r="GC202" s="72"/>
      <c r="GD202" s="72"/>
      <c r="GE202" s="72"/>
      <c r="GF202" s="72"/>
      <c r="GG202" s="72"/>
      <c r="GH202" s="72"/>
      <c r="GI202" s="72"/>
      <c r="GJ202" s="72"/>
      <c r="GK202" s="72"/>
      <c r="GL202" s="72"/>
      <c r="GM202" s="72"/>
      <c r="GN202" s="72"/>
      <c r="GO202" s="72"/>
      <c r="GP202" s="72"/>
      <c r="GQ202" s="72"/>
      <c r="GR202" s="72"/>
      <c r="GS202" s="72"/>
      <c r="GT202" s="72"/>
      <c r="GU202" s="72"/>
      <c r="GV202" s="72"/>
      <c r="GW202" s="72"/>
      <c r="GX202" s="72"/>
      <c r="GY202" s="72"/>
      <c r="GZ202" s="72"/>
      <c r="HA202" s="72"/>
    </row>
    <row r="203" spans="1:209" ht="25.5" customHeight="1" x14ac:dyDescent="0.2">
      <c r="A203" s="74">
        <v>27</v>
      </c>
      <c r="B203" s="83" t="s">
        <v>1545</v>
      </c>
      <c r="C203" s="83" t="s">
        <v>1546</v>
      </c>
      <c r="D203" s="83"/>
      <c r="E203" s="83" t="s">
        <v>1870</v>
      </c>
      <c r="F203" s="83">
        <v>3</v>
      </c>
      <c r="G203" s="83" t="s">
        <v>262</v>
      </c>
      <c r="H203" s="83" t="s">
        <v>1610</v>
      </c>
      <c r="I203" s="83">
        <v>40</v>
      </c>
      <c r="J203" s="161">
        <v>4</v>
      </c>
      <c r="K203" s="161"/>
      <c r="L203" s="161"/>
      <c r="M203" s="161" t="s">
        <v>296</v>
      </c>
      <c r="N203" s="161">
        <v>5</v>
      </c>
      <c r="O203" s="162" t="s">
        <v>297</v>
      </c>
      <c r="P203" s="161" t="s">
        <v>311</v>
      </c>
      <c r="Q203" s="167">
        <v>60</v>
      </c>
      <c r="R203" s="161"/>
      <c r="S203" s="161"/>
      <c r="T203" s="161"/>
      <c r="U203" s="161"/>
      <c r="V203" s="161"/>
      <c r="W203" s="161" t="s">
        <v>1652</v>
      </c>
      <c r="X203" s="161" t="s">
        <v>1943</v>
      </c>
      <c r="Y203" s="83"/>
      <c r="Z203" s="83"/>
      <c r="AA203" s="83" t="s">
        <v>1490</v>
      </c>
      <c r="AB203" s="83"/>
      <c r="AC203" s="83"/>
      <c r="AD203" s="72"/>
      <c r="AE203" s="72"/>
      <c r="AF203" s="72"/>
      <c r="AG203" s="72"/>
      <c r="AH203" s="72"/>
      <c r="AI203" s="72"/>
      <c r="AJ203" s="72"/>
      <c r="AK203" s="72"/>
      <c r="AL203" s="72"/>
      <c r="AM203" s="72"/>
      <c r="AN203" s="72"/>
      <c r="AO203" s="72"/>
      <c r="AP203" s="72"/>
      <c r="AQ203" s="72"/>
      <c r="AR203" s="72"/>
      <c r="AS203" s="72"/>
      <c r="AT203" s="72"/>
      <c r="AU203" s="72"/>
      <c r="AV203" s="72"/>
      <c r="AW203" s="72"/>
      <c r="AX203" s="72"/>
      <c r="AY203" s="72"/>
      <c r="AZ203" s="72"/>
      <c r="BA203" s="72"/>
      <c r="BB203" s="72"/>
      <c r="BC203" s="72"/>
      <c r="BD203" s="72"/>
      <c r="BE203" s="72"/>
      <c r="BF203" s="72"/>
      <c r="BG203" s="72"/>
      <c r="BH203" s="72"/>
      <c r="BI203" s="72"/>
      <c r="BJ203" s="72"/>
      <c r="BK203" s="72"/>
      <c r="BL203" s="72"/>
      <c r="BM203" s="72"/>
      <c r="BN203" s="72"/>
      <c r="BO203" s="72"/>
      <c r="BP203" s="72"/>
      <c r="BQ203" s="72"/>
      <c r="BR203" s="72"/>
      <c r="BS203" s="72"/>
      <c r="BT203" s="72"/>
      <c r="BU203" s="72"/>
      <c r="BV203" s="72"/>
      <c r="BW203" s="72"/>
      <c r="BX203" s="72"/>
      <c r="BY203" s="72"/>
      <c r="BZ203" s="72"/>
      <c r="CA203" s="72"/>
      <c r="CB203" s="72"/>
      <c r="CC203" s="72"/>
      <c r="CD203" s="72"/>
      <c r="CE203" s="72"/>
      <c r="CF203" s="72"/>
      <c r="CG203" s="72"/>
      <c r="CH203" s="72"/>
      <c r="CI203" s="72"/>
      <c r="CJ203" s="72"/>
      <c r="CK203" s="72"/>
      <c r="CL203" s="72"/>
      <c r="CM203" s="72"/>
      <c r="CN203" s="72"/>
      <c r="CO203" s="72"/>
      <c r="CP203" s="72"/>
      <c r="CQ203" s="72"/>
      <c r="CR203" s="72"/>
      <c r="CS203" s="72"/>
      <c r="CT203" s="72"/>
      <c r="CU203" s="72"/>
      <c r="CV203" s="72"/>
      <c r="CW203" s="72"/>
      <c r="CX203" s="72"/>
      <c r="CY203" s="72"/>
      <c r="CZ203" s="72"/>
      <c r="DA203" s="72"/>
      <c r="DB203" s="72"/>
      <c r="DC203" s="72"/>
      <c r="DD203" s="72"/>
      <c r="DE203" s="72"/>
      <c r="DF203" s="72"/>
      <c r="DG203" s="72"/>
      <c r="DH203" s="72"/>
      <c r="DI203" s="72"/>
      <c r="DJ203" s="72"/>
      <c r="DK203" s="72"/>
      <c r="DL203" s="72"/>
      <c r="DM203" s="72"/>
      <c r="DN203" s="72"/>
      <c r="DO203" s="72"/>
      <c r="DP203" s="72"/>
      <c r="DQ203" s="72"/>
      <c r="DR203" s="72"/>
      <c r="DS203" s="72"/>
      <c r="DT203" s="72"/>
      <c r="DU203" s="72"/>
      <c r="DV203" s="72"/>
      <c r="DW203" s="72"/>
      <c r="DX203" s="72"/>
      <c r="DY203" s="72"/>
      <c r="DZ203" s="72"/>
      <c r="EA203" s="72"/>
      <c r="EB203" s="72"/>
      <c r="EC203" s="72"/>
      <c r="ED203" s="72"/>
      <c r="EE203" s="72"/>
      <c r="EF203" s="72"/>
      <c r="EG203" s="72"/>
      <c r="EH203" s="72"/>
      <c r="EI203" s="72"/>
      <c r="EJ203" s="72"/>
      <c r="EK203" s="72"/>
      <c r="EL203" s="72"/>
      <c r="EM203" s="72"/>
      <c r="EN203" s="72"/>
      <c r="EO203" s="72"/>
      <c r="EP203" s="72"/>
      <c r="EQ203" s="72"/>
      <c r="ER203" s="72"/>
      <c r="ES203" s="72"/>
      <c r="ET203" s="72"/>
      <c r="EU203" s="72"/>
      <c r="EV203" s="72"/>
      <c r="EW203" s="72"/>
      <c r="EX203" s="72"/>
      <c r="EY203" s="72"/>
      <c r="EZ203" s="72"/>
      <c r="FA203" s="72"/>
      <c r="FB203" s="72"/>
      <c r="FC203" s="72"/>
      <c r="FD203" s="72"/>
      <c r="FE203" s="72"/>
      <c r="FF203" s="72"/>
      <c r="FG203" s="72"/>
      <c r="FH203" s="72"/>
      <c r="FI203" s="72"/>
      <c r="FJ203" s="72"/>
      <c r="FK203" s="72"/>
      <c r="FL203" s="72"/>
      <c r="FM203" s="72"/>
      <c r="FN203" s="72"/>
      <c r="FO203" s="72"/>
      <c r="FP203" s="72"/>
      <c r="FQ203" s="72"/>
      <c r="FR203" s="72"/>
      <c r="FS203" s="72"/>
      <c r="FT203" s="72"/>
      <c r="FU203" s="72"/>
      <c r="FV203" s="72"/>
      <c r="FW203" s="72"/>
      <c r="FX203" s="72"/>
      <c r="FY203" s="72"/>
      <c r="FZ203" s="72"/>
      <c r="GA203" s="72"/>
      <c r="GB203" s="72"/>
      <c r="GC203" s="72"/>
      <c r="GD203" s="72"/>
      <c r="GE203" s="72"/>
      <c r="GF203" s="72"/>
      <c r="GG203" s="72"/>
      <c r="GH203" s="72"/>
      <c r="GI203" s="72"/>
      <c r="GJ203" s="72"/>
      <c r="GK203" s="72"/>
      <c r="GL203" s="72"/>
      <c r="GM203" s="72"/>
      <c r="GN203" s="72"/>
      <c r="GO203" s="72"/>
      <c r="GP203" s="72"/>
      <c r="GQ203" s="72"/>
      <c r="GR203" s="72"/>
      <c r="GS203" s="72"/>
      <c r="GT203" s="72"/>
      <c r="GU203" s="72"/>
      <c r="GV203" s="72"/>
      <c r="GW203" s="72"/>
      <c r="GX203" s="72"/>
      <c r="GY203" s="72"/>
      <c r="GZ203" s="72"/>
      <c r="HA203" s="72"/>
    </row>
    <row r="204" spans="1:209" ht="25.5" customHeight="1" x14ac:dyDescent="0.2">
      <c r="A204" s="74">
        <v>83</v>
      </c>
      <c r="B204" s="83" t="s">
        <v>1547</v>
      </c>
      <c r="C204" s="83" t="s">
        <v>40</v>
      </c>
      <c r="D204" s="83" t="s">
        <v>89</v>
      </c>
      <c r="E204" s="83" t="s">
        <v>1895</v>
      </c>
      <c r="F204" s="83">
        <v>3</v>
      </c>
      <c r="G204" s="83" t="s">
        <v>262</v>
      </c>
      <c r="H204" s="83" t="s">
        <v>1610</v>
      </c>
      <c r="I204" s="83">
        <v>40</v>
      </c>
      <c r="J204" s="161">
        <v>4</v>
      </c>
      <c r="K204" s="161" t="s">
        <v>89</v>
      </c>
      <c r="L204" s="161"/>
      <c r="M204" s="161" t="s">
        <v>296</v>
      </c>
      <c r="N204" s="161">
        <v>6</v>
      </c>
      <c r="O204" s="162" t="s">
        <v>297</v>
      </c>
      <c r="P204" s="161" t="s">
        <v>311</v>
      </c>
      <c r="Q204" s="167">
        <v>60</v>
      </c>
      <c r="R204" s="161"/>
      <c r="S204" s="161"/>
      <c r="T204" s="161"/>
      <c r="U204" s="161"/>
      <c r="V204" s="161"/>
      <c r="W204" s="161" t="s">
        <v>146</v>
      </c>
      <c r="X204" s="161" t="s">
        <v>1943</v>
      </c>
      <c r="Y204" s="83"/>
      <c r="Z204" s="83"/>
      <c r="AA204" s="83" t="s">
        <v>1490</v>
      </c>
      <c r="AB204" s="83"/>
      <c r="AC204" s="83"/>
      <c r="AD204" s="72"/>
      <c r="AE204" s="72"/>
      <c r="AF204" s="72"/>
      <c r="AG204" s="72"/>
      <c r="AH204" s="72"/>
      <c r="AI204" s="72"/>
      <c r="AJ204" s="72"/>
      <c r="AK204" s="72"/>
      <c r="AL204" s="72"/>
      <c r="AM204" s="72"/>
      <c r="AN204" s="72"/>
      <c r="AO204" s="72"/>
      <c r="AP204" s="72"/>
      <c r="AQ204" s="72"/>
      <c r="AR204" s="72"/>
      <c r="AS204" s="72"/>
      <c r="AT204" s="72"/>
      <c r="AU204" s="72"/>
      <c r="AV204" s="72"/>
      <c r="AW204" s="72"/>
      <c r="AX204" s="72"/>
      <c r="AY204" s="72"/>
      <c r="AZ204" s="72"/>
      <c r="BA204" s="72"/>
      <c r="BB204" s="72"/>
      <c r="BC204" s="72"/>
      <c r="BD204" s="72"/>
      <c r="BE204" s="72"/>
      <c r="BF204" s="72"/>
      <c r="BG204" s="72"/>
      <c r="BH204" s="72"/>
      <c r="BI204" s="72"/>
      <c r="BJ204" s="72"/>
      <c r="BK204" s="72"/>
      <c r="BL204" s="72"/>
      <c r="BM204" s="72"/>
      <c r="BN204" s="72"/>
      <c r="BO204" s="72"/>
      <c r="BP204" s="72"/>
      <c r="BQ204" s="72"/>
      <c r="BR204" s="72"/>
      <c r="BS204" s="72"/>
      <c r="BT204" s="72"/>
      <c r="BU204" s="72"/>
      <c r="BV204" s="72"/>
      <c r="BW204" s="72"/>
      <c r="BX204" s="72"/>
      <c r="BY204" s="72"/>
      <c r="BZ204" s="72"/>
      <c r="CA204" s="72"/>
      <c r="CB204" s="72"/>
      <c r="CC204" s="72"/>
      <c r="CD204" s="72"/>
      <c r="CE204" s="72"/>
      <c r="CF204" s="72"/>
      <c r="CG204" s="72"/>
      <c r="CH204" s="72"/>
      <c r="CI204" s="72"/>
      <c r="CJ204" s="72"/>
      <c r="CK204" s="72"/>
      <c r="CL204" s="72"/>
      <c r="CM204" s="72"/>
      <c r="CN204" s="72"/>
      <c r="CO204" s="72"/>
      <c r="CP204" s="72"/>
      <c r="CQ204" s="72"/>
      <c r="CR204" s="72"/>
      <c r="CS204" s="72"/>
      <c r="CT204" s="72"/>
      <c r="CU204" s="72"/>
      <c r="CV204" s="72"/>
      <c r="CW204" s="72"/>
      <c r="CX204" s="72"/>
      <c r="CY204" s="72"/>
      <c r="CZ204" s="72"/>
      <c r="DA204" s="72"/>
      <c r="DB204" s="72"/>
      <c r="DC204" s="72"/>
      <c r="DD204" s="72"/>
      <c r="DE204" s="72"/>
      <c r="DF204" s="72"/>
      <c r="DG204" s="72"/>
      <c r="DH204" s="72"/>
      <c r="DI204" s="72"/>
      <c r="DJ204" s="72"/>
      <c r="DK204" s="72"/>
      <c r="DL204" s="72"/>
      <c r="DM204" s="72"/>
      <c r="DN204" s="72"/>
      <c r="DO204" s="72"/>
      <c r="DP204" s="72"/>
      <c r="DQ204" s="72"/>
      <c r="DR204" s="72"/>
      <c r="DS204" s="72"/>
      <c r="DT204" s="72"/>
      <c r="DU204" s="72"/>
      <c r="DV204" s="72"/>
      <c r="DW204" s="72"/>
      <c r="DX204" s="72"/>
      <c r="DY204" s="72"/>
      <c r="DZ204" s="72"/>
      <c r="EA204" s="72"/>
      <c r="EB204" s="72"/>
      <c r="EC204" s="72"/>
      <c r="ED204" s="72"/>
      <c r="EE204" s="72"/>
      <c r="EF204" s="72"/>
      <c r="EG204" s="72"/>
      <c r="EH204" s="72"/>
      <c r="EI204" s="72"/>
      <c r="EJ204" s="72"/>
      <c r="EK204" s="72"/>
      <c r="EL204" s="72"/>
      <c r="EM204" s="72"/>
      <c r="EN204" s="72"/>
      <c r="EO204" s="72"/>
      <c r="EP204" s="72"/>
      <c r="EQ204" s="72"/>
      <c r="ER204" s="72"/>
      <c r="ES204" s="72"/>
      <c r="ET204" s="72"/>
      <c r="EU204" s="72"/>
      <c r="EV204" s="72"/>
      <c r="EW204" s="72"/>
      <c r="EX204" s="72"/>
      <c r="EY204" s="72"/>
      <c r="EZ204" s="72"/>
      <c r="FA204" s="72"/>
      <c r="FB204" s="72"/>
      <c r="FC204" s="72"/>
      <c r="FD204" s="72"/>
      <c r="FE204" s="72"/>
      <c r="FF204" s="72"/>
      <c r="FG204" s="72"/>
      <c r="FH204" s="72"/>
      <c r="FI204" s="72"/>
      <c r="FJ204" s="72"/>
      <c r="FK204" s="72"/>
      <c r="FL204" s="72"/>
      <c r="FM204" s="72"/>
      <c r="FN204" s="72"/>
      <c r="FO204" s="72"/>
      <c r="FP204" s="72"/>
      <c r="FQ204" s="72"/>
      <c r="FR204" s="72"/>
      <c r="FS204" s="72"/>
      <c r="FT204" s="72"/>
      <c r="FU204" s="72"/>
      <c r="FV204" s="72"/>
      <c r="FW204" s="72"/>
      <c r="FX204" s="72"/>
      <c r="FY204" s="72"/>
      <c r="FZ204" s="72"/>
      <c r="GA204" s="72"/>
      <c r="GB204" s="72"/>
      <c r="GC204" s="72"/>
      <c r="GD204" s="72"/>
      <c r="GE204" s="72"/>
      <c r="GF204" s="72"/>
      <c r="GG204" s="72"/>
      <c r="GH204" s="72"/>
      <c r="GI204" s="72"/>
      <c r="GJ204" s="72"/>
      <c r="GK204" s="72"/>
      <c r="GL204" s="72"/>
      <c r="GM204" s="72"/>
      <c r="GN204" s="72"/>
      <c r="GO204" s="72"/>
      <c r="GP204" s="72"/>
      <c r="GQ204" s="72"/>
      <c r="GR204" s="72"/>
      <c r="GS204" s="72"/>
      <c r="GT204" s="72"/>
      <c r="GU204" s="72"/>
      <c r="GV204" s="72"/>
      <c r="GW204" s="72"/>
      <c r="GX204" s="72"/>
      <c r="GY204" s="72"/>
      <c r="GZ204" s="72"/>
      <c r="HA204" s="72"/>
    </row>
    <row r="205" spans="1:209" ht="25.5" customHeight="1" x14ac:dyDescent="0.2">
      <c r="A205" s="74">
        <v>33</v>
      </c>
      <c r="B205" s="83" t="s">
        <v>209</v>
      </c>
      <c r="C205" s="83" t="s">
        <v>202</v>
      </c>
      <c r="D205" s="83" t="s">
        <v>201</v>
      </c>
      <c r="E205" s="83" t="s">
        <v>1844</v>
      </c>
      <c r="F205" s="83">
        <v>5</v>
      </c>
      <c r="G205" s="83" t="s">
        <v>262</v>
      </c>
      <c r="H205" s="83" t="s">
        <v>1610</v>
      </c>
      <c r="I205" s="83">
        <v>55</v>
      </c>
      <c r="J205" s="161">
        <v>3</v>
      </c>
      <c r="K205" s="161" t="s">
        <v>201</v>
      </c>
      <c r="L205" s="161"/>
      <c r="M205" s="161" t="s">
        <v>296</v>
      </c>
      <c r="N205" s="161" t="s">
        <v>1923</v>
      </c>
      <c r="O205" s="162" t="s">
        <v>327</v>
      </c>
      <c r="P205" s="161" t="s">
        <v>311</v>
      </c>
      <c r="Q205" s="167">
        <v>60</v>
      </c>
      <c r="R205" s="161"/>
      <c r="S205" s="161"/>
      <c r="T205" s="161"/>
      <c r="U205" s="161"/>
      <c r="V205" s="161"/>
      <c r="W205" s="161" t="s">
        <v>143</v>
      </c>
      <c r="X205" s="161" t="s">
        <v>1947</v>
      </c>
      <c r="Y205" s="83"/>
      <c r="Z205" s="83"/>
      <c r="AA205" s="83" t="s">
        <v>1490</v>
      </c>
      <c r="AB205" s="83"/>
      <c r="AC205" s="83"/>
      <c r="AD205" s="72"/>
      <c r="AE205" s="72"/>
      <c r="AF205" s="72"/>
      <c r="AG205" s="72"/>
      <c r="AH205" s="72"/>
      <c r="AI205" s="72"/>
      <c r="AJ205" s="72"/>
      <c r="AK205" s="72"/>
      <c r="AL205" s="72"/>
      <c r="AM205" s="72"/>
      <c r="AN205" s="72"/>
      <c r="AO205" s="72"/>
      <c r="AP205" s="72"/>
      <c r="AQ205" s="72"/>
      <c r="AR205" s="72"/>
      <c r="AS205" s="72"/>
      <c r="AT205" s="72"/>
      <c r="AU205" s="72"/>
      <c r="AV205" s="72"/>
      <c r="AW205" s="72"/>
      <c r="AX205" s="72"/>
      <c r="AY205" s="72"/>
      <c r="AZ205" s="72"/>
      <c r="BA205" s="72"/>
      <c r="BB205" s="72"/>
      <c r="BC205" s="72"/>
      <c r="BD205" s="72"/>
      <c r="BE205" s="72"/>
      <c r="BF205" s="72"/>
      <c r="BG205" s="72"/>
      <c r="BH205" s="72"/>
      <c r="BI205" s="72"/>
      <c r="BJ205" s="72"/>
      <c r="BK205" s="72"/>
      <c r="BL205" s="72"/>
      <c r="BM205" s="72"/>
      <c r="BN205" s="72"/>
      <c r="BO205" s="72"/>
      <c r="BP205" s="72"/>
      <c r="BQ205" s="72"/>
      <c r="BR205" s="72"/>
      <c r="BS205" s="72"/>
      <c r="BT205" s="72"/>
      <c r="BU205" s="72"/>
      <c r="BV205" s="72"/>
      <c r="BW205" s="72"/>
      <c r="BX205" s="72"/>
      <c r="BY205" s="72"/>
      <c r="BZ205" s="72"/>
      <c r="CA205" s="72"/>
      <c r="CB205" s="72"/>
      <c r="CC205" s="72"/>
      <c r="CD205" s="72"/>
      <c r="CE205" s="72"/>
      <c r="CF205" s="72"/>
      <c r="CG205" s="72"/>
      <c r="CH205" s="72"/>
      <c r="CI205" s="72"/>
      <c r="CJ205" s="72"/>
      <c r="CK205" s="72"/>
      <c r="CL205" s="72"/>
      <c r="CM205" s="72"/>
      <c r="CN205" s="72"/>
      <c r="CO205" s="72"/>
      <c r="CP205" s="72"/>
      <c r="CQ205" s="72"/>
      <c r="CR205" s="72"/>
      <c r="CS205" s="72"/>
      <c r="CT205" s="72"/>
      <c r="CU205" s="72"/>
      <c r="CV205" s="72"/>
      <c r="CW205" s="72"/>
      <c r="CX205" s="72"/>
      <c r="CY205" s="72"/>
      <c r="CZ205" s="72"/>
      <c r="DA205" s="72"/>
      <c r="DB205" s="72"/>
      <c r="DC205" s="72"/>
      <c r="DD205" s="72"/>
      <c r="DE205" s="72"/>
      <c r="DF205" s="72"/>
      <c r="DG205" s="72"/>
      <c r="DH205" s="72"/>
      <c r="DI205" s="72"/>
      <c r="DJ205" s="72"/>
      <c r="DK205" s="72"/>
      <c r="DL205" s="72"/>
      <c r="DM205" s="72"/>
      <c r="DN205" s="72"/>
      <c r="DO205" s="72"/>
      <c r="DP205" s="72"/>
      <c r="DQ205" s="72"/>
      <c r="DR205" s="72"/>
      <c r="DS205" s="72"/>
      <c r="DT205" s="72"/>
      <c r="DU205" s="72"/>
      <c r="DV205" s="72"/>
      <c r="DW205" s="72"/>
      <c r="DX205" s="72"/>
      <c r="DY205" s="72"/>
      <c r="DZ205" s="72"/>
      <c r="EA205" s="72"/>
      <c r="EB205" s="72"/>
      <c r="EC205" s="72"/>
      <c r="ED205" s="72"/>
      <c r="EE205" s="72"/>
      <c r="EF205" s="72"/>
      <c r="EG205" s="72"/>
      <c r="EH205" s="72"/>
      <c r="EI205" s="72"/>
      <c r="EJ205" s="72"/>
      <c r="EK205" s="72"/>
      <c r="EL205" s="72"/>
      <c r="EM205" s="72"/>
      <c r="EN205" s="72"/>
      <c r="EO205" s="72"/>
      <c r="EP205" s="72"/>
      <c r="EQ205" s="72"/>
      <c r="ER205" s="72"/>
      <c r="ES205" s="72"/>
      <c r="ET205" s="72"/>
      <c r="EU205" s="72"/>
      <c r="EV205" s="72"/>
      <c r="EW205" s="72"/>
      <c r="EX205" s="72"/>
      <c r="EY205" s="72"/>
      <c r="EZ205" s="72"/>
      <c r="FA205" s="72"/>
      <c r="FB205" s="72"/>
      <c r="FC205" s="72"/>
      <c r="FD205" s="72"/>
      <c r="FE205" s="72"/>
      <c r="FF205" s="72"/>
      <c r="FG205" s="72"/>
      <c r="FH205" s="72"/>
      <c r="FI205" s="72"/>
      <c r="FJ205" s="72"/>
      <c r="FK205" s="72"/>
      <c r="FL205" s="72"/>
      <c r="FM205" s="72"/>
      <c r="FN205" s="72"/>
      <c r="FO205" s="72"/>
      <c r="FP205" s="72"/>
      <c r="FQ205" s="72"/>
      <c r="FR205" s="72"/>
      <c r="FS205" s="72"/>
      <c r="FT205" s="72"/>
      <c r="FU205" s="72"/>
      <c r="FV205" s="72"/>
      <c r="FW205" s="72"/>
      <c r="FX205" s="72"/>
      <c r="FY205" s="72"/>
      <c r="FZ205" s="72"/>
      <c r="GA205" s="72"/>
      <c r="GB205" s="72"/>
      <c r="GC205" s="72"/>
      <c r="GD205" s="72"/>
      <c r="GE205" s="72"/>
      <c r="GF205" s="72"/>
      <c r="GG205" s="72"/>
      <c r="GH205" s="72"/>
      <c r="GI205" s="72"/>
      <c r="GJ205" s="72"/>
      <c r="GK205" s="72"/>
      <c r="GL205" s="72"/>
      <c r="GM205" s="72"/>
      <c r="GN205" s="72"/>
      <c r="GO205" s="72"/>
      <c r="GP205" s="72"/>
      <c r="GQ205" s="72"/>
      <c r="GR205" s="72"/>
      <c r="GS205" s="72"/>
      <c r="GT205" s="72"/>
      <c r="GU205" s="72"/>
      <c r="GV205" s="72"/>
      <c r="GW205" s="72"/>
      <c r="GX205" s="72"/>
      <c r="GY205" s="72"/>
      <c r="GZ205" s="72"/>
      <c r="HA205" s="72"/>
    </row>
    <row r="206" spans="1:209" ht="25.5" customHeight="1" x14ac:dyDescent="0.2">
      <c r="A206" s="74">
        <v>35</v>
      </c>
      <c r="B206" s="83" t="s">
        <v>1592</v>
      </c>
      <c r="C206" s="83" t="s">
        <v>1585</v>
      </c>
      <c r="D206" s="83" t="s">
        <v>202</v>
      </c>
      <c r="E206" s="83" t="s">
        <v>1858</v>
      </c>
      <c r="F206" s="83">
        <v>5</v>
      </c>
      <c r="G206" s="83" t="s">
        <v>262</v>
      </c>
      <c r="H206" s="83" t="s">
        <v>1610</v>
      </c>
      <c r="I206" s="83">
        <v>55</v>
      </c>
      <c r="J206" s="161">
        <v>3</v>
      </c>
      <c r="K206" s="161" t="s">
        <v>202</v>
      </c>
      <c r="L206" s="161"/>
      <c r="M206" s="161" t="s">
        <v>296</v>
      </c>
      <c r="N206" s="161" t="s">
        <v>1923</v>
      </c>
      <c r="O206" s="162" t="s">
        <v>327</v>
      </c>
      <c r="P206" s="161" t="s">
        <v>311</v>
      </c>
      <c r="Q206" s="167">
        <v>60</v>
      </c>
      <c r="R206" s="161"/>
      <c r="S206" s="161"/>
      <c r="T206" s="161"/>
      <c r="U206" s="161"/>
      <c r="V206" s="161"/>
      <c r="W206" s="161" t="s">
        <v>143</v>
      </c>
      <c r="X206" s="161" t="s">
        <v>1947</v>
      </c>
      <c r="Y206" s="83"/>
      <c r="Z206" s="83"/>
      <c r="AA206" s="83" t="s">
        <v>1490</v>
      </c>
      <c r="AB206" s="83"/>
      <c r="AC206" s="83"/>
      <c r="AD206" s="72"/>
      <c r="AE206" s="72"/>
      <c r="AF206" s="72"/>
      <c r="AG206" s="72"/>
      <c r="AH206" s="72"/>
      <c r="AI206" s="72"/>
      <c r="AJ206" s="72"/>
      <c r="AK206" s="72"/>
      <c r="AL206" s="72"/>
      <c r="AM206" s="72"/>
      <c r="AN206" s="72"/>
      <c r="AO206" s="72"/>
      <c r="AP206" s="72"/>
      <c r="AQ206" s="72"/>
      <c r="AR206" s="72"/>
      <c r="AS206" s="72"/>
      <c r="AT206" s="72"/>
      <c r="AU206" s="72"/>
      <c r="AV206" s="72"/>
      <c r="AW206" s="72"/>
      <c r="AX206" s="72"/>
      <c r="AY206" s="72"/>
      <c r="AZ206" s="72"/>
      <c r="BA206" s="72"/>
      <c r="BB206" s="72"/>
      <c r="BC206" s="72"/>
      <c r="BD206" s="72"/>
      <c r="BE206" s="72"/>
      <c r="BF206" s="72"/>
      <c r="BG206" s="72"/>
      <c r="BH206" s="72"/>
      <c r="BI206" s="72"/>
      <c r="BJ206" s="72"/>
      <c r="BK206" s="72"/>
      <c r="BL206" s="72"/>
      <c r="BM206" s="72"/>
      <c r="BN206" s="72"/>
      <c r="BO206" s="72"/>
      <c r="BP206" s="72"/>
      <c r="BQ206" s="72"/>
      <c r="BR206" s="72"/>
      <c r="BS206" s="72"/>
      <c r="BT206" s="72"/>
      <c r="BU206" s="72"/>
      <c r="BV206" s="72"/>
      <c r="BW206" s="72"/>
      <c r="BX206" s="72"/>
      <c r="BY206" s="72"/>
      <c r="BZ206" s="72"/>
      <c r="CA206" s="72"/>
      <c r="CB206" s="72"/>
      <c r="CC206" s="72"/>
      <c r="CD206" s="72"/>
      <c r="CE206" s="72"/>
      <c r="CF206" s="72"/>
      <c r="CG206" s="72"/>
      <c r="CH206" s="72"/>
      <c r="CI206" s="72"/>
      <c r="CJ206" s="72"/>
      <c r="CK206" s="72"/>
      <c r="CL206" s="72"/>
      <c r="CM206" s="72"/>
      <c r="CN206" s="72"/>
      <c r="CO206" s="72"/>
      <c r="CP206" s="72"/>
      <c r="CQ206" s="72"/>
      <c r="CR206" s="72"/>
      <c r="CS206" s="72"/>
      <c r="CT206" s="72"/>
      <c r="CU206" s="72"/>
      <c r="CV206" s="72"/>
      <c r="CW206" s="72"/>
      <c r="CX206" s="72"/>
      <c r="CY206" s="72"/>
      <c r="CZ206" s="72"/>
      <c r="DA206" s="72"/>
      <c r="DB206" s="72"/>
      <c r="DC206" s="72"/>
      <c r="DD206" s="72"/>
      <c r="DE206" s="72"/>
      <c r="DF206" s="72"/>
      <c r="DG206" s="72"/>
      <c r="DH206" s="72"/>
      <c r="DI206" s="72"/>
      <c r="DJ206" s="72"/>
      <c r="DK206" s="72"/>
      <c r="DL206" s="72"/>
      <c r="DM206" s="72"/>
      <c r="DN206" s="72"/>
      <c r="DO206" s="72"/>
      <c r="DP206" s="72"/>
      <c r="DQ206" s="72"/>
      <c r="DR206" s="72"/>
      <c r="DS206" s="72"/>
      <c r="DT206" s="72"/>
      <c r="DU206" s="72"/>
      <c r="DV206" s="72"/>
      <c r="DW206" s="72"/>
      <c r="DX206" s="72"/>
      <c r="DY206" s="72"/>
      <c r="DZ206" s="72"/>
      <c r="EA206" s="72"/>
      <c r="EB206" s="72"/>
      <c r="EC206" s="72"/>
      <c r="ED206" s="72"/>
      <c r="EE206" s="72"/>
      <c r="EF206" s="72"/>
      <c r="EG206" s="72"/>
      <c r="EH206" s="72"/>
      <c r="EI206" s="72"/>
      <c r="EJ206" s="72"/>
      <c r="EK206" s="72"/>
      <c r="EL206" s="72"/>
      <c r="EM206" s="72"/>
      <c r="EN206" s="72"/>
      <c r="EO206" s="72"/>
      <c r="EP206" s="72"/>
      <c r="EQ206" s="72"/>
      <c r="ER206" s="72"/>
      <c r="ES206" s="72"/>
      <c r="ET206" s="72"/>
      <c r="EU206" s="72"/>
      <c r="EV206" s="72"/>
      <c r="EW206" s="72"/>
      <c r="EX206" s="72"/>
      <c r="EY206" s="72"/>
      <c r="EZ206" s="72"/>
      <c r="FA206" s="72"/>
      <c r="FB206" s="72"/>
      <c r="FC206" s="72"/>
      <c r="FD206" s="72"/>
      <c r="FE206" s="72"/>
      <c r="FF206" s="72"/>
      <c r="FG206" s="72"/>
      <c r="FH206" s="72"/>
      <c r="FI206" s="72"/>
      <c r="FJ206" s="72"/>
      <c r="FK206" s="72"/>
      <c r="FL206" s="72"/>
      <c r="FM206" s="72"/>
      <c r="FN206" s="72"/>
      <c r="FO206" s="72"/>
      <c r="FP206" s="72"/>
      <c r="FQ206" s="72"/>
      <c r="FR206" s="72"/>
      <c r="FS206" s="72"/>
      <c r="FT206" s="72"/>
      <c r="FU206" s="72"/>
      <c r="FV206" s="72"/>
      <c r="FW206" s="72"/>
      <c r="FX206" s="72"/>
      <c r="FY206" s="72"/>
      <c r="FZ206" s="72"/>
      <c r="GA206" s="72"/>
      <c r="GB206" s="72"/>
      <c r="GC206" s="72"/>
      <c r="GD206" s="72"/>
      <c r="GE206" s="72"/>
      <c r="GF206" s="72"/>
      <c r="GG206" s="72"/>
      <c r="GH206" s="72"/>
      <c r="GI206" s="72"/>
      <c r="GJ206" s="72"/>
      <c r="GK206" s="72"/>
      <c r="GL206" s="72"/>
      <c r="GM206" s="72"/>
      <c r="GN206" s="72"/>
      <c r="GO206" s="72"/>
      <c r="GP206" s="72"/>
      <c r="GQ206" s="72"/>
      <c r="GR206" s="72"/>
      <c r="GS206" s="72"/>
      <c r="GT206" s="72"/>
      <c r="GU206" s="72"/>
      <c r="GV206" s="72"/>
      <c r="GW206" s="72"/>
      <c r="GX206" s="72"/>
      <c r="GY206" s="72"/>
      <c r="GZ206" s="72"/>
      <c r="HA206" s="72"/>
    </row>
    <row r="207" spans="1:209" ht="25.5" customHeight="1" x14ac:dyDescent="0.2">
      <c r="A207" s="74">
        <v>101</v>
      </c>
      <c r="B207" s="83" t="s">
        <v>1586</v>
      </c>
      <c r="C207" s="83" t="s">
        <v>1725</v>
      </c>
      <c r="D207" s="83" t="s">
        <v>197</v>
      </c>
      <c r="E207" s="83" t="s">
        <v>1790</v>
      </c>
      <c r="F207" s="83">
        <v>4</v>
      </c>
      <c r="G207" s="83" t="s">
        <v>262</v>
      </c>
      <c r="H207" s="83" t="s">
        <v>1590</v>
      </c>
      <c r="I207" s="83">
        <v>38</v>
      </c>
      <c r="J207" s="161">
        <v>6</v>
      </c>
      <c r="K207" s="161" t="s">
        <v>197</v>
      </c>
      <c r="L207" s="161"/>
      <c r="M207" s="161" t="s">
        <v>186</v>
      </c>
      <c r="N207" s="161">
        <v>2</v>
      </c>
      <c r="O207" s="162" t="s">
        <v>303</v>
      </c>
      <c r="P207" s="161" t="s">
        <v>311</v>
      </c>
      <c r="Q207" s="167">
        <v>60</v>
      </c>
      <c r="R207" s="161"/>
      <c r="S207" s="161"/>
      <c r="T207" s="161"/>
      <c r="U207" s="161"/>
      <c r="V207" s="161"/>
      <c r="W207" s="161" t="s">
        <v>173</v>
      </c>
      <c r="X207" s="161" t="s">
        <v>1933</v>
      </c>
      <c r="Y207" s="83"/>
      <c r="Z207" s="83"/>
      <c r="AA207" s="83" t="s">
        <v>1490</v>
      </c>
      <c r="AB207" s="83"/>
      <c r="AC207" s="83"/>
      <c r="AF207" s="72"/>
      <c r="AG207" s="72"/>
      <c r="AH207" s="72"/>
      <c r="AI207" s="72"/>
      <c r="AJ207" s="72"/>
      <c r="AK207" s="72"/>
      <c r="AL207" s="72"/>
      <c r="AM207" s="72"/>
      <c r="AN207" s="72"/>
      <c r="AO207" s="72"/>
      <c r="AP207" s="72"/>
      <c r="AQ207" s="72"/>
      <c r="AR207" s="72"/>
      <c r="AS207" s="72"/>
      <c r="AT207" s="72"/>
      <c r="AU207" s="72"/>
      <c r="AV207" s="72"/>
      <c r="AW207" s="72"/>
      <c r="AX207" s="72"/>
      <c r="AY207" s="72"/>
      <c r="AZ207" s="72"/>
      <c r="BA207" s="72"/>
      <c r="BB207" s="72"/>
      <c r="BC207" s="72"/>
      <c r="BD207" s="72"/>
      <c r="BE207" s="72"/>
      <c r="BF207" s="72"/>
      <c r="BG207" s="72"/>
      <c r="BH207" s="72"/>
      <c r="BI207" s="72"/>
      <c r="BJ207" s="72"/>
      <c r="BK207" s="72"/>
      <c r="BL207" s="72"/>
      <c r="BM207" s="72"/>
      <c r="BN207" s="72"/>
      <c r="BO207" s="72"/>
      <c r="BP207" s="72"/>
      <c r="BQ207" s="72"/>
      <c r="BR207" s="72"/>
      <c r="BS207" s="72"/>
      <c r="BT207" s="72"/>
      <c r="BU207" s="72"/>
      <c r="BV207" s="72"/>
      <c r="BW207" s="72"/>
      <c r="BX207" s="72"/>
      <c r="BY207" s="72"/>
      <c r="BZ207" s="72"/>
      <c r="CA207" s="72"/>
      <c r="CB207" s="72"/>
      <c r="CC207" s="72"/>
      <c r="CD207" s="72"/>
      <c r="CE207" s="72"/>
      <c r="CF207" s="72"/>
      <c r="CG207" s="72"/>
      <c r="CH207" s="72"/>
      <c r="CI207" s="72"/>
      <c r="CJ207" s="72"/>
      <c r="CK207" s="72"/>
      <c r="CL207" s="72"/>
      <c r="CM207" s="72"/>
      <c r="CN207" s="72"/>
      <c r="CO207" s="72"/>
      <c r="CP207" s="72"/>
      <c r="CQ207" s="72"/>
      <c r="CR207" s="72"/>
      <c r="CS207" s="72"/>
      <c r="CT207" s="72"/>
      <c r="CU207" s="72"/>
      <c r="CV207" s="72"/>
      <c r="CW207" s="72"/>
      <c r="CX207" s="72"/>
      <c r="CY207" s="72"/>
      <c r="CZ207" s="72"/>
      <c r="DA207" s="72"/>
      <c r="DB207" s="72"/>
      <c r="DC207" s="72"/>
      <c r="DD207" s="72"/>
      <c r="DE207" s="72"/>
      <c r="DF207" s="72"/>
      <c r="DG207" s="72"/>
      <c r="DH207" s="72"/>
      <c r="DI207" s="72"/>
      <c r="DJ207" s="72"/>
      <c r="DK207" s="72"/>
      <c r="DL207" s="72"/>
      <c r="DM207" s="72"/>
      <c r="DN207" s="72"/>
      <c r="DO207" s="72"/>
      <c r="DP207" s="72"/>
      <c r="DQ207" s="72"/>
      <c r="DR207" s="72"/>
      <c r="DS207" s="72"/>
      <c r="DT207" s="72"/>
      <c r="DU207" s="72"/>
      <c r="DV207" s="72"/>
      <c r="DW207" s="72"/>
      <c r="DX207" s="72"/>
      <c r="DY207" s="72"/>
      <c r="DZ207" s="72"/>
      <c r="EA207" s="72"/>
      <c r="EB207" s="72"/>
      <c r="EC207" s="72"/>
      <c r="ED207" s="72"/>
      <c r="EE207" s="72"/>
      <c r="EF207" s="72"/>
      <c r="EG207" s="72"/>
      <c r="EH207" s="72"/>
      <c r="EI207" s="72"/>
      <c r="EJ207" s="72"/>
      <c r="EK207" s="72"/>
      <c r="EL207" s="72"/>
      <c r="EM207" s="72"/>
      <c r="EN207" s="72"/>
      <c r="EO207" s="72"/>
      <c r="EP207" s="72"/>
      <c r="EQ207" s="72"/>
      <c r="ER207" s="72"/>
      <c r="ES207" s="72"/>
      <c r="ET207" s="72"/>
      <c r="EU207" s="72"/>
      <c r="EV207" s="72"/>
      <c r="EW207" s="72"/>
      <c r="EX207" s="72"/>
      <c r="EY207" s="72"/>
      <c r="EZ207" s="72"/>
      <c r="FA207" s="72"/>
      <c r="FB207" s="72"/>
      <c r="FC207" s="72"/>
      <c r="FD207" s="72"/>
      <c r="FE207" s="72"/>
      <c r="FF207" s="72"/>
      <c r="FG207" s="72"/>
      <c r="FH207" s="72"/>
      <c r="FI207" s="72"/>
      <c r="FJ207" s="72"/>
      <c r="FK207" s="72"/>
      <c r="FL207" s="72"/>
      <c r="FM207" s="72"/>
      <c r="FN207" s="72"/>
      <c r="FO207" s="72"/>
      <c r="FP207" s="72"/>
      <c r="FQ207" s="72"/>
      <c r="FR207" s="72"/>
      <c r="FS207" s="72"/>
      <c r="FT207" s="72"/>
      <c r="FU207" s="72"/>
      <c r="FV207" s="72"/>
      <c r="FW207" s="72"/>
      <c r="FX207" s="72"/>
      <c r="FY207" s="72"/>
      <c r="FZ207" s="72"/>
      <c r="GA207" s="72"/>
      <c r="GB207" s="72"/>
      <c r="GC207" s="72"/>
      <c r="GD207" s="72"/>
      <c r="GE207" s="72"/>
      <c r="GF207" s="72"/>
      <c r="GG207" s="72"/>
      <c r="GH207" s="72"/>
      <c r="GI207" s="72"/>
      <c r="GJ207" s="72"/>
      <c r="GK207" s="72"/>
      <c r="GL207" s="72"/>
      <c r="GM207" s="72"/>
      <c r="GN207" s="72"/>
      <c r="GO207" s="72"/>
      <c r="GP207" s="72"/>
      <c r="GQ207" s="72"/>
      <c r="GR207" s="72"/>
      <c r="GS207" s="72"/>
      <c r="GT207" s="72"/>
      <c r="GU207" s="72"/>
      <c r="GV207" s="72"/>
      <c r="GW207" s="72"/>
      <c r="GX207" s="72"/>
      <c r="GY207" s="72"/>
      <c r="GZ207" s="72"/>
      <c r="HA207" s="72"/>
    </row>
    <row r="208" spans="1:209" ht="25.5" customHeight="1" x14ac:dyDescent="0.2">
      <c r="A208" s="74">
        <v>55</v>
      </c>
      <c r="B208" s="83" t="s">
        <v>91</v>
      </c>
      <c r="C208" s="83" t="s">
        <v>60</v>
      </c>
      <c r="D208" s="83"/>
      <c r="E208" s="83" t="s">
        <v>470</v>
      </c>
      <c r="F208" s="83">
        <v>2</v>
      </c>
      <c r="G208" s="83" t="s">
        <v>262</v>
      </c>
      <c r="H208" s="83" t="s">
        <v>1590</v>
      </c>
      <c r="I208" s="83">
        <v>38</v>
      </c>
      <c r="J208" s="161">
        <v>6</v>
      </c>
      <c r="K208" s="161"/>
      <c r="L208" s="161"/>
      <c r="M208" s="161" t="s">
        <v>186</v>
      </c>
      <c r="N208" s="161">
        <v>2</v>
      </c>
      <c r="O208" s="162" t="s">
        <v>316</v>
      </c>
      <c r="P208" s="161" t="s">
        <v>311</v>
      </c>
      <c r="Q208" s="167">
        <v>60</v>
      </c>
      <c r="R208" s="161"/>
      <c r="S208" s="161"/>
      <c r="T208" s="161"/>
      <c r="U208" s="161"/>
      <c r="V208" s="161"/>
      <c r="W208" s="161" t="s">
        <v>145</v>
      </c>
      <c r="X208" s="161" t="s">
        <v>1933</v>
      </c>
      <c r="Y208" s="83"/>
      <c r="Z208" s="83"/>
      <c r="AA208" s="83" t="s">
        <v>1490</v>
      </c>
      <c r="AB208" s="83"/>
      <c r="AC208" s="83"/>
    </row>
    <row r="209" spans="1:209" s="72" customFormat="1" ht="25.5" customHeight="1" x14ac:dyDescent="0.2">
      <c r="A209" s="74">
        <v>82</v>
      </c>
      <c r="B209" s="83" t="s">
        <v>1547</v>
      </c>
      <c r="C209" s="83" t="s">
        <v>40</v>
      </c>
      <c r="D209" s="83" t="s">
        <v>89</v>
      </c>
      <c r="E209" s="83" t="s">
        <v>1889</v>
      </c>
      <c r="F209" s="83">
        <v>3</v>
      </c>
      <c r="G209" s="83" t="s">
        <v>262</v>
      </c>
      <c r="H209" s="83" t="s">
        <v>1590</v>
      </c>
      <c r="I209" s="83">
        <v>38</v>
      </c>
      <c r="J209" s="161">
        <v>6</v>
      </c>
      <c r="K209" s="161" t="s">
        <v>89</v>
      </c>
      <c r="L209" s="161"/>
      <c r="M209" s="161" t="s">
        <v>186</v>
      </c>
      <c r="N209" s="161">
        <v>3</v>
      </c>
      <c r="O209" s="162" t="s">
        <v>303</v>
      </c>
      <c r="P209" s="161" t="s">
        <v>311</v>
      </c>
      <c r="Q209" s="167">
        <v>60</v>
      </c>
      <c r="R209" s="161"/>
      <c r="S209" s="161"/>
      <c r="T209" s="161"/>
      <c r="U209" s="161"/>
      <c r="V209" s="161"/>
      <c r="W209" s="161" t="s">
        <v>146</v>
      </c>
      <c r="X209" s="161" t="s">
        <v>1933</v>
      </c>
      <c r="Y209" s="83"/>
      <c r="Z209" s="83"/>
      <c r="AA209" s="83" t="s">
        <v>1490</v>
      </c>
      <c r="AB209" s="83"/>
      <c r="AC209" s="83"/>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c r="BD209" s="84"/>
      <c r="BE209" s="84"/>
      <c r="BF209" s="84"/>
      <c r="BG209" s="84"/>
      <c r="BH209" s="84"/>
      <c r="BI209" s="84"/>
      <c r="BJ209" s="84"/>
      <c r="BK209" s="84"/>
      <c r="BL209" s="84"/>
      <c r="BM209" s="84"/>
      <c r="BN209" s="84"/>
      <c r="BO209" s="84"/>
      <c r="BP209" s="84"/>
      <c r="BQ209" s="84"/>
      <c r="BR209" s="84"/>
      <c r="BS209" s="84"/>
      <c r="BT209" s="84"/>
      <c r="BU209" s="84"/>
      <c r="BV209" s="84"/>
      <c r="BW209" s="84"/>
      <c r="BX209" s="84"/>
      <c r="BY209" s="84"/>
      <c r="BZ209" s="84"/>
      <c r="CA209" s="84"/>
      <c r="CB209" s="84"/>
      <c r="CC209" s="84"/>
      <c r="CD209" s="84"/>
      <c r="CE209" s="84"/>
      <c r="CF209" s="84"/>
      <c r="CG209" s="84"/>
      <c r="CH209" s="84"/>
      <c r="CI209" s="84"/>
      <c r="CJ209" s="84"/>
      <c r="CK209" s="84"/>
      <c r="CL209" s="84"/>
      <c r="CM209" s="84"/>
      <c r="CN209" s="84"/>
      <c r="CO209" s="84"/>
      <c r="CP209" s="84"/>
      <c r="CQ209" s="84"/>
      <c r="CR209" s="84"/>
      <c r="CS209" s="84"/>
      <c r="CT209" s="84"/>
      <c r="CU209" s="84"/>
      <c r="CV209" s="84"/>
      <c r="CW209" s="84"/>
      <c r="CX209" s="84"/>
      <c r="CY209" s="84"/>
      <c r="CZ209" s="84"/>
      <c r="DA209" s="84"/>
      <c r="DB209" s="84"/>
      <c r="DC209" s="84"/>
      <c r="DD209" s="84"/>
      <c r="DE209" s="84"/>
      <c r="DF209" s="84"/>
      <c r="DG209" s="84"/>
      <c r="DH209" s="84"/>
      <c r="DI209" s="84"/>
      <c r="DJ209" s="84"/>
      <c r="DK209" s="84"/>
      <c r="DL209" s="84"/>
      <c r="DM209" s="84"/>
      <c r="DN209" s="84"/>
      <c r="DO209" s="84"/>
      <c r="DP209" s="84"/>
      <c r="DQ209" s="84"/>
      <c r="DR209" s="84"/>
      <c r="DS209" s="84"/>
      <c r="DT209" s="84"/>
      <c r="DU209" s="84"/>
      <c r="DV209" s="84"/>
      <c r="DW209" s="84"/>
      <c r="DX209" s="84"/>
      <c r="DY209" s="84"/>
      <c r="DZ209" s="84"/>
      <c r="EA209" s="84"/>
      <c r="EB209" s="84"/>
      <c r="EC209" s="84"/>
      <c r="ED209" s="84"/>
      <c r="EE209" s="84"/>
      <c r="EF209" s="84"/>
      <c r="EG209" s="84"/>
      <c r="EH209" s="84"/>
      <c r="EI209" s="84"/>
      <c r="EJ209" s="84"/>
      <c r="EK209" s="84"/>
      <c r="EL209" s="84"/>
      <c r="EM209" s="84"/>
      <c r="EN209" s="84"/>
      <c r="EO209" s="84"/>
      <c r="EP209" s="84"/>
      <c r="EQ209" s="84"/>
      <c r="ER209" s="84"/>
      <c r="ES209" s="84"/>
      <c r="ET209" s="84"/>
      <c r="EU209" s="84"/>
      <c r="EV209" s="84"/>
      <c r="EW209" s="84"/>
      <c r="EX209" s="84"/>
      <c r="EY209" s="84"/>
      <c r="EZ209" s="84"/>
      <c r="FA209" s="84"/>
      <c r="FB209" s="84"/>
      <c r="FC209" s="84"/>
      <c r="FD209" s="84"/>
      <c r="FE209" s="84"/>
      <c r="FF209" s="84"/>
      <c r="FG209" s="84"/>
      <c r="FH209" s="84"/>
      <c r="FI209" s="84"/>
      <c r="FJ209" s="84"/>
      <c r="FK209" s="84"/>
      <c r="FL209" s="84"/>
      <c r="FM209" s="84"/>
      <c r="FN209" s="84"/>
      <c r="FO209" s="84"/>
      <c r="FP209" s="84"/>
      <c r="FQ209" s="84"/>
      <c r="FR209" s="84"/>
      <c r="FS209" s="84"/>
      <c r="FT209" s="84"/>
      <c r="FU209" s="84"/>
      <c r="FV209" s="84"/>
      <c r="FW209" s="84"/>
      <c r="FX209" s="84"/>
      <c r="FY209" s="84"/>
      <c r="FZ209" s="84"/>
      <c r="GA209" s="84"/>
      <c r="GB209" s="84"/>
      <c r="GC209" s="84"/>
      <c r="GD209" s="84"/>
      <c r="GE209" s="84"/>
      <c r="GF209" s="84"/>
      <c r="GG209" s="84"/>
      <c r="GH209" s="84"/>
      <c r="GI209" s="84"/>
      <c r="GJ209" s="84"/>
      <c r="GK209" s="84"/>
      <c r="GL209" s="84"/>
      <c r="GM209" s="84"/>
      <c r="GN209" s="84"/>
      <c r="GO209" s="84"/>
      <c r="GP209" s="84"/>
      <c r="GQ209" s="84"/>
      <c r="GR209" s="84"/>
      <c r="GS209" s="84"/>
      <c r="GT209" s="84"/>
      <c r="GU209" s="84"/>
      <c r="GV209" s="84"/>
      <c r="GW209" s="84"/>
      <c r="GX209" s="84"/>
      <c r="GY209" s="84"/>
      <c r="GZ209" s="84"/>
      <c r="HA209" s="84"/>
    </row>
    <row r="210" spans="1:209" s="72" customFormat="1" ht="25.5" customHeight="1" x14ac:dyDescent="0.2">
      <c r="A210" s="74">
        <v>32</v>
      </c>
      <c r="B210" s="83" t="s">
        <v>209</v>
      </c>
      <c r="C210" s="83" t="s">
        <v>202</v>
      </c>
      <c r="D210" s="83" t="s">
        <v>201</v>
      </c>
      <c r="E210" s="83" t="s">
        <v>1840</v>
      </c>
      <c r="F210" s="83">
        <v>5</v>
      </c>
      <c r="G210" s="83" t="s">
        <v>262</v>
      </c>
      <c r="H210" s="83" t="s">
        <v>1590</v>
      </c>
      <c r="I210" s="83">
        <v>57</v>
      </c>
      <c r="J210" s="161">
        <v>4</v>
      </c>
      <c r="K210" s="161" t="s">
        <v>201</v>
      </c>
      <c r="L210" s="161"/>
      <c r="M210" s="161" t="s">
        <v>186</v>
      </c>
      <c r="N210" s="161" t="s">
        <v>1922</v>
      </c>
      <c r="O210" s="162" t="s">
        <v>669</v>
      </c>
      <c r="P210" s="161" t="s">
        <v>311</v>
      </c>
      <c r="Q210" s="167">
        <v>60</v>
      </c>
      <c r="R210" s="161"/>
      <c r="S210" s="161"/>
      <c r="T210" s="161"/>
      <c r="U210" s="161"/>
      <c r="V210" s="161"/>
      <c r="W210" s="161" t="s">
        <v>143</v>
      </c>
      <c r="X210" s="161" t="s">
        <v>1939</v>
      </c>
      <c r="Y210" s="83"/>
      <c r="Z210" s="83"/>
      <c r="AA210" s="83" t="s">
        <v>1490</v>
      </c>
      <c r="AB210" s="83"/>
      <c r="AC210" s="83"/>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c r="BI210" s="84"/>
      <c r="BJ210" s="84"/>
      <c r="BK210" s="84"/>
      <c r="BL210" s="84"/>
      <c r="BM210" s="84"/>
      <c r="BN210" s="84"/>
      <c r="BO210" s="84"/>
      <c r="BP210" s="84"/>
      <c r="BQ210" s="84"/>
      <c r="BR210" s="84"/>
      <c r="BS210" s="84"/>
      <c r="BT210" s="84"/>
      <c r="BU210" s="84"/>
      <c r="BV210" s="84"/>
      <c r="BW210" s="84"/>
      <c r="BX210" s="84"/>
      <c r="BY210" s="84"/>
      <c r="BZ210" s="84"/>
      <c r="CA210" s="84"/>
      <c r="CB210" s="84"/>
      <c r="CC210" s="84"/>
      <c r="CD210" s="84"/>
      <c r="CE210" s="84"/>
      <c r="CF210" s="84"/>
      <c r="CG210" s="84"/>
      <c r="CH210" s="84"/>
      <c r="CI210" s="84"/>
      <c r="CJ210" s="84"/>
      <c r="CK210" s="84"/>
      <c r="CL210" s="84"/>
      <c r="CM210" s="84"/>
      <c r="CN210" s="84"/>
      <c r="CO210" s="84"/>
      <c r="CP210" s="84"/>
      <c r="CQ210" s="84"/>
      <c r="CR210" s="84"/>
      <c r="CS210" s="84"/>
      <c r="CT210" s="84"/>
      <c r="CU210" s="84"/>
      <c r="CV210" s="84"/>
      <c r="CW210" s="84"/>
      <c r="CX210" s="84"/>
      <c r="CY210" s="84"/>
      <c r="CZ210" s="84"/>
      <c r="DA210" s="84"/>
      <c r="DB210" s="84"/>
      <c r="DC210" s="84"/>
      <c r="DD210" s="84"/>
      <c r="DE210" s="84"/>
      <c r="DF210" s="84"/>
      <c r="DG210" s="84"/>
      <c r="DH210" s="84"/>
      <c r="DI210" s="84"/>
      <c r="DJ210" s="84"/>
      <c r="DK210" s="84"/>
      <c r="DL210" s="84"/>
      <c r="DM210" s="84"/>
      <c r="DN210" s="84"/>
      <c r="DO210" s="84"/>
      <c r="DP210" s="84"/>
      <c r="DQ210" s="84"/>
      <c r="DR210" s="84"/>
      <c r="DS210" s="84"/>
      <c r="DT210" s="84"/>
      <c r="DU210" s="84"/>
      <c r="DV210" s="84"/>
      <c r="DW210" s="84"/>
      <c r="DX210" s="84"/>
      <c r="DY210" s="84"/>
      <c r="DZ210" s="84"/>
      <c r="EA210" s="84"/>
      <c r="EB210" s="84"/>
      <c r="EC210" s="84"/>
      <c r="ED210" s="84"/>
      <c r="EE210" s="84"/>
      <c r="EF210" s="84"/>
      <c r="EG210" s="84"/>
      <c r="EH210" s="84"/>
      <c r="EI210" s="84"/>
      <c r="EJ210" s="84"/>
      <c r="EK210" s="84"/>
      <c r="EL210" s="84"/>
      <c r="EM210" s="84"/>
      <c r="EN210" s="84"/>
      <c r="EO210" s="84"/>
      <c r="EP210" s="84"/>
      <c r="EQ210" s="84"/>
      <c r="ER210" s="84"/>
      <c r="ES210" s="84"/>
      <c r="ET210" s="84"/>
      <c r="EU210" s="84"/>
      <c r="EV210" s="84"/>
      <c r="EW210" s="84"/>
      <c r="EX210" s="84"/>
      <c r="EY210" s="84"/>
      <c r="EZ210" s="84"/>
      <c r="FA210" s="84"/>
      <c r="FB210" s="84"/>
      <c r="FC210" s="84"/>
      <c r="FD210" s="84"/>
      <c r="FE210" s="84"/>
      <c r="FF210" s="84"/>
      <c r="FG210" s="84"/>
      <c r="FH210" s="84"/>
      <c r="FI210" s="84"/>
      <c r="FJ210" s="84"/>
      <c r="FK210" s="84"/>
      <c r="FL210" s="84"/>
      <c r="FM210" s="84"/>
      <c r="FN210" s="84"/>
      <c r="FO210" s="84"/>
      <c r="FP210" s="84"/>
      <c r="FQ210" s="84"/>
      <c r="FR210" s="84"/>
      <c r="FS210" s="84"/>
      <c r="FT210" s="84"/>
      <c r="FU210" s="84"/>
      <c r="FV210" s="84"/>
      <c r="FW210" s="84"/>
      <c r="FX210" s="84"/>
      <c r="FY210" s="84"/>
      <c r="FZ210" s="84"/>
      <c r="GA210" s="84"/>
      <c r="GB210" s="84"/>
      <c r="GC210" s="84"/>
      <c r="GD210" s="84"/>
      <c r="GE210" s="84"/>
      <c r="GF210" s="84"/>
      <c r="GG210" s="84"/>
      <c r="GH210" s="84"/>
      <c r="GI210" s="84"/>
      <c r="GJ210" s="84"/>
      <c r="GK210" s="84"/>
      <c r="GL210" s="84"/>
      <c r="GM210" s="84"/>
      <c r="GN210" s="84"/>
      <c r="GO210" s="84"/>
      <c r="GP210" s="84"/>
      <c r="GQ210" s="84"/>
      <c r="GR210" s="84"/>
      <c r="GS210" s="84"/>
      <c r="GT210" s="84"/>
      <c r="GU210" s="84"/>
      <c r="GV210" s="84"/>
      <c r="GW210" s="84"/>
      <c r="GX210" s="84"/>
      <c r="GY210" s="84"/>
      <c r="GZ210" s="84"/>
      <c r="HA210" s="84"/>
    </row>
    <row r="211" spans="1:209" ht="25.5" customHeight="1" x14ac:dyDescent="0.2">
      <c r="A211" s="74">
        <v>37</v>
      </c>
      <c r="B211" s="83" t="s">
        <v>1592</v>
      </c>
      <c r="C211" s="83" t="s">
        <v>1585</v>
      </c>
      <c r="D211" s="83" t="s">
        <v>202</v>
      </c>
      <c r="E211" s="83" t="s">
        <v>1852</v>
      </c>
      <c r="F211" s="83">
        <v>5</v>
      </c>
      <c r="G211" s="83" t="s">
        <v>262</v>
      </c>
      <c r="H211" s="83" t="s">
        <v>1590</v>
      </c>
      <c r="I211" s="83">
        <v>58</v>
      </c>
      <c r="J211" s="161">
        <v>4</v>
      </c>
      <c r="K211" s="161" t="s">
        <v>202</v>
      </c>
      <c r="L211" s="161"/>
      <c r="M211" s="161" t="s">
        <v>186</v>
      </c>
      <c r="N211" s="161" t="s">
        <v>1922</v>
      </c>
      <c r="O211" s="162" t="s">
        <v>669</v>
      </c>
      <c r="P211" s="161" t="s">
        <v>311</v>
      </c>
      <c r="Q211" s="167">
        <v>60</v>
      </c>
      <c r="R211" s="161"/>
      <c r="S211" s="161"/>
      <c r="T211" s="161"/>
      <c r="U211" s="161"/>
      <c r="V211" s="161"/>
      <c r="W211" s="161" t="s">
        <v>143</v>
      </c>
      <c r="X211" s="161" t="s">
        <v>1939</v>
      </c>
      <c r="Y211" s="83"/>
      <c r="Z211" s="83"/>
      <c r="AA211" s="83" t="s">
        <v>1490</v>
      </c>
      <c r="AB211" s="83"/>
      <c r="AC211" s="83"/>
    </row>
    <row r="212" spans="1:209" ht="25.5" customHeight="1" x14ac:dyDescent="0.2">
      <c r="A212" s="74">
        <v>56</v>
      </c>
      <c r="B212" s="83" t="s">
        <v>91</v>
      </c>
      <c r="C212" s="83" t="s">
        <v>60</v>
      </c>
      <c r="D212" s="83"/>
      <c r="E212" s="83" t="s">
        <v>1802</v>
      </c>
      <c r="F212" s="83">
        <v>2</v>
      </c>
      <c r="G212" s="83" t="s">
        <v>262</v>
      </c>
      <c r="H212" s="83" t="s">
        <v>1610</v>
      </c>
      <c r="I212" s="83">
        <v>40</v>
      </c>
      <c r="J212" s="161">
        <v>4</v>
      </c>
      <c r="K212" s="161"/>
      <c r="L212" s="161"/>
      <c r="M212" s="161" t="s">
        <v>296</v>
      </c>
      <c r="N212" s="161">
        <v>2</v>
      </c>
      <c r="O212" s="162" t="s">
        <v>328</v>
      </c>
      <c r="P212" s="161" t="s">
        <v>312</v>
      </c>
      <c r="Q212" s="167">
        <v>60</v>
      </c>
      <c r="R212" s="161"/>
      <c r="S212" s="161"/>
      <c r="T212" s="161"/>
      <c r="U212" s="161"/>
      <c r="V212" s="161"/>
      <c r="W212" s="161" t="s">
        <v>144</v>
      </c>
      <c r="X212" s="161" t="s">
        <v>1944</v>
      </c>
      <c r="Y212" s="83"/>
      <c r="Z212" s="83"/>
      <c r="AA212" s="83" t="s">
        <v>1490</v>
      </c>
      <c r="AB212" s="83"/>
      <c r="AC212" s="83"/>
    </row>
    <row r="213" spans="1:209" ht="25.5" customHeight="1" x14ac:dyDescent="0.2">
      <c r="A213" s="74">
        <v>2</v>
      </c>
      <c r="B213" s="83" t="s">
        <v>1726</v>
      </c>
      <c r="C213" s="83" t="s">
        <v>1725</v>
      </c>
      <c r="D213" s="83" t="s">
        <v>197</v>
      </c>
      <c r="E213" s="83" t="s">
        <v>1772</v>
      </c>
      <c r="F213" s="83">
        <v>4</v>
      </c>
      <c r="G213" s="83" t="s">
        <v>262</v>
      </c>
      <c r="H213" s="83" t="s">
        <v>1610</v>
      </c>
      <c r="I213" s="83">
        <v>40</v>
      </c>
      <c r="J213" s="161">
        <v>4</v>
      </c>
      <c r="K213" s="161" t="s">
        <v>197</v>
      </c>
      <c r="L213" s="161"/>
      <c r="M213" s="161" t="s">
        <v>296</v>
      </c>
      <c r="N213" s="161">
        <v>2</v>
      </c>
      <c r="O213" s="162" t="s">
        <v>326</v>
      </c>
      <c r="P213" s="161" t="s">
        <v>312</v>
      </c>
      <c r="Q213" s="167">
        <v>60</v>
      </c>
      <c r="R213" s="161"/>
      <c r="S213" s="161"/>
      <c r="T213" s="161"/>
      <c r="U213" s="161"/>
      <c r="V213" s="161"/>
      <c r="W213" s="161" t="s">
        <v>173</v>
      </c>
      <c r="X213" s="161" t="s">
        <v>1944</v>
      </c>
      <c r="Y213" s="83"/>
      <c r="Z213" s="83"/>
      <c r="AA213" s="83" t="s">
        <v>1490</v>
      </c>
      <c r="AB213" s="83"/>
      <c r="AC213" s="83"/>
      <c r="AF213" s="72"/>
      <c r="AG213" s="72"/>
      <c r="AH213" s="72"/>
      <c r="AI213" s="72"/>
      <c r="AJ213" s="72"/>
      <c r="AK213" s="72"/>
      <c r="AL213" s="72"/>
      <c r="AM213" s="72"/>
      <c r="AN213" s="72"/>
      <c r="AO213" s="72"/>
      <c r="AP213" s="72"/>
      <c r="AQ213" s="72"/>
      <c r="AR213" s="72"/>
      <c r="AS213" s="72"/>
      <c r="AT213" s="72"/>
      <c r="AU213" s="72"/>
      <c r="AV213" s="72"/>
      <c r="AW213" s="72"/>
      <c r="AX213" s="72"/>
      <c r="AY213" s="72"/>
      <c r="AZ213" s="72"/>
      <c r="BA213" s="72"/>
      <c r="BB213" s="72"/>
      <c r="BC213" s="72"/>
      <c r="BD213" s="72"/>
      <c r="BE213" s="72"/>
      <c r="BF213" s="72"/>
      <c r="BG213" s="72"/>
      <c r="BH213" s="72"/>
      <c r="BI213" s="72"/>
      <c r="BJ213" s="72"/>
      <c r="BK213" s="72"/>
      <c r="BL213" s="72"/>
      <c r="BM213" s="72"/>
      <c r="BN213" s="72"/>
      <c r="BO213" s="72"/>
      <c r="BP213" s="72"/>
      <c r="BQ213" s="72"/>
      <c r="BR213" s="72"/>
      <c r="BS213" s="72"/>
      <c r="BT213" s="72"/>
      <c r="BU213" s="72"/>
      <c r="BV213" s="72"/>
      <c r="BW213" s="72"/>
      <c r="BX213" s="72"/>
      <c r="BY213" s="72"/>
      <c r="BZ213" s="72"/>
      <c r="CA213" s="72"/>
      <c r="CB213" s="72"/>
      <c r="CC213" s="72"/>
      <c r="CD213" s="72"/>
      <c r="CE213" s="72"/>
      <c r="CF213" s="72"/>
      <c r="CG213" s="72"/>
      <c r="CH213" s="72"/>
      <c r="CI213" s="72"/>
      <c r="CJ213" s="72"/>
      <c r="CK213" s="72"/>
      <c r="CL213" s="72"/>
      <c r="CM213" s="72"/>
      <c r="CN213" s="72"/>
      <c r="CO213" s="72"/>
      <c r="CP213" s="72"/>
      <c r="CQ213" s="72"/>
      <c r="CR213" s="72"/>
      <c r="CS213" s="72"/>
      <c r="CT213" s="72"/>
      <c r="CU213" s="72"/>
      <c r="CV213" s="72"/>
      <c r="CW213" s="72"/>
      <c r="CX213" s="72"/>
      <c r="CY213" s="72"/>
      <c r="CZ213" s="72"/>
      <c r="DA213" s="72"/>
      <c r="DB213" s="72"/>
      <c r="DC213" s="72"/>
      <c r="DD213" s="72"/>
      <c r="DE213" s="72"/>
      <c r="DF213" s="72"/>
      <c r="DG213" s="72"/>
      <c r="DH213" s="72"/>
      <c r="DI213" s="72"/>
      <c r="DJ213" s="72"/>
      <c r="DK213" s="72"/>
      <c r="DL213" s="72"/>
      <c r="DM213" s="72"/>
      <c r="DN213" s="72"/>
      <c r="DO213" s="72"/>
      <c r="DP213" s="72"/>
      <c r="DQ213" s="72"/>
      <c r="DR213" s="72"/>
      <c r="DS213" s="72"/>
      <c r="DT213" s="72"/>
      <c r="DU213" s="72"/>
      <c r="DV213" s="72"/>
      <c r="DW213" s="72"/>
      <c r="DX213" s="72"/>
      <c r="DY213" s="72"/>
      <c r="DZ213" s="72"/>
      <c r="EA213" s="72"/>
      <c r="EB213" s="72"/>
      <c r="EC213" s="72"/>
      <c r="ED213" s="72"/>
      <c r="EE213" s="72"/>
      <c r="EF213" s="72"/>
      <c r="EG213" s="72"/>
      <c r="EH213" s="72"/>
      <c r="EI213" s="72"/>
      <c r="EJ213" s="72"/>
      <c r="EK213" s="72"/>
      <c r="EL213" s="72"/>
      <c r="EM213" s="72"/>
      <c r="EN213" s="72"/>
      <c r="EO213" s="72"/>
      <c r="EP213" s="72"/>
      <c r="EQ213" s="72"/>
      <c r="ER213" s="72"/>
      <c r="ES213" s="72"/>
      <c r="ET213" s="72"/>
      <c r="EU213" s="72"/>
      <c r="EV213" s="72"/>
      <c r="EW213" s="72"/>
      <c r="EX213" s="72"/>
      <c r="EY213" s="72"/>
      <c r="EZ213" s="72"/>
      <c r="FA213" s="72"/>
      <c r="FB213" s="72"/>
      <c r="FC213" s="72"/>
      <c r="FD213" s="72"/>
      <c r="FE213" s="72"/>
      <c r="FF213" s="72"/>
      <c r="FG213" s="72"/>
      <c r="FH213" s="72"/>
      <c r="FI213" s="72"/>
      <c r="FJ213" s="72"/>
      <c r="FK213" s="72"/>
      <c r="FL213" s="72"/>
      <c r="FM213" s="72"/>
      <c r="FN213" s="72"/>
      <c r="FO213" s="72"/>
      <c r="FP213" s="72"/>
      <c r="FQ213" s="72"/>
      <c r="FR213" s="72"/>
      <c r="FS213" s="72"/>
      <c r="FT213" s="72"/>
      <c r="FU213" s="72"/>
      <c r="FV213" s="72"/>
      <c r="FW213" s="72"/>
      <c r="FX213" s="72"/>
      <c r="FY213" s="72"/>
      <c r="FZ213" s="72"/>
      <c r="GA213" s="72"/>
      <c r="GB213" s="72"/>
      <c r="GC213" s="72"/>
      <c r="GD213" s="72"/>
      <c r="GE213" s="72"/>
      <c r="GF213" s="72"/>
      <c r="GG213" s="72"/>
      <c r="GH213" s="72"/>
      <c r="GI213" s="72"/>
      <c r="GJ213" s="72"/>
      <c r="GK213" s="72"/>
      <c r="GL213" s="72"/>
      <c r="GM213" s="72"/>
      <c r="GN213" s="72"/>
      <c r="GO213" s="72"/>
      <c r="GP213" s="72"/>
      <c r="GQ213" s="72"/>
      <c r="GR213" s="72"/>
      <c r="GS213" s="72"/>
      <c r="GT213" s="72"/>
      <c r="GU213" s="72"/>
      <c r="GV213" s="72"/>
      <c r="GW213" s="72"/>
      <c r="GX213" s="72"/>
      <c r="GY213" s="72"/>
      <c r="GZ213" s="72"/>
      <c r="HA213" s="72"/>
    </row>
    <row r="214" spans="1:209" ht="25.5" customHeight="1" x14ac:dyDescent="0.2">
      <c r="A214" s="74">
        <v>27</v>
      </c>
      <c r="B214" s="83" t="s">
        <v>1545</v>
      </c>
      <c r="C214" s="83" t="s">
        <v>1546</v>
      </c>
      <c r="D214" s="83"/>
      <c r="E214" s="83" t="s">
        <v>1871</v>
      </c>
      <c r="F214" s="83">
        <v>3</v>
      </c>
      <c r="G214" s="83" t="s">
        <v>262</v>
      </c>
      <c r="H214" s="83" t="s">
        <v>1610</v>
      </c>
      <c r="I214" s="83">
        <v>40</v>
      </c>
      <c r="J214" s="161">
        <v>4</v>
      </c>
      <c r="K214" s="161"/>
      <c r="L214" s="161"/>
      <c r="M214" s="161" t="s">
        <v>296</v>
      </c>
      <c r="N214" s="161">
        <v>5</v>
      </c>
      <c r="O214" s="162" t="s">
        <v>297</v>
      </c>
      <c r="P214" s="161" t="s">
        <v>312</v>
      </c>
      <c r="Q214" s="167">
        <v>60</v>
      </c>
      <c r="R214" s="161"/>
      <c r="S214" s="161"/>
      <c r="T214" s="161"/>
      <c r="U214" s="161"/>
      <c r="V214" s="161"/>
      <c r="W214" s="161" t="s">
        <v>1652</v>
      </c>
      <c r="X214" s="161" t="s">
        <v>1944</v>
      </c>
      <c r="Y214" s="83"/>
      <c r="Z214" s="83"/>
      <c r="AA214" s="83" t="s">
        <v>1490</v>
      </c>
      <c r="AB214" s="83"/>
      <c r="AC214" s="83"/>
      <c r="AF214" s="72"/>
      <c r="AG214" s="72"/>
      <c r="AH214" s="72"/>
      <c r="AI214" s="72"/>
      <c r="AJ214" s="72"/>
      <c r="AK214" s="72"/>
      <c r="AL214" s="72"/>
      <c r="AM214" s="72"/>
      <c r="AN214" s="72"/>
      <c r="AO214" s="72"/>
      <c r="AP214" s="72"/>
      <c r="AQ214" s="72"/>
      <c r="AR214" s="72"/>
      <c r="AS214" s="72"/>
      <c r="AT214" s="72"/>
      <c r="AU214" s="72"/>
      <c r="AV214" s="72"/>
      <c r="AW214" s="72"/>
      <c r="AX214" s="72"/>
      <c r="AY214" s="72"/>
      <c r="AZ214" s="72"/>
      <c r="BA214" s="72"/>
      <c r="BB214" s="72"/>
      <c r="BC214" s="72"/>
      <c r="BD214" s="72"/>
      <c r="BE214" s="72"/>
      <c r="BF214" s="72"/>
      <c r="BG214" s="72"/>
      <c r="BH214" s="72"/>
      <c r="BI214" s="72"/>
      <c r="BJ214" s="72"/>
      <c r="BK214" s="72"/>
      <c r="BL214" s="72"/>
      <c r="BM214" s="72"/>
      <c r="BN214" s="72"/>
      <c r="BO214" s="72"/>
      <c r="BP214" s="72"/>
      <c r="BQ214" s="72"/>
      <c r="BR214" s="72"/>
      <c r="BS214" s="72"/>
      <c r="BT214" s="72"/>
      <c r="BU214" s="72"/>
      <c r="BV214" s="72"/>
      <c r="BW214" s="72"/>
      <c r="BX214" s="72"/>
      <c r="BY214" s="72"/>
      <c r="BZ214" s="72"/>
      <c r="CA214" s="72"/>
      <c r="CB214" s="72"/>
      <c r="CC214" s="72"/>
      <c r="CD214" s="72"/>
      <c r="CE214" s="72"/>
      <c r="CF214" s="72"/>
      <c r="CG214" s="72"/>
      <c r="CH214" s="72"/>
      <c r="CI214" s="72"/>
      <c r="CJ214" s="72"/>
      <c r="CK214" s="72"/>
      <c r="CL214" s="72"/>
      <c r="CM214" s="72"/>
      <c r="CN214" s="72"/>
      <c r="CO214" s="72"/>
      <c r="CP214" s="72"/>
      <c r="CQ214" s="72"/>
      <c r="CR214" s="72"/>
      <c r="CS214" s="72"/>
      <c r="CT214" s="72"/>
      <c r="CU214" s="72"/>
      <c r="CV214" s="72"/>
      <c r="CW214" s="72"/>
      <c r="CX214" s="72"/>
      <c r="CY214" s="72"/>
      <c r="CZ214" s="72"/>
      <c r="DA214" s="72"/>
      <c r="DB214" s="72"/>
      <c r="DC214" s="72"/>
      <c r="DD214" s="72"/>
      <c r="DE214" s="72"/>
      <c r="DF214" s="72"/>
      <c r="DG214" s="72"/>
      <c r="DH214" s="72"/>
      <c r="DI214" s="72"/>
      <c r="DJ214" s="72"/>
      <c r="DK214" s="72"/>
      <c r="DL214" s="72"/>
      <c r="DM214" s="72"/>
      <c r="DN214" s="72"/>
      <c r="DO214" s="72"/>
      <c r="DP214" s="72"/>
      <c r="DQ214" s="72"/>
      <c r="DR214" s="72"/>
      <c r="DS214" s="72"/>
      <c r="DT214" s="72"/>
      <c r="DU214" s="72"/>
      <c r="DV214" s="72"/>
      <c r="DW214" s="72"/>
      <c r="DX214" s="72"/>
      <c r="DY214" s="72"/>
      <c r="DZ214" s="72"/>
      <c r="EA214" s="72"/>
      <c r="EB214" s="72"/>
      <c r="EC214" s="72"/>
      <c r="ED214" s="72"/>
      <c r="EE214" s="72"/>
      <c r="EF214" s="72"/>
      <c r="EG214" s="72"/>
      <c r="EH214" s="72"/>
      <c r="EI214" s="72"/>
      <c r="EJ214" s="72"/>
      <c r="EK214" s="72"/>
      <c r="EL214" s="72"/>
      <c r="EM214" s="72"/>
      <c r="EN214" s="72"/>
      <c r="EO214" s="72"/>
      <c r="EP214" s="72"/>
      <c r="EQ214" s="72"/>
      <c r="ER214" s="72"/>
      <c r="ES214" s="72"/>
      <c r="ET214" s="72"/>
      <c r="EU214" s="72"/>
      <c r="EV214" s="72"/>
      <c r="EW214" s="72"/>
      <c r="EX214" s="72"/>
      <c r="EY214" s="72"/>
      <c r="EZ214" s="72"/>
      <c r="FA214" s="72"/>
      <c r="FB214" s="72"/>
      <c r="FC214" s="72"/>
      <c r="FD214" s="72"/>
      <c r="FE214" s="72"/>
      <c r="FF214" s="72"/>
      <c r="FG214" s="72"/>
      <c r="FH214" s="72"/>
      <c r="FI214" s="72"/>
      <c r="FJ214" s="72"/>
      <c r="FK214" s="72"/>
      <c r="FL214" s="72"/>
      <c r="FM214" s="72"/>
      <c r="FN214" s="72"/>
      <c r="FO214" s="72"/>
      <c r="FP214" s="72"/>
      <c r="FQ214" s="72"/>
      <c r="FR214" s="72"/>
      <c r="FS214" s="72"/>
      <c r="FT214" s="72"/>
      <c r="FU214" s="72"/>
      <c r="FV214" s="72"/>
      <c r="FW214" s="72"/>
      <c r="FX214" s="72"/>
      <c r="FY214" s="72"/>
      <c r="FZ214" s="72"/>
      <c r="GA214" s="72"/>
      <c r="GB214" s="72"/>
      <c r="GC214" s="72"/>
      <c r="GD214" s="72"/>
      <c r="GE214" s="72"/>
      <c r="GF214" s="72"/>
      <c r="GG214" s="72"/>
      <c r="GH214" s="72"/>
      <c r="GI214" s="72"/>
      <c r="GJ214" s="72"/>
      <c r="GK214" s="72"/>
      <c r="GL214" s="72"/>
      <c r="GM214" s="72"/>
      <c r="GN214" s="72"/>
      <c r="GO214" s="72"/>
      <c r="GP214" s="72"/>
      <c r="GQ214" s="72"/>
      <c r="GR214" s="72"/>
      <c r="GS214" s="72"/>
      <c r="GT214" s="72"/>
      <c r="GU214" s="72"/>
      <c r="GV214" s="72"/>
      <c r="GW214" s="72"/>
      <c r="GX214" s="72"/>
      <c r="GY214" s="72"/>
      <c r="GZ214" s="72"/>
      <c r="HA214" s="72"/>
    </row>
    <row r="215" spans="1:209" s="72" customFormat="1" ht="25.5" customHeight="1" x14ac:dyDescent="0.2">
      <c r="A215" s="74">
        <v>83</v>
      </c>
      <c r="B215" s="83" t="s">
        <v>1547</v>
      </c>
      <c r="C215" s="83" t="s">
        <v>40</v>
      </c>
      <c r="D215" s="83" t="s">
        <v>89</v>
      </c>
      <c r="E215" s="83" t="s">
        <v>1896</v>
      </c>
      <c r="F215" s="83">
        <v>3</v>
      </c>
      <c r="G215" s="83" t="s">
        <v>262</v>
      </c>
      <c r="H215" s="83" t="s">
        <v>1610</v>
      </c>
      <c r="I215" s="83">
        <v>40</v>
      </c>
      <c r="J215" s="161">
        <v>4</v>
      </c>
      <c r="K215" s="161" t="s">
        <v>89</v>
      </c>
      <c r="L215" s="161"/>
      <c r="M215" s="161" t="s">
        <v>296</v>
      </c>
      <c r="N215" s="161">
        <v>6</v>
      </c>
      <c r="O215" s="162" t="s">
        <v>297</v>
      </c>
      <c r="P215" s="161" t="s">
        <v>312</v>
      </c>
      <c r="Q215" s="167">
        <v>60</v>
      </c>
      <c r="R215" s="161"/>
      <c r="S215" s="161"/>
      <c r="T215" s="161"/>
      <c r="U215" s="161"/>
      <c r="V215" s="161"/>
      <c r="W215" s="161" t="s">
        <v>146</v>
      </c>
      <c r="X215" s="161" t="s">
        <v>1944</v>
      </c>
      <c r="Y215" s="83"/>
      <c r="Z215" s="83"/>
      <c r="AA215" s="83" t="s">
        <v>1490</v>
      </c>
      <c r="AB215" s="83"/>
      <c r="AC215" s="83"/>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4"/>
      <c r="BH215" s="84"/>
      <c r="BI215" s="84"/>
      <c r="BJ215" s="84"/>
      <c r="BK215" s="84"/>
      <c r="BL215" s="84"/>
      <c r="BM215" s="84"/>
      <c r="BN215" s="84"/>
      <c r="BO215" s="84"/>
      <c r="BP215" s="84"/>
      <c r="BQ215" s="84"/>
      <c r="BR215" s="84"/>
      <c r="BS215" s="84"/>
      <c r="BT215" s="84"/>
      <c r="BU215" s="84"/>
      <c r="BV215" s="84"/>
      <c r="BW215" s="84"/>
      <c r="BX215" s="84"/>
      <c r="BY215" s="84"/>
      <c r="BZ215" s="84"/>
      <c r="CA215" s="84"/>
      <c r="CB215" s="84"/>
      <c r="CC215" s="84"/>
      <c r="CD215" s="84"/>
      <c r="CE215" s="84"/>
      <c r="CF215" s="84"/>
      <c r="CG215" s="84"/>
      <c r="CH215" s="84"/>
      <c r="CI215" s="84"/>
      <c r="CJ215" s="84"/>
      <c r="CK215" s="84"/>
      <c r="CL215" s="84"/>
      <c r="CM215" s="84"/>
      <c r="CN215" s="84"/>
      <c r="CO215" s="84"/>
      <c r="CP215" s="84"/>
      <c r="CQ215" s="84"/>
      <c r="CR215" s="84"/>
      <c r="CS215" s="84"/>
      <c r="CT215" s="84"/>
      <c r="CU215" s="84"/>
      <c r="CV215" s="84"/>
      <c r="CW215" s="84"/>
      <c r="CX215" s="84"/>
      <c r="CY215" s="84"/>
      <c r="CZ215" s="84"/>
      <c r="DA215" s="84"/>
      <c r="DB215" s="84"/>
      <c r="DC215" s="84"/>
      <c r="DD215" s="84"/>
      <c r="DE215" s="84"/>
      <c r="DF215" s="84"/>
      <c r="DG215" s="84"/>
      <c r="DH215" s="84"/>
      <c r="DI215" s="84"/>
      <c r="DJ215" s="84"/>
      <c r="DK215" s="84"/>
      <c r="DL215" s="84"/>
      <c r="DM215" s="84"/>
      <c r="DN215" s="84"/>
      <c r="DO215" s="84"/>
      <c r="DP215" s="84"/>
      <c r="DQ215" s="84"/>
      <c r="DR215" s="84"/>
      <c r="DS215" s="84"/>
      <c r="DT215" s="84"/>
      <c r="DU215" s="84"/>
      <c r="DV215" s="84"/>
      <c r="DW215" s="84"/>
      <c r="DX215" s="84"/>
      <c r="DY215" s="84"/>
      <c r="DZ215" s="84"/>
      <c r="EA215" s="84"/>
      <c r="EB215" s="84"/>
      <c r="EC215" s="84"/>
      <c r="ED215" s="84"/>
      <c r="EE215" s="84"/>
      <c r="EF215" s="84"/>
      <c r="EG215" s="84"/>
      <c r="EH215" s="84"/>
      <c r="EI215" s="84"/>
      <c r="EJ215" s="84"/>
      <c r="EK215" s="84"/>
      <c r="EL215" s="84"/>
      <c r="EM215" s="84"/>
      <c r="EN215" s="84"/>
      <c r="EO215" s="84"/>
      <c r="EP215" s="84"/>
      <c r="EQ215" s="84"/>
      <c r="ER215" s="84"/>
      <c r="ES215" s="84"/>
      <c r="ET215" s="84"/>
      <c r="EU215" s="84"/>
      <c r="EV215" s="84"/>
      <c r="EW215" s="84"/>
      <c r="EX215" s="84"/>
      <c r="EY215" s="84"/>
      <c r="EZ215" s="84"/>
      <c r="FA215" s="84"/>
      <c r="FB215" s="84"/>
      <c r="FC215" s="84"/>
      <c r="FD215" s="84"/>
      <c r="FE215" s="84"/>
      <c r="FF215" s="84"/>
      <c r="FG215" s="84"/>
      <c r="FH215" s="84"/>
      <c r="FI215" s="84"/>
      <c r="FJ215" s="84"/>
      <c r="FK215" s="84"/>
      <c r="FL215" s="84"/>
      <c r="FM215" s="84"/>
      <c r="FN215" s="84"/>
      <c r="FO215" s="84"/>
      <c r="FP215" s="84"/>
      <c r="FQ215" s="84"/>
      <c r="FR215" s="84"/>
      <c r="FS215" s="84"/>
      <c r="FT215" s="84"/>
      <c r="FU215" s="84"/>
      <c r="FV215" s="84"/>
      <c r="FW215" s="84"/>
      <c r="FX215" s="84"/>
      <c r="FY215" s="84"/>
      <c r="FZ215" s="84"/>
      <c r="GA215" s="84"/>
      <c r="GB215" s="84"/>
      <c r="GC215" s="84"/>
      <c r="GD215" s="84"/>
      <c r="GE215" s="84"/>
      <c r="GF215" s="84"/>
      <c r="GG215" s="84"/>
      <c r="GH215" s="84"/>
      <c r="GI215" s="84"/>
      <c r="GJ215" s="84"/>
      <c r="GK215" s="84"/>
      <c r="GL215" s="84"/>
      <c r="GM215" s="84"/>
      <c r="GN215" s="84"/>
      <c r="GO215" s="84"/>
      <c r="GP215" s="84"/>
      <c r="GQ215" s="84"/>
      <c r="GR215" s="84"/>
      <c r="GS215" s="84"/>
      <c r="GT215" s="84"/>
      <c r="GU215" s="84"/>
      <c r="GV215" s="84"/>
      <c r="GW215" s="84"/>
      <c r="GX215" s="84"/>
      <c r="GY215" s="84"/>
      <c r="GZ215" s="84"/>
      <c r="HA215" s="84"/>
    </row>
    <row r="216" spans="1:209" s="72" customFormat="1" ht="25.5" customHeight="1" x14ac:dyDescent="0.2">
      <c r="A216" s="74">
        <v>33</v>
      </c>
      <c r="B216" s="83" t="s">
        <v>209</v>
      </c>
      <c r="C216" s="83" t="s">
        <v>202</v>
      </c>
      <c r="D216" s="83" t="s">
        <v>201</v>
      </c>
      <c r="E216" s="83" t="s">
        <v>1845</v>
      </c>
      <c r="F216" s="83">
        <v>5</v>
      </c>
      <c r="G216" s="83" t="s">
        <v>262</v>
      </c>
      <c r="H216" s="83" t="s">
        <v>1610</v>
      </c>
      <c r="I216" s="83">
        <v>55</v>
      </c>
      <c r="J216" s="161">
        <v>3</v>
      </c>
      <c r="K216" s="161" t="s">
        <v>201</v>
      </c>
      <c r="L216" s="161"/>
      <c r="M216" s="161" t="s">
        <v>296</v>
      </c>
      <c r="N216" s="161" t="s">
        <v>1923</v>
      </c>
      <c r="O216" s="162" t="s">
        <v>327</v>
      </c>
      <c r="P216" s="161" t="s">
        <v>312</v>
      </c>
      <c r="Q216" s="167">
        <v>60</v>
      </c>
      <c r="R216" s="161"/>
      <c r="S216" s="161"/>
      <c r="T216" s="161"/>
      <c r="U216" s="161"/>
      <c r="V216" s="161"/>
      <c r="W216" s="161" t="s">
        <v>143</v>
      </c>
      <c r="X216" s="161" t="s">
        <v>1948</v>
      </c>
      <c r="Y216" s="83"/>
      <c r="Z216" s="83"/>
      <c r="AA216" s="83" t="s">
        <v>1490</v>
      </c>
      <c r="AB216" s="83"/>
      <c r="AC216" s="83"/>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c r="BI216" s="84"/>
      <c r="BJ216" s="84"/>
      <c r="BK216" s="84"/>
      <c r="BL216" s="84"/>
      <c r="BM216" s="84"/>
      <c r="BN216" s="84"/>
      <c r="BO216" s="84"/>
      <c r="BP216" s="84"/>
      <c r="BQ216" s="84"/>
      <c r="BR216" s="84"/>
      <c r="BS216" s="84"/>
      <c r="BT216" s="84"/>
      <c r="BU216" s="84"/>
      <c r="BV216" s="84"/>
      <c r="BW216" s="84"/>
      <c r="BX216" s="84"/>
      <c r="BY216" s="84"/>
      <c r="BZ216" s="84"/>
      <c r="CA216" s="84"/>
      <c r="CB216" s="84"/>
      <c r="CC216" s="84"/>
      <c r="CD216" s="84"/>
      <c r="CE216" s="84"/>
      <c r="CF216" s="84"/>
      <c r="CG216" s="84"/>
      <c r="CH216" s="84"/>
      <c r="CI216" s="84"/>
      <c r="CJ216" s="84"/>
      <c r="CK216" s="84"/>
      <c r="CL216" s="84"/>
      <c r="CM216" s="84"/>
      <c r="CN216" s="84"/>
      <c r="CO216" s="84"/>
      <c r="CP216" s="84"/>
      <c r="CQ216" s="84"/>
      <c r="CR216" s="84"/>
      <c r="CS216" s="84"/>
      <c r="CT216" s="84"/>
      <c r="CU216" s="84"/>
      <c r="CV216" s="84"/>
      <c r="CW216" s="84"/>
      <c r="CX216" s="84"/>
      <c r="CY216" s="84"/>
      <c r="CZ216" s="84"/>
      <c r="DA216" s="84"/>
      <c r="DB216" s="84"/>
      <c r="DC216" s="84"/>
      <c r="DD216" s="84"/>
      <c r="DE216" s="84"/>
      <c r="DF216" s="84"/>
      <c r="DG216" s="84"/>
      <c r="DH216" s="84"/>
      <c r="DI216" s="84"/>
      <c r="DJ216" s="84"/>
      <c r="DK216" s="84"/>
      <c r="DL216" s="84"/>
      <c r="DM216" s="84"/>
      <c r="DN216" s="84"/>
      <c r="DO216" s="84"/>
      <c r="DP216" s="84"/>
      <c r="DQ216" s="84"/>
      <c r="DR216" s="84"/>
      <c r="DS216" s="84"/>
      <c r="DT216" s="84"/>
      <c r="DU216" s="84"/>
      <c r="DV216" s="84"/>
      <c r="DW216" s="84"/>
      <c r="DX216" s="84"/>
      <c r="DY216" s="84"/>
      <c r="DZ216" s="84"/>
      <c r="EA216" s="84"/>
      <c r="EB216" s="84"/>
      <c r="EC216" s="84"/>
      <c r="ED216" s="84"/>
      <c r="EE216" s="84"/>
      <c r="EF216" s="84"/>
      <c r="EG216" s="84"/>
      <c r="EH216" s="84"/>
      <c r="EI216" s="84"/>
      <c r="EJ216" s="84"/>
      <c r="EK216" s="84"/>
      <c r="EL216" s="84"/>
      <c r="EM216" s="84"/>
      <c r="EN216" s="84"/>
      <c r="EO216" s="84"/>
      <c r="EP216" s="84"/>
      <c r="EQ216" s="84"/>
      <c r="ER216" s="84"/>
      <c r="ES216" s="84"/>
      <c r="ET216" s="84"/>
      <c r="EU216" s="84"/>
      <c r="EV216" s="84"/>
      <c r="EW216" s="84"/>
      <c r="EX216" s="84"/>
      <c r="EY216" s="84"/>
      <c r="EZ216" s="84"/>
      <c r="FA216" s="84"/>
      <c r="FB216" s="84"/>
      <c r="FC216" s="84"/>
      <c r="FD216" s="84"/>
      <c r="FE216" s="84"/>
      <c r="FF216" s="84"/>
      <c r="FG216" s="84"/>
      <c r="FH216" s="84"/>
      <c r="FI216" s="84"/>
      <c r="FJ216" s="84"/>
      <c r="FK216" s="84"/>
      <c r="FL216" s="84"/>
      <c r="FM216" s="84"/>
      <c r="FN216" s="84"/>
      <c r="FO216" s="84"/>
      <c r="FP216" s="84"/>
      <c r="FQ216" s="84"/>
      <c r="FR216" s="84"/>
      <c r="FS216" s="84"/>
      <c r="FT216" s="84"/>
      <c r="FU216" s="84"/>
      <c r="FV216" s="84"/>
      <c r="FW216" s="84"/>
      <c r="FX216" s="84"/>
      <c r="FY216" s="84"/>
      <c r="FZ216" s="84"/>
      <c r="GA216" s="84"/>
      <c r="GB216" s="84"/>
      <c r="GC216" s="84"/>
      <c r="GD216" s="84"/>
      <c r="GE216" s="84"/>
      <c r="GF216" s="84"/>
      <c r="GG216" s="84"/>
      <c r="GH216" s="84"/>
      <c r="GI216" s="84"/>
      <c r="GJ216" s="84"/>
      <c r="GK216" s="84"/>
      <c r="GL216" s="84"/>
      <c r="GM216" s="84"/>
      <c r="GN216" s="84"/>
      <c r="GO216" s="84"/>
      <c r="GP216" s="84"/>
      <c r="GQ216" s="84"/>
      <c r="GR216" s="84"/>
      <c r="GS216" s="84"/>
      <c r="GT216" s="84"/>
      <c r="GU216" s="84"/>
      <c r="GV216" s="84"/>
      <c r="GW216" s="84"/>
      <c r="GX216" s="84"/>
      <c r="GY216" s="84"/>
      <c r="GZ216" s="84"/>
      <c r="HA216" s="84"/>
    </row>
    <row r="217" spans="1:209" s="72" customFormat="1" ht="25.5" customHeight="1" x14ac:dyDescent="0.2">
      <c r="A217" s="74">
        <v>35</v>
      </c>
      <c r="B217" s="83" t="s">
        <v>1592</v>
      </c>
      <c r="C217" s="83" t="s">
        <v>1585</v>
      </c>
      <c r="D217" s="83" t="s">
        <v>202</v>
      </c>
      <c r="E217" s="83" t="s">
        <v>1859</v>
      </c>
      <c r="F217" s="83">
        <v>5</v>
      </c>
      <c r="G217" s="83" t="s">
        <v>262</v>
      </c>
      <c r="H217" s="83" t="s">
        <v>1610</v>
      </c>
      <c r="I217" s="83">
        <v>55</v>
      </c>
      <c r="J217" s="161">
        <v>3</v>
      </c>
      <c r="K217" s="161" t="s">
        <v>202</v>
      </c>
      <c r="L217" s="161"/>
      <c r="M217" s="161" t="s">
        <v>296</v>
      </c>
      <c r="N217" s="161" t="s">
        <v>1923</v>
      </c>
      <c r="O217" s="162" t="s">
        <v>327</v>
      </c>
      <c r="P217" s="161" t="s">
        <v>312</v>
      </c>
      <c r="Q217" s="167">
        <v>60</v>
      </c>
      <c r="R217" s="161"/>
      <c r="S217" s="161"/>
      <c r="T217" s="161"/>
      <c r="U217" s="161"/>
      <c r="V217" s="161"/>
      <c r="W217" s="161" t="s">
        <v>143</v>
      </c>
      <c r="X217" s="161" t="s">
        <v>1948</v>
      </c>
      <c r="Y217" s="83"/>
      <c r="Z217" s="83"/>
      <c r="AA217" s="83" t="s">
        <v>1490</v>
      </c>
      <c r="AB217" s="83"/>
      <c r="AC217" s="83"/>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84"/>
      <c r="BE217" s="84"/>
      <c r="BF217" s="84"/>
      <c r="BG217" s="84"/>
      <c r="BH217" s="84"/>
      <c r="BI217" s="84"/>
      <c r="BJ217" s="84"/>
      <c r="BK217" s="84"/>
      <c r="BL217" s="84"/>
      <c r="BM217" s="84"/>
      <c r="BN217" s="84"/>
      <c r="BO217" s="84"/>
      <c r="BP217" s="84"/>
      <c r="BQ217" s="84"/>
      <c r="BR217" s="84"/>
      <c r="BS217" s="84"/>
      <c r="BT217" s="84"/>
      <c r="BU217" s="84"/>
      <c r="BV217" s="84"/>
      <c r="BW217" s="84"/>
      <c r="BX217" s="84"/>
      <c r="BY217" s="84"/>
      <c r="BZ217" s="84"/>
      <c r="CA217" s="84"/>
      <c r="CB217" s="84"/>
      <c r="CC217" s="84"/>
      <c r="CD217" s="84"/>
      <c r="CE217" s="84"/>
      <c r="CF217" s="84"/>
      <c r="CG217" s="84"/>
      <c r="CH217" s="84"/>
      <c r="CI217" s="84"/>
      <c r="CJ217" s="84"/>
      <c r="CK217" s="84"/>
      <c r="CL217" s="84"/>
      <c r="CM217" s="84"/>
      <c r="CN217" s="84"/>
      <c r="CO217" s="84"/>
      <c r="CP217" s="84"/>
      <c r="CQ217" s="84"/>
      <c r="CR217" s="84"/>
      <c r="CS217" s="84"/>
      <c r="CT217" s="84"/>
      <c r="CU217" s="84"/>
      <c r="CV217" s="84"/>
      <c r="CW217" s="84"/>
      <c r="CX217" s="84"/>
      <c r="CY217" s="84"/>
      <c r="CZ217" s="84"/>
      <c r="DA217" s="84"/>
      <c r="DB217" s="84"/>
      <c r="DC217" s="84"/>
      <c r="DD217" s="84"/>
      <c r="DE217" s="84"/>
      <c r="DF217" s="84"/>
      <c r="DG217" s="84"/>
      <c r="DH217" s="84"/>
      <c r="DI217" s="84"/>
      <c r="DJ217" s="84"/>
      <c r="DK217" s="84"/>
      <c r="DL217" s="84"/>
      <c r="DM217" s="84"/>
      <c r="DN217" s="84"/>
      <c r="DO217" s="84"/>
      <c r="DP217" s="84"/>
      <c r="DQ217" s="84"/>
      <c r="DR217" s="84"/>
      <c r="DS217" s="84"/>
      <c r="DT217" s="84"/>
      <c r="DU217" s="84"/>
      <c r="DV217" s="84"/>
      <c r="DW217" s="84"/>
      <c r="DX217" s="84"/>
      <c r="DY217" s="84"/>
      <c r="DZ217" s="84"/>
      <c r="EA217" s="84"/>
      <c r="EB217" s="84"/>
      <c r="EC217" s="84"/>
      <c r="ED217" s="84"/>
      <c r="EE217" s="84"/>
      <c r="EF217" s="84"/>
      <c r="EG217" s="84"/>
      <c r="EH217" s="84"/>
      <c r="EI217" s="84"/>
      <c r="EJ217" s="84"/>
      <c r="EK217" s="84"/>
      <c r="EL217" s="84"/>
      <c r="EM217" s="84"/>
      <c r="EN217" s="84"/>
      <c r="EO217" s="84"/>
      <c r="EP217" s="84"/>
      <c r="EQ217" s="84"/>
      <c r="ER217" s="84"/>
      <c r="ES217" s="84"/>
      <c r="ET217" s="84"/>
      <c r="EU217" s="84"/>
      <c r="EV217" s="84"/>
      <c r="EW217" s="84"/>
      <c r="EX217" s="84"/>
      <c r="EY217" s="84"/>
      <c r="EZ217" s="84"/>
      <c r="FA217" s="84"/>
      <c r="FB217" s="84"/>
      <c r="FC217" s="84"/>
      <c r="FD217" s="84"/>
      <c r="FE217" s="84"/>
      <c r="FF217" s="84"/>
      <c r="FG217" s="84"/>
      <c r="FH217" s="84"/>
      <c r="FI217" s="84"/>
      <c r="FJ217" s="84"/>
      <c r="FK217" s="84"/>
      <c r="FL217" s="84"/>
      <c r="FM217" s="84"/>
      <c r="FN217" s="84"/>
      <c r="FO217" s="84"/>
      <c r="FP217" s="84"/>
      <c r="FQ217" s="84"/>
      <c r="FR217" s="84"/>
      <c r="FS217" s="84"/>
      <c r="FT217" s="84"/>
      <c r="FU217" s="84"/>
      <c r="FV217" s="84"/>
      <c r="FW217" s="84"/>
      <c r="FX217" s="84"/>
      <c r="FY217" s="84"/>
      <c r="FZ217" s="84"/>
      <c r="GA217" s="84"/>
      <c r="GB217" s="84"/>
      <c r="GC217" s="84"/>
      <c r="GD217" s="84"/>
      <c r="GE217" s="84"/>
      <c r="GF217" s="84"/>
      <c r="GG217" s="84"/>
      <c r="GH217" s="84"/>
      <c r="GI217" s="84"/>
      <c r="GJ217" s="84"/>
      <c r="GK217" s="84"/>
      <c r="GL217" s="84"/>
      <c r="GM217" s="84"/>
      <c r="GN217" s="84"/>
      <c r="GO217" s="84"/>
      <c r="GP217" s="84"/>
      <c r="GQ217" s="84"/>
      <c r="GR217" s="84"/>
      <c r="GS217" s="84"/>
      <c r="GT217" s="84"/>
      <c r="GU217" s="84"/>
      <c r="GV217" s="84"/>
      <c r="GW217" s="84"/>
      <c r="GX217" s="84"/>
      <c r="GY217" s="84"/>
      <c r="GZ217" s="84"/>
      <c r="HA217" s="84"/>
    </row>
    <row r="218" spans="1:209" s="72" customFormat="1" ht="25.5" customHeight="1" x14ac:dyDescent="0.2">
      <c r="A218" s="74">
        <v>101</v>
      </c>
      <c r="B218" s="83" t="s">
        <v>1586</v>
      </c>
      <c r="C218" s="83" t="s">
        <v>1725</v>
      </c>
      <c r="D218" s="83" t="s">
        <v>197</v>
      </c>
      <c r="E218" s="83" t="s">
        <v>1791</v>
      </c>
      <c r="F218" s="83">
        <v>4</v>
      </c>
      <c r="G218" s="83" t="s">
        <v>262</v>
      </c>
      <c r="H218" s="83" t="s">
        <v>1590</v>
      </c>
      <c r="I218" s="83">
        <v>38</v>
      </c>
      <c r="J218" s="161">
        <v>6</v>
      </c>
      <c r="K218" s="161" t="s">
        <v>197</v>
      </c>
      <c r="L218" s="161"/>
      <c r="M218" s="161" t="s">
        <v>186</v>
      </c>
      <c r="N218" s="161">
        <v>2</v>
      </c>
      <c r="O218" s="162" t="s">
        <v>303</v>
      </c>
      <c r="P218" s="161" t="s">
        <v>312</v>
      </c>
      <c r="Q218" s="167">
        <v>60</v>
      </c>
      <c r="R218" s="161"/>
      <c r="S218" s="161"/>
      <c r="T218" s="161"/>
      <c r="U218" s="161"/>
      <c r="V218" s="161"/>
      <c r="W218" s="161" t="s">
        <v>173</v>
      </c>
      <c r="X218" s="161" t="s">
        <v>1934</v>
      </c>
      <c r="Y218" s="83"/>
      <c r="Z218" s="83"/>
      <c r="AA218" s="83" t="s">
        <v>1490</v>
      </c>
      <c r="AB218" s="83"/>
      <c r="AC218" s="83"/>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c r="BI218" s="84"/>
      <c r="BJ218" s="84"/>
      <c r="BK218" s="84"/>
      <c r="BL218" s="84"/>
      <c r="BM218" s="84"/>
      <c r="BN218" s="84"/>
      <c r="BO218" s="84"/>
      <c r="BP218" s="84"/>
      <c r="BQ218" s="84"/>
      <c r="BR218" s="84"/>
      <c r="BS218" s="84"/>
      <c r="BT218" s="84"/>
      <c r="BU218" s="84"/>
      <c r="BV218" s="84"/>
      <c r="BW218" s="84"/>
      <c r="BX218" s="84"/>
      <c r="BY218" s="84"/>
      <c r="BZ218" s="84"/>
      <c r="CA218" s="84"/>
      <c r="CB218" s="84"/>
      <c r="CC218" s="84"/>
      <c r="CD218" s="84"/>
      <c r="CE218" s="84"/>
      <c r="CF218" s="84"/>
      <c r="CG218" s="84"/>
      <c r="CH218" s="84"/>
      <c r="CI218" s="84"/>
      <c r="CJ218" s="84"/>
      <c r="CK218" s="84"/>
      <c r="CL218" s="84"/>
      <c r="CM218" s="84"/>
      <c r="CN218" s="84"/>
      <c r="CO218" s="84"/>
      <c r="CP218" s="84"/>
      <c r="CQ218" s="84"/>
      <c r="CR218" s="84"/>
      <c r="CS218" s="84"/>
      <c r="CT218" s="84"/>
      <c r="CU218" s="84"/>
      <c r="CV218" s="84"/>
      <c r="CW218" s="84"/>
      <c r="CX218" s="84"/>
      <c r="CY218" s="84"/>
      <c r="CZ218" s="84"/>
      <c r="DA218" s="84"/>
      <c r="DB218" s="84"/>
      <c r="DC218" s="84"/>
      <c r="DD218" s="84"/>
      <c r="DE218" s="84"/>
      <c r="DF218" s="84"/>
      <c r="DG218" s="84"/>
      <c r="DH218" s="84"/>
      <c r="DI218" s="84"/>
      <c r="DJ218" s="84"/>
      <c r="DK218" s="84"/>
      <c r="DL218" s="84"/>
      <c r="DM218" s="84"/>
      <c r="DN218" s="84"/>
      <c r="DO218" s="84"/>
      <c r="DP218" s="84"/>
      <c r="DQ218" s="84"/>
      <c r="DR218" s="84"/>
      <c r="DS218" s="84"/>
      <c r="DT218" s="84"/>
      <c r="DU218" s="84"/>
      <c r="DV218" s="84"/>
      <c r="DW218" s="84"/>
      <c r="DX218" s="84"/>
      <c r="DY218" s="84"/>
      <c r="DZ218" s="84"/>
      <c r="EA218" s="84"/>
      <c r="EB218" s="84"/>
      <c r="EC218" s="84"/>
      <c r="ED218" s="84"/>
      <c r="EE218" s="84"/>
      <c r="EF218" s="84"/>
      <c r="EG218" s="84"/>
      <c r="EH218" s="84"/>
      <c r="EI218" s="84"/>
      <c r="EJ218" s="84"/>
      <c r="EK218" s="84"/>
      <c r="EL218" s="84"/>
      <c r="EM218" s="84"/>
      <c r="EN218" s="84"/>
      <c r="EO218" s="84"/>
      <c r="EP218" s="84"/>
      <c r="EQ218" s="84"/>
      <c r="ER218" s="84"/>
      <c r="ES218" s="84"/>
      <c r="ET218" s="84"/>
      <c r="EU218" s="84"/>
      <c r="EV218" s="84"/>
      <c r="EW218" s="84"/>
      <c r="EX218" s="84"/>
      <c r="EY218" s="84"/>
      <c r="EZ218" s="84"/>
      <c r="FA218" s="84"/>
      <c r="FB218" s="84"/>
      <c r="FC218" s="84"/>
      <c r="FD218" s="84"/>
      <c r="FE218" s="84"/>
      <c r="FF218" s="84"/>
      <c r="FG218" s="84"/>
      <c r="FH218" s="84"/>
      <c r="FI218" s="84"/>
      <c r="FJ218" s="84"/>
      <c r="FK218" s="84"/>
      <c r="FL218" s="84"/>
      <c r="FM218" s="84"/>
      <c r="FN218" s="84"/>
      <c r="FO218" s="84"/>
      <c r="FP218" s="84"/>
      <c r="FQ218" s="84"/>
      <c r="FR218" s="84"/>
      <c r="FS218" s="84"/>
      <c r="FT218" s="84"/>
      <c r="FU218" s="84"/>
      <c r="FV218" s="84"/>
      <c r="FW218" s="84"/>
      <c r="FX218" s="84"/>
      <c r="FY218" s="84"/>
      <c r="FZ218" s="84"/>
      <c r="GA218" s="84"/>
      <c r="GB218" s="84"/>
      <c r="GC218" s="84"/>
      <c r="GD218" s="84"/>
      <c r="GE218" s="84"/>
      <c r="GF218" s="84"/>
      <c r="GG218" s="84"/>
      <c r="GH218" s="84"/>
      <c r="GI218" s="84"/>
      <c r="GJ218" s="84"/>
      <c r="GK218" s="84"/>
      <c r="GL218" s="84"/>
      <c r="GM218" s="84"/>
      <c r="GN218" s="84"/>
      <c r="GO218" s="84"/>
      <c r="GP218" s="84"/>
      <c r="GQ218" s="84"/>
      <c r="GR218" s="84"/>
      <c r="GS218" s="84"/>
      <c r="GT218" s="84"/>
      <c r="GU218" s="84"/>
      <c r="GV218" s="84"/>
      <c r="GW218" s="84"/>
      <c r="GX218" s="84"/>
      <c r="GY218" s="84"/>
      <c r="GZ218" s="84"/>
      <c r="HA218" s="84"/>
    </row>
    <row r="219" spans="1:209" s="72" customFormat="1" ht="25.5" customHeight="1" x14ac:dyDescent="0.2">
      <c r="A219" s="74">
        <v>55</v>
      </c>
      <c r="B219" s="83" t="s">
        <v>91</v>
      </c>
      <c r="C219" s="83" t="s">
        <v>60</v>
      </c>
      <c r="D219" s="83"/>
      <c r="E219" s="83" t="s">
        <v>471</v>
      </c>
      <c r="F219" s="83">
        <v>2</v>
      </c>
      <c r="G219" s="83" t="s">
        <v>262</v>
      </c>
      <c r="H219" s="83" t="s">
        <v>1590</v>
      </c>
      <c r="I219" s="83">
        <v>38</v>
      </c>
      <c r="J219" s="161">
        <v>6</v>
      </c>
      <c r="K219" s="161"/>
      <c r="L219" s="161"/>
      <c r="M219" s="161" t="s">
        <v>186</v>
      </c>
      <c r="N219" s="161">
        <v>2</v>
      </c>
      <c r="O219" s="162" t="s">
        <v>316</v>
      </c>
      <c r="P219" s="161" t="s">
        <v>312</v>
      </c>
      <c r="Q219" s="167">
        <v>60</v>
      </c>
      <c r="R219" s="161"/>
      <c r="S219" s="161"/>
      <c r="T219" s="161"/>
      <c r="U219" s="161"/>
      <c r="V219" s="161"/>
      <c r="W219" s="161" t="s">
        <v>145</v>
      </c>
      <c r="X219" s="161" t="s">
        <v>1934</v>
      </c>
      <c r="Y219" s="83"/>
      <c r="Z219" s="83"/>
      <c r="AA219" s="83" t="s">
        <v>1490</v>
      </c>
      <c r="AB219" s="83"/>
      <c r="AC219" s="83"/>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c r="BD219" s="84"/>
      <c r="BE219" s="84"/>
      <c r="BF219" s="84"/>
      <c r="BG219" s="84"/>
      <c r="BH219" s="84"/>
      <c r="BI219" s="84"/>
      <c r="BJ219" s="84"/>
      <c r="BK219" s="84"/>
      <c r="BL219" s="84"/>
      <c r="BM219" s="84"/>
      <c r="BN219" s="84"/>
      <c r="BO219" s="84"/>
      <c r="BP219" s="84"/>
      <c r="BQ219" s="84"/>
      <c r="BR219" s="84"/>
      <c r="BS219" s="84"/>
      <c r="BT219" s="84"/>
      <c r="BU219" s="84"/>
      <c r="BV219" s="84"/>
      <c r="BW219" s="84"/>
      <c r="BX219" s="84"/>
      <c r="BY219" s="84"/>
      <c r="BZ219" s="84"/>
      <c r="CA219" s="84"/>
      <c r="CB219" s="84"/>
      <c r="CC219" s="84"/>
      <c r="CD219" s="84"/>
      <c r="CE219" s="84"/>
      <c r="CF219" s="84"/>
      <c r="CG219" s="84"/>
      <c r="CH219" s="84"/>
      <c r="CI219" s="84"/>
      <c r="CJ219" s="84"/>
      <c r="CK219" s="84"/>
      <c r="CL219" s="84"/>
      <c r="CM219" s="84"/>
      <c r="CN219" s="84"/>
      <c r="CO219" s="84"/>
      <c r="CP219" s="84"/>
      <c r="CQ219" s="84"/>
      <c r="CR219" s="84"/>
      <c r="CS219" s="84"/>
      <c r="CT219" s="84"/>
      <c r="CU219" s="84"/>
      <c r="CV219" s="84"/>
      <c r="CW219" s="84"/>
      <c r="CX219" s="84"/>
      <c r="CY219" s="84"/>
      <c r="CZ219" s="84"/>
      <c r="DA219" s="84"/>
      <c r="DB219" s="84"/>
      <c r="DC219" s="84"/>
      <c r="DD219" s="84"/>
      <c r="DE219" s="84"/>
      <c r="DF219" s="84"/>
      <c r="DG219" s="84"/>
      <c r="DH219" s="84"/>
      <c r="DI219" s="84"/>
      <c r="DJ219" s="84"/>
      <c r="DK219" s="84"/>
      <c r="DL219" s="84"/>
      <c r="DM219" s="84"/>
      <c r="DN219" s="84"/>
      <c r="DO219" s="84"/>
      <c r="DP219" s="84"/>
      <c r="DQ219" s="84"/>
      <c r="DR219" s="84"/>
      <c r="DS219" s="84"/>
      <c r="DT219" s="84"/>
      <c r="DU219" s="84"/>
      <c r="DV219" s="84"/>
      <c r="DW219" s="84"/>
      <c r="DX219" s="84"/>
      <c r="DY219" s="84"/>
      <c r="DZ219" s="84"/>
      <c r="EA219" s="84"/>
      <c r="EB219" s="84"/>
      <c r="EC219" s="84"/>
      <c r="ED219" s="84"/>
      <c r="EE219" s="84"/>
      <c r="EF219" s="84"/>
      <c r="EG219" s="84"/>
      <c r="EH219" s="84"/>
      <c r="EI219" s="84"/>
      <c r="EJ219" s="84"/>
      <c r="EK219" s="84"/>
      <c r="EL219" s="84"/>
      <c r="EM219" s="84"/>
      <c r="EN219" s="84"/>
      <c r="EO219" s="84"/>
      <c r="EP219" s="84"/>
      <c r="EQ219" s="84"/>
      <c r="ER219" s="84"/>
      <c r="ES219" s="84"/>
      <c r="ET219" s="84"/>
      <c r="EU219" s="84"/>
      <c r="EV219" s="84"/>
      <c r="EW219" s="84"/>
      <c r="EX219" s="84"/>
      <c r="EY219" s="84"/>
      <c r="EZ219" s="84"/>
      <c r="FA219" s="84"/>
      <c r="FB219" s="84"/>
      <c r="FC219" s="84"/>
      <c r="FD219" s="84"/>
      <c r="FE219" s="84"/>
      <c r="FF219" s="84"/>
      <c r="FG219" s="84"/>
      <c r="FH219" s="84"/>
      <c r="FI219" s="84"/>
      <c r="FJ219" s="84"/>
      <c r="FK219" s="84"/>
      <c r="FL219" s="84"/>
      <c r="FM219" s="84"/>
      <c r="FN219" s="84"/>
      <c r="FO219" s="84"/>
      <c r="FP219" s="84"/>
      <c r="FQ219" s="84"/>
      <c r="FR219" s="84"/>
      <c r="FS219" s="84"/>
      <c r="FT219" s="84"/>
      <c r="FU219" s="84"/>
      <c r="FV219" s="84"/>
      <c r="FW219" s="84"/>
      <c r="FX219" s="84"/>
      <c r="FY219" s="84"/>
      <c r="FZ219" s="84"/>
      <c r="GA219" s="84"/>
      <c r="GB219" s="84"/>
      <c r="GC219" s="84"/>
      <c r="GD219" s="84"/>
      <c r="GE219" s="84"/>
      <c r="GF219" s="84"/>
      <c r="GG219" s="84"/>
      <c r="GH219" s="84"/>
      <c r="GI219" s="84"/>
      <c r="GJ219" s="84"/>
      <c r="GK219" s="84"/>
      <c r="GL219" s="84"/>
      <c r="GM219" s="84"/>
      <c r="GN219" s="84"/>
      <c r="GO219" s="84"/>
      <c r="GP219" s="84"/>
      <c r="GQ219" s="84"/>
      <c r="GR219" s="84"/>
      <c r="GS219" s="84"/>
      <c r="GT219" s="84"/>
      <c r="GU219" s="84"/>
      <c r="GV219" s="84"/>
      <c r="GW219" s="84"/>
      <c r="GX219" s="84"/>
      <c r="GY219" s="84"/>
      <c r="GZ219" s="84"/>
      <c r="HA219" s="84"/>
    </row>
    <row r="220" spans="1:209" s="72" customFormat="1" ht="25.5" customHeight="1" x14ac:dyDescent="0.2">
      <c r="A220" s="74">
        <v>82</v>
      </c>
      <c r="B220" s="83" t="s">
        <v>1547</v>
      </c>
      <c r="C220" s="83" t="s">
        <v>40</v>
      </c>
      <c r="D220" s="83" t="s">
        <v>89</v>
      </c>
      <c r="E220" s="83" t="s">
        <v>1890</v>
      </c>
      <c r="F220" s="83">
        <v>3</v>
      </c>
      <c r="G220" s="83" t="s">
        <v>262</v>
      </c>
      <c r="H220" s="83" t="s">
        <v>1590</v>
      </c>
      <c r="I220" s="83">
        <v>38</v>
      </c>
      <c r="J220" s="161">
        <v>6</v>
      </c>
      <c r="K220" s="161" t="s">
        <v>89</v>
      </c>
      <c r="L220" s="161"/>
      <c r="M220" s="161" t="s">
        <v>186</v>
      </c>
      <c r="N220" s="161">
        <v>3</v>
      </c>
      <c r="O220" s="162" t="s">
        <v>303</v>
      </c>
      <c r="P220" s="161" t="s">
        <v>312</v>
      </c>
      <c r="Q220" s="167">
        <v>60</v>
      </c>
      <c r="R220" s="161"/>
      <c r="S220" s="161"/>
      <c r="T220" s="161"/>
      <c r="U220" s="161"/>
      <c r="V220" s="161"/>
      <c r="W220" s="161" t="s">
        <v>146</v>
      </c>
      <c r="X220" s="161" t="s">
        <v>1934</v>
      </c>
      <c r="Y220" s="83"/>
      <c r="Z220" s="83"/>
      <c r="AA220" s="83" t="s">
        <v>1490</v>
      </c>
      <c r="AB220" s="83"/>
      <c r="AC220" s="83"/>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c r="BD220" s="84"/>
      <c r="BE220" s="84"/>
      <c r="BF220" s="84"/>
      <c r="BG220" s="84"/>
      <c r="BH220" s="84"/>
      <c r="BI220" s="84"/>
      <c r="BJ220" s="84"/>
      <c r="BK220" s="84"/>
      <c r="BL220" s="84"/>
      <c r="BM220" s="84"/>
      <c r="BN220" s="84"/>
      <c r="BO220" s="84"/>
      <c r="BP220" s="84"/>
      <c r="BQ220" s="84"/>
      <c r="BR220" s="84"/>
      <c r="BS220" s="84"/>
      <c r="BT220" s="84"/>
      <c r="BU220" s="84"/>
      <c r="BV220" s="84"/>
      <c r="BW220" s="84"/>
      <c r="BX220" s="84"/>
      <c r="BY220" s="84"/>
      <c r="BZ220" s="84"/>
      <c r="CA220" s="84"/>
      <c r="CB220" s="84"/>
      <c r="CC220" s="84"/>
      <c r="CD220" s="84"/>
      <c r="CE220" s="84"/>
      <c r="CF220" s="84"/>
      <c r="CG220" s="84"/>
      <c r="CH220" s="84"/>
      <c r="CI220" s="84"/>
      <c r="CJ220" s="84"/>
      <c r="CK220" s="84"/>
      <c r="CL220" s="84"/>
      <c r="CM220" s="84"/>
      <c r="CN220" s="84"/>
      <c r="CO220" s="84"/>
      <c r="CP220" s="84"/>
      <c r="CQ220" s="84"/>
      <c r="CR220" s="84"/>
      <c r="CS220" s="84"/>
      <c r="CT220" s="84"/>
      <c r="CU220" s="84"/>
      <c r="CV220" s="84"/>
      <c r="CW220" s="84"/>
      <c r="CX220" s="84"/>
      <c r="CY220" s="84"/>
      <c r="CZ220" s="84"/>
      <c r="DA220" s="84"/>
      <c r="DB220" s="84"/>
      <c r="DC220" s="84"/>
      <c r="DD220" s="84"/>
      <c r="DE220" s="84"/>
      <c r="DF220" s="84"/>
      <c r="DG220" s="84"/>
      <c r="DH220" s="84"/>
      <c r="DI220" s="84"/>
      <c r="DJ220" s="84"/>
      <c r="DK220" s="84"/>
      <c r="DL220" s="84"/>
      <c r="DM220" s="84"/>
      <c r="DN220" s="84"/>
      <c r="DO220" s="84"/>
      <c r="DP220" s="84"/>
      <c r="DQ220" s="84"/>
      <c r="DR220" s="84"/>
      <c r="DS220" s="84"/>
      <c r="DT220" s="84"/>
      <c r="DU220" s="84"/>
      <c r="DV220" s="84"/>
      <c r="DW220" s="84"/>
      <c r="DX220" s="84"/>
      <c r="DY220" s="84"/>
      <c r="DZ220" s="84"/>
      <c r="EA220" s="84"/>
      <c r="EB220" s="84"/>
      <c r="EC220" s="84"/>
      <c r="ED220" s="84"/>
      <c r="EE220" s="84"/>
      <c r="EF220" s="84"/>
      <c r="EG220" s="84"/>
      <c r="EH220" s="84"/>
      <c r="EI220" s="84"/>
      <c r="EJ220" s="84"/>
      <c r="EK220" s="84"/>
      <c r="EL220" s="84"/>
      <c r="EM220" s="84"/>
      <c r="EN220" s="84"/>
      <c r="EO220" s="84"/>
      <c r="EP220" s="84"/>
      <c r="EQ220" s="84"/>
      <c r="ER220" s="84"/>
      <c r="ES220" s="84"/>
      <c r="ET220" s="84"/>
      <c r="EU220" s="84"/>
      <c r="EV220" s="84"/>
      <c r="EW220" s="84"/>
      <c r="EX220" s="84"/>
      <c r="EY220" s="84"/>
      <c r="EZ220" s="84"/>
      <c r="FA220" s="84"/>
      <c r="FB220" s="84"/>
      <c r="FC220" s="84"/>
      <c r="FD220" s="84"/>
      <c r="FE220" s="84"/>
      <c r="FF220" s="84"/>
      <c r="FG220" s="84"/>
      <c r="FH220" s="84"/>
      <c r="FI220" s="84"/>
      <c r="FJ220" s="84"/>
      <c r="FK220" s="84"/>
      <c r="FL220" s="84"/>
      <c r="FM220" s="84"/>
      <c r="FN220" s="84"/>
      <c r="FO220" s="84"/>
      <c r="FP220" s="84"/>
      <c r="FQ220" s="84"/>
      <c r="FR220" s="84"/>
      <c r="FS220" s="84"/>
      <c r="FT220" s="84"/>
      <c r="FU220" s="84"/>
      <c r="FV220" s="84"/>
      <c r="FW220" s="84"/>
      <c r="FX220" s="84"/>
      <c r="FY220" s="84"/>
      <c r="FZ220" s="84"/>
      <c r="GA220" s="84"/>
      <c r="GB220" s="84"/>
      <c r="GC220" s="84"/>
      <c r="GD220" s="84"/>
      <c r="GE220" s="84"/>
      <c r="GF220" s="84"/>
      <c r="GG220" s="84"/>
      <c r="GH220" s="84"/>
      <c r="GI220" s="84"/>
      <c r="GJ220" s="84"/>
      <c r="GK220" s="84"/>
      <c r="GL220" s="84"/>
      <c r="GM220" s="84"/>
      <c r="GN220" s="84"/>
      <c r="GO220" s="84"/>
      <c r="GP220" s="84"/>
      <c r="GQ220" s="84"/>
      <c r="GR220" s="84"/>
      <c r="GS220" s="84"/>
      <c r="GT220" s="84"/>
      <c r="GU220" s="84"/>
      <c r="GV220" s="84"/>
      <c r="GW220" s="84"/>
      <c r="GX220" s="84"/>
      <c r="GY220" s="84"/>
      <c r="GZ220" s="84"/>
      <c r="HA220" s="84"/>
    </row>
    <row r="221" spans="1:209" s="72" customFormat="1" ht="25.5" customHeight="1" x14ac:dyDescent="0.2">
      <c r="A221" s="74">
        <v>32</v>
      </c>
      <c r="B221" s="83" t="s">
        <v>209</v>
      </c>
      <c r="C221" s="83" t="s">
        <v>202</v>
      </c>
      <c r="D221" s="83" t="s">
        <v>201</v>
      </c>
      <c r="E221" s="83" t="s">
        <v>1841</v>
      </c>
      <c r="F221" s="83">
        <v>5</v>
      </c>
      <c r="G221" s="83" t="s">
        <v>262</v>
      </c>
      <c r="H221" s="83" t="s">
        <v>1590</v>
      </c>
      <c r="I221" s="83">
        <v>57</v>
      </c>
      <c r="J221" s="161">
        <v>4</v>
      </c>
      <c r="K221" s="161" t="s">
        <v>201</v>
      </c>
      <c r="L221" s="161"/>
      <c r="M221" s="161" t="s">
        <v>186</v>
      </c>
      <c r="N221" s="161" t="s">
        <v>1922</v>
      </c>
      <c r="O221" s="162" t="s">
        <v>669</v>
      </c>
      <c r="P221" s="161" t="s">
        <v>312</v>
      </c>
      <c r="Q221" s="167">
        <v>60</v>
      </c>
      <c r="R221" s="161"/>
      <c r="S221" s="161"/>
      <c r="T221" s="161"/>
      <c r="U221" s="161"/>
      <c r="V221" s="161"/>
      <c r="W221" s="161" t="s">
        <v>143</v>
      </c>
      <c r="X221" s="161" t="s">
        <v>1940</v>
      </c>
      <c r="Y221" s="83"/>
      <c r="Z221" s="83"/>
      <c r="AA221" s="83" t="s">
        <v>1490</v>
      </c>
      <c r="AB221" s="83"/>
      <c r="AC221" s="83"/>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c r="BD221" s="84"/>
      <c r="BE221" s="84"/>
      <c r="BF221" s="84"/>
      <c r="BG221" s="84"/>
      <c r="BH221" s="84"/>
      <c r="BI221" s="84"/>
      <c r="BJ221" s="84"/>
      <c r="BK221" s="84"/>
      <c r="BL221" s="84"/>
      <c r="BM221" s="84"/>
      <c r="BN221" s="84"/>
      <c r="BO221" s="84"/>
      <c r="BP221" s="84"/>
      <c r="BQ221" s="84"/>
      <c r="BR221" s="84"/>
      <c r="BS221" s="84"/>
      <c r="BT221" s="84"/>
      <c r="BU221" s="84"/>
      <c r="BV221" s="84"/>
      <c r="BW221" s="84"/>
      <c r="BX221" s="84"/>
      <c r="BY221" s="84"/>
      <c r="BZ221" s="84"/>
      <c r="CA221" s="84"/>
      <c r="CB221" s="84"/>
      <c r="CC221" s="84"/>
      <c r="CD221" s="84"/>
      <c r="CE221" s="84"/>
      <c r="CF221" s="84"/>
      <c r="CG221" s="84"/>
      <c r="CH221" s="84"/>
      <c r="CI221" s="84"/>
      <c r="CJ221" s="84"/>
      <c r="CK221" s="84"/>
      <c r="CL221" s="84"/>
      <c r="CM221" s="84"/>
      <c r="CN221" s="84"/>
      <c r="CO221" s="84"/>
      <c r="CP221" s="84"/>
      <c r="CQ221" s="84"/>
      <c r="CR221" s="84"/>
      <c r="CS221" s="84"/>
      <c r="CT221" s="84"/>
      <c r="CU221" s="84"/>
      <c r="CV221" s="84"/>
      <c r="CW221" s="84"/>
      <c r="CX221" s="84"/>
      <c r="CY221" s="84"/>
      <c r="CZ221" s="84"/>
      <c r="DA221" s="84"/>
      <c r="DB221" s="84"/>
      <c r="DC221" s="84"/>
      <c r="DD221" s="84"/>
      <c r="DE221" s="84"/>
      <c r="DF221" s="84"/>
      <c r="DG221" s="84"/>
      <c r="DH221" s="84"/>
      <c r="DI221" s="84"/>
      <c r="DJ221" s="84"/>
      <c r="DK221" s="84"/>
      <c r="DL221" s="84"/>
      <c r="DM221" s="84"/>
      <c r="DN221" s="84"/>
      <c r="DO221" s="84"/>
      <c r="DP221" s="84"/>
      <c r="DQ221" s="84"/>
      <c r="DR221" s="84"/>
      <c r="DS221" s="84"/>
      <c r="DT221" s="84"/>
      <c r="DU221" s="84"/>
      <c r="DV221" s="84"/>
      <c r="DW221" s="84"/>
      <c r="DX221" s="84"/>
      <c r="DY221" s="84"/>
      <c r="DZ221" s="84"/>
      <c r="EA221" s="84"/>
      <c r="EB221" s="84"/>
      <c r="EC221" s="84"/>
      <c r="ED221" s="84"/>
      <c r="EE221" s="84"/>
      <c r="EF221" s="84"/>
      <c r="EG221" s="84"/>
      <c r="EH221" s="84"/>
      <c r="EI221" s="84"/>
      <c r="EJ221" s="84"/>
      <c r="EK221" s="84"/>
      <c r="EL221" s="84"/>
      <c r="EM221" s="84"/>
      <c r="EN221" s="84"/>
      <c r="EO221" s="84"/>
      <c r="EP221" s="84"/>
      <c r="EQ221" s="84"/>
      <c r="ER221" s="84"/>
      <c r="ES221" s="84"/>
      <c r="ET221" s="84"/>
      <c r="EU221" s="84"/>
      <c r="EV221" s="84"/>
      <c r="EW221" s="84"/>
      <c r="EX221" s="84"/>
      <c r="EY221" s="84"/>
      <c r="EZ221" s="84"/>
      <c r="FA221" s="84"/>
      <c r="FB221" s="84"/>
      <c r="FC221" s="84"/>
      <c r="FD221" s="84"/>
      <c r="FE221" s="84"/>
      <c r="FF221" s="84"/>
      <c r="FG221" s="84"/>
      <c r="FH221" s="84"/>
      <c r="FI221" s="84"/>
      <c r="FJ221" s="84"/>
      <c r="FK221" s="84"/>
      <c r="FL221" s="84"/>
      <c r="FM221" s="84"/>
      <c r="FN221" s="84"/>
      <c r="FO221" s="84"/>
      <c r="FP221" s="84"/>
      <c r="FQ221" s="84"/>
      <c r="FR221" s="84"/>
      <c r="FS221" s="84"/>
      <c r="FT221" s="84"/>
      <c r="FU221" s="84"/>
      <c r="FV221" s="84"/>
      <c r="FW221" s="84"/>
      <c r="FX221" s="84"/>
      <c r="FY221" s="84"/>
      <c r="FZ221" s="84"/>
      <c r="GA221" s="84"/>
      <c r="GB221" s="84"/>
      <c r="GC221" s="84"/>
      <c r="GD221" s="84"/>
      <c r="GE221" s="84"/>
      <c r="GF221" s="84"/>
      <c r="GG221" s="84"/>
      <c r="GH221" s="84"/>
      <c r="GI221" s="84"/>
      <c r="GJ221" s="84"/>
      <c r="GK221" s="84"/>
      <c r="GL221" s="84"/>
      <c r="GM221" s="84"/>
      <c r="GN221" s="84"/>
      <c r="GO221" s="84"/>
      <c r="GP221" s="84"/>
      <c r="GQ221" s="84"/>
      <c r="GR221" s="84"/>
      <c r="GS221" s="84"/>
      <c r="GT221" s="84"/>
      <c r="GU221" s="84"/>
      <c r="GV221" s="84"/>
      <c r="GW221" s="84"/>
      <c r="GX221" s="84"/>
      <c r="GY221" s="84"/>
      <c r="GZ221" s="84"/>
      <c r="HA221" s="84"/>
    </row>
    <row r="222" spans="1:209" s="72" customFormat="1" ht="25.5" customHeight="1" x14ac:dyDescent="0.2">
      <c r="A222" s="74">
        <v>37</v>
      </c>
      <c r="B222" s="83" t="s">
        <v>1592</v>
      </c>
      <c r="C222" s="83" t="s">
        <v>1585</v>
      </c>
      <c r="D222" s="83" t="s">
        <v>202</v>
      </c>
      <c r="E222" s="83" t="s">
        <v>1853</v>
      </c>
      <c r="F222" s="83">
        <v>5</v>
      </c>
      <c r="G222" s="83" t="s">
        <v>262</v>
      </c>
      <c r="H222" s="83" t="s">
        <v>1590</v>
      </c>
      <c r="I222" s="83">
        <v>58</v>
      </c>
      <c r="J222" s="161">
        <v>4</v>
      </c>
      <c r="K222" s="161" t="s">
        <v>202</v>
      </c>
      <c r="L222" s="161"/>
      <c r="M222" s="161" t="s">
        <v>186</v>
      </c>
      <c r="N222" s="161" t="s">
        <v>1922</v>
      </c>
      <c r="O222" s="162" t="s">
        <v>669</v>
      </c>
      <c r="P222" s="161" t="s">
        <v>312</v>
      </c>
      <c r="Q222" s="167">
        <v>60</v>
      </c>
      <c r="R222" s="161"/>
      <c r="S222" s="161"/>
      <c r="T222" s="161"/>
      <c r="U222" s="161"/>
      <c r="V222" s="161"/>
      <c r="W222" s="161" t="s">
        <v>143</v>
      </c>
      <c r="X222" s="161" t="s">
        <v>1940</v>
      </c>
      <c r="Y222" s="83"/>
      <c r="Z222" s="83"/>
      <c r="AA222" s="83" t="s">
        <v>1490</v>
      </c>
      <c r="AB222" s="83"/>
      <c r="AC222" s="83"/>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c r="BI222" s="84"/>
      <c r="BJ222" s="84"/>
      <c r="BK222" s="84"/>
      <c r="BL222" s="84"/>
      <c r="BM222" s="84"/>
      <c r="BN222" s="84"/>
      <c r="BO222" s="84"/>
      <c r="BP222" s="84"/>
      <c r="BQ222" s="84"/>
      <c r="BR222" s="84"/>
      <c r="BS222" s="84"/>
      <c r="BT222" s="84"/>
      <c r="BU222" s="84"/>
      <c r="BV222" s="84"/>
      <c r="BW222" s="84"/>
      <c r="BX222" s="84"/>
      <c r="BY222" s="84"/>
      <c r="BZ222" s="84"/>
      <c r="CA222" s="84"/>
      <c r="CB222" s="84"/>
      <c r="CC222" s="84"/>
      <c r="CD222" s="84"/>
      <c r="CE222" s="84"/>
      <c r="CF222" s="84"/>
      <c r="CG222" s="84"/>
      <c r="CH222" s="84"/>
      <c r="CI222" s="84"/>
      <c r="CJ222" s="84"/>
      <c r="CK222" s="84"/>
      <c r="CL222" s="84"/>
      <c r="CM222" s="84"/>
      <c r="CN222" s="84"/>
      <c r="CO222" s="84"/>
      <c r="CP222" s="84"/>
      <c r="CQ222" s="84"/>
      <c r="CR222" s="84"/>
      <c r="CS222" s="84"/>
      <c r="CT222" s="84"/>
      <c r="CU222" s="84"/>
      <c r="CV222" s="84"/>
      <c r="CW222" s="84"/>
      <c r="CX222" s="84"/>
      <c r="CY222" s="84"/>
      <c r="CZ222" s="84"/>
      <c r="DA222" s="84"/>
      <c r="DB222" s="84"/>
      <c r="DC222" s="84"/>
      <c r="DD222" s="84"/>
      <c r="DE222" s="84"/>
      <c r="DF222" s="84"/>
      <c r="DG222" s="84"/>
      <c r="DH222" s="84"/>
      <c r="DI222" s="84"/>
      <c r="DJ222" s="84"/>
      <c r="DK222" s="84"/>
      <c r="DL222" s="84"/>
      <c r="DM222" s="84"/>
      <c r="DN222" s="84"/>
      <c r="DO222" s="84"/>
      <c r="DP222" s="84"/>
      <c r="DQ222" s="84"/>
      <c r="DR222" s="84"/>
      <c r="DS222" s="84"/>
      <c r="DT222" s="84"/>
      <c r="DU222" s="84"/>
      <c r="DV222" s="84"/>
      <c r="DW222" s="84"/>
      <c r="DX222" s="84"/>
      <c r="DY222" s="84"/>
      <c r="DZ222" s="84"/>
      <c r="EA222" s="84"/>
      <c r="EB222" s="84"/>
      <c r="EC222" s="84"/>
      <c r="ED222" s="84"/>
      <c r="EE222" s="84"/>
      <c r="EF222" s="84"/>
      <c r="EG222" s="84"/>
      <c r="EH222" s="84"/>
      <c r="EI222" s="84"/>
      <c r="EJ222" s="84"/>
      <c r="EK222" s="84"/>
      <c r="EL222" s="84"/>
      <c r="EM222" s="84"/>
      <c r="EN222" s="84"/>
      <c r="EO222" s="84"/>
      <c r="EP222" s="84"/>
      <c r="EQ222" s="84"/>
      <c r="ER222" s="84"/>
      <c r="ES222" s="84"/>
      <c r="ET222" s="84"/>
      <c r="EU222" s="84"/>
      <c r="EV222" s="84"/>
      <c r="EW222" s="84"/>
      <c r="EX222" s="84"/>
      <c r="EY222" s="84"/>
      <c r="EZ222" s="84"/>
      <c r="FA222" s="84"/>
      <c r="FB222" s="84"/>
      <c r="FC222" s="84"/>
      <c r="FD222" s="84"/>
      <c r="FE222" s="84"/>
      <c r="FF222" s="84"/>
      <c r="FG222" s="84"/>
      <c r="FH222" s="84"/>
      <c r="FI222" s="84"/>
      <c r="FJ222" s="84"/>
      <c r="FK222" s="84"/>
      <c r="FL222" s="84"/>
      <c r="FM222" s="84"/>
      <c r="FN222" s="84"/>
      <c r="FO222" s="84"/>
      <c r="FP222" s="84"/>
      <c r="FQ222" s="84"/>
      <c r="FR222" s="84"/>
      <c r="FS222" s="84"/>
      <c r="FT222" s="84"/>
      <c r="FU222" s="84"/>
      <c r="FV222" s="84"/>
      <c r="FW222" s="84"/>
      <c r="FX222" s="84"/>
      <c r="FY222" s="84"/>
      <c r="FZ222" s="84"/>
      <c r="GA222" s="84"/>
      <c r="GB222" s="84"/>
      <c r="GC222" s="84"/>
      <c r="GD222" s="84"/>
      <c r="GE222" s="84"/>
      <c r="GF222" s="84"/>
      <c r="GG222" s="84"/>
      <c r="GH222" s="84"/>
      <c r="GI222" s="84"/>
      <c r="GJ222" s="84"/>
      <c r="GK222" s="84"/>
      <c r="GL222" s="84"/>
      <c r="GM222" s="84"/>
      <c r="GN222" s="84"/>
      <c r="GO222" s="84"/>
      <c r="GP222" s="84"/>
      <c r="GQ222" s="84"/>
      <c r="GR222" s="84"/>
      <c r="GS222" s="84"/>
      <c r="GT222" s="84"/>
      <c r="GU222" s="84"/>
      <c r="GV222" s="84"/>
      <c r="GW222" s="84"/>
      <c r="GX222" s="84"/>
      <c r="GY222" s="84"/>
      <c r="GZ222" s="84"/>
      <c r="HA222" s="84"/>
    </row>
    <row r="223" spans="1:209" s="72" customFormat="1" ht="25.5" customHeight="1" x14ac:dyDescent="0.2">
      <c r="A223" s="74">
        <v>56</v>
      </c>
      <c r="B223" s="83" t="s">
        <v>91</v>
      </c>
      <c r="C223" s="83" t="s">
        <v>60</v>
      </c>
      <c r="D223" s="83"/>
      <c r="E223" s="83" t="s">
        <v>1803</v>
      </c>
      <c r="F223" s="83">
        <v>2</v>
      </c>
      <c r="G223" s="83" t="s">
        <v>262</v>
      </c>
      <c r="H223" s="83" t="s">
        <v>1610</v>
      </c>
      <c r="I223" s="83">
        <v>40</v>
      </c>
      <c r="J223" s="161">
        <v>4</v>
      </c>
      <c r="K223" s="161"/>
      <c r="L223" s="161"/>
      <c r="M223" s="161" t="s">
        <v>296</v>
      </c>
      <c r="N223" s="161">
        <v>2</v>
      </c>
      <c r="O223" s="162" t="s">
        <v>328</v>
      </c>
      <c r="P223" s="161" t="s">
        <v>313</v>
      </c>
      <c r="Q223" s="167">
        <v>60</v>
      </c>
      <c r="R223" s="161"/>
      <c r="S223" s="161"/>
      <c r="T223" s="161"/>
      <c r="U223" s="161"/>
      <c r="V223" s="161"/>
      <c r="W223" s="161" t="s">
        <v>144</v>
      </c>
      <c r="X223" s="161" t="s">
        <v>1945</v>
      </c>
      <c r="Y223" s="83"/>
      <c r="Z223" s="83"/>
      <c r="AA223" s="83" t="s">
        <v>1490</v>
      </c>
      <c r="AB223" s="83"/>
      <c r="AC223" s="83"/>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c r="BD223" s="84"/>
      <c r="BE223" s="84"/>
      <c r="BF223" s="84"/>
      <c r="BG223" s="84"/>
      <c r="BH223" s="84"/>
      <c r="BI223" s="84"/>
      <c r="BJ223" s="84"/>
      <c r="BK223" s="84"/>
      <c r="BL223" s="84"/>
      <c r="BM223" s="84"/>
      <c r="BN223" s="84"/>
      <c r="BO223" s="84"/>
      <c r="BP223" s="84"/>
      <c r="BQ223" s="84"/>
      <c r="BR223" s="84"/>
      <c r="BS223" s="84"/>
      <c r="BT223" s="84"/>
      <c r="BU223" s="84"/>
      <c r="BV223" s="84"/>
      <c r="BW223" s="84"/>
      <c r="BX223" s="84"/>
      <c r="BY223" s="84"/>
      <c r="BZ223" s="84"/>
      <c r="CA223" s="84"/>
      <c r="CB223" s="84"/>
      <c r="CC223" s="84"/>
      <c r="CD223" s="84"/>
      <c r="CE223" s="84"/>
      <c r="CF223" s="84"/>
      <c r="CG223" s="84"/>
      <c r="CH223" s="84"/>
      <c r="CI223" s="84"/>
      <c r="CJ223" s="84"/>
      <c r="CK223" s="84"/>
      <c r="CL223" s="84"/>
      <c r="CM223" s="84"/>
      <c r="CN223" s="84"/>
      <c r="CO223" s="84"/>
      <c r="CP223" s="84"/>
      <c r="CQ223" s="84"/>
      <c r="CR223" s="84"/>
      <c r="CS223" s="84"/>
      <c r="CT223" s="84"/>
      <c r="CU223" s="84"/>
      <c r="CV223" s="84"/>
      <c r="CW223" s="84"/>
      <c r="CX223" s="84"/>
      <c r="CY223" s="84"/>
      <c r="CZ223" s="84"/>
      <c r="DA223" s="84"/>
      <c r="DB223" s="84"/>
      <c r="DC223" s="84"/>
      <c r="DD223" s="84"/>
      <c r="DE223" s="84"/>
      <c r="DF223" s="84"/>
      <c r="DG223" s="84"/>
      <c r="DH223" s="84"/>
      <c r="DI223" s="84"/>
      <c r="DJ223" s="84"/>
      <c r="DK223" s="84"/>
      <c r="DL223" s="84"/>
      <c r="DM223" s="84"/>
      <c r="DN223" s="84"/>
      <c r="DO223" s="84"/>
      <c r="DP223" s="84"/>
      <c r="DQ223" s="84"/>
      <c r="DR223" s="84"/>
      <c r="DS223" s="84"/>
      <c r="DT223" s="84"/>
      <c r="DU223" s="84"/>
      <c r="DV223" s="84"/>
      <c r="DW223" s="84"/>
      <c r="DX223" s="84"/>
      <c r="DY223" s="84"/>
      <c r="DZ223" s="84"/>
      <c r="EA223" s="84"/>
      <c r="EB223" s="84"/>
      <c r="EC223" s="84"/>
      <c r="ED223" s="84"/>
      <c r="EE223" s="84"/>
      <c r="EF223" s="84"/>
      <c r="EG223" s="84"/>
      <c r="EH223" s="84"/>
      <c r="EI223" s="84"/>
      <c r="EJ223" s="84"/>
      <c r="EK223" s="84"/>
      <c r="EL223" s="84"/>
      <c r="EM223" s="84"/>
      <c r="EN223" s="84"/>
      <c r="EO223" s="84"/>
      <c r="EP223" s="84"/>
      <c r="EQ223" s="84"/>
      <c r="ER223" s="84"/>
      <c r="ES223" s="84"/>
      <c r="ET223" s="84"/>
      <c r="EU223" s="84"/>
      <c r="EV223" s="84"/>
      <c r="EW223" s="84"/>
      <c r="EX223" s="84"/>
      <c r="EY223" s="84"/>
      <c r="EZ223" s="84"/>
      <c r="FA223" s="84"/>
      <c r="FB223" s="84"/>
      <c r="FC223" s="84"/>
      <c r="FD223" s="84"/>
      <c r="FE223" s="84"/>
      <c r="FF223" s="84"/>
      <c r="FG223" s="84"/>
      <c r="FH223" s="84"/>
      <c r="FI223" s="84"/>
      <c r="FJ223" s="84"/>
      <c r="FK223" s="84"/>
      <c r="FL223" s="84"/>
      <c r="FM223" s="84"/>
      <c r="FN223" s="84"/>
      <c r="FO223" s="84"/>
      <c r="FP223" s="84"/>
      <c r="FQ223" s="84"/>
      <c r="FR223" s="84"/>
      <c r="FS223" s="84"/>
      <c r="FT223" s="84"/>
      <c r="FU223" s="84"/>
      <c r="FV223" s="84"/>
      <c r="FW223" s="84"/>
      <c r="FX223" s="84"/>
      <c r="FY223" s="84"/>
      <c r="FZ223" s="84"/>
      <c r="GA223" s="84"/>
      <c r="GB223" s="84"/>
      <c r="GC223" s="84"/>
      <c r="GD223" s="84"/>
      <c r="GE223" s="84"/>
      <c r="GF223" s="84"/>
      <c r="GG223" s="84"/>
      <c r="GH223" s="84"/>
      <c r="GI223" s="84"/>
      <c r="GJ223" s="84"/>
      <c r="GK223" s="84"/>
      <c r="GL223" s="84"/>
      <c r="GM223" s="84"/>
      <c r="GN223" s="84"/>
      <c r="GO223" s="84"/>
      <c r="GP223" s="84"/>
      <c r="GQ223" s="84"/>
      <c r="GR223" s="84"/>
      <c r="GS223" s="84"/>
      <c r="GT223" s="84"/>
      <c r="GU223" s="84"/>
      <c r="GV223" s="84"/>
      <c r="GW223" s="84"/>
      <c r="GX223" s="84"/>
      <c r="GY223" s="84"/>
      <c r="GZ223" s="84"/>
      <c r="HA223" s="84"/>
    </row>
    <row r="224" spans="1:209" s="72" customFormat="1" ht="25.5" customHeight="1" x14ac:dyDescent="0.2">
      <c r="A224" s="74">
        <v>2</v>
      </c>
      <c r="B224" s="83" t="s">
        <v>1726</v>
      </c>
      <c r="C224" s="83" t="s">
        <v>1725</v>
      </c>
      <c r="D224" s="83" t="s">
        <v>197</v>
      </c>
      <c r="E224" s="83" t="s">
        <v>1773</v>
      </c>
      <c r="F224" s="83">
        <v>4</v>
      </c>
      <c r="G224" s="83" t="s">
        <v>262</v>
      </c>
      <c r="H224" s="83" t="s">
        <v>1610</v>
      </c>
      <c r="I224" s="83">
        <v>40</v>
      </c>
      <c r="J224" s="161">
        <v>4</v>
      </c>
      <c r="K224" s="161" t="s">
        <v>197</v>
      </c>
      <c r="L224" s="161"/>
      <c r="M224" s="161" t="s">
        <v>296</v>
      </c>
      <c r="N224" s="161">
        <v>2</v>
      </c>
      <c r="O224" s="162" t="s">
        <v>326</v>
      </c>
      <c r="P224" s="161" t="s">
        <v>313</v>
      </c>
      <c r="Q224" s="167">
        <v>60</v>
      </c>
      <c r="R224" s="161"/>
      <c r="S224" s="161"/>
      <c r="T224" s="161"/>
      <c r="U224" s="161"/>
      <c r="V224" s="161"/>
      <c r="W224" s="161" t="s">
        <v>173</v>
      </c>
      <c r="X224" s="161" t="s">
        <v>1945</v>
      </c>
      <c r="Y224" s="83"/>
      <c r="Z224" s="83"/>
      <c r="AA224" s="83" t="s">
        <v>1490</v>
      </c>
      <c r="AB224" s="83"/>
      <c r="AC224" s="83"/>
      <c r="AD224" s="84"/>
      <c r="AE224" s="84"/>
    </row>
    <row r="225" spans="1:209" ht="25.5" customHeight="1" x14ac:dyDescent="0.2">
      <c r="A225" s="74">
        <v>27</v>
      </c>
      <c r="B225" s="83" t="s">
        <v>1545</v>
      </c>
      <c r="C225" s="83" t="s">
        <v>1546</v>
      </c>
      <c r="D225" s="83"/>
      <c r="E225" s="83" t="s">
        <v>1872</v>
      </c>
      <c r="F225" s="83">
        <v>3</v>
      </c>
      <c r="G225" s="83" t="s">
        <v>262</v>
      </c>
      <c r="H225" s="83" t="s">
        <v>1610</v>
      </c>
      <c r="I225" s="83">
        <v>40</v>
      </c>
      <c r="J225" s="161">
        <v>4</v>
      </c>
      <c r="K225" s="161"/>
      <c r="L225" s="161"/>
      <c r="M225" s="161" t="s">
        <v>296</v>
      </c>
      <c r="N225" s="161">
        <v>5</v>
      </c>
      <c r="O225" s="162" t="s">
        <v>297</v>
      </c>
      <c r="P225" s="161" t="s">
        <v>313</v>
      </c>
      <c r="Q225" s="167">
        <v>60</v>
      </c>
      <c r="R225" s="161"/>
      <c r="S225" s="161"/>
      <c r="T225" s="161"/>
      <c r="U225" s="161"/>
      <c r="V225" s="161"/>
      <c r="W225" s="161" t="s">
        <v>1652</v>
      </c>
      <c r="X225" s="161" t="s">
        <v>1945</v>
      </c>
      <c r="Y225" s="83"/>
      <c r="Z225" s="83"/>
      <c r="AA225" s="83" t="s">
        <v>1490</v>
      </c>
      <c r="AB225" s="83"/>
      <c r="AC225" s="83"/>
    </row>
    <row r="226" spans="1:209" ht="25.5" customHeight="1" x14ac:dyDescent="0.2">
      <c r="A226" s="74">
        <v>83</v>
      </c>
      <c r="B226" s="83" t="s">
        <v>1547</v>
      </c>
      <c r="C226" s="83" t="s">
        <v>40</v>
      </c>
      <c r="D226" s="83" t="s">
        <v>89</v>
      </c>
      <c r="E226" s="83" t="s">
        <v>1897</v>
      </c>
      <c r="F226" s="83">
        <v>3</v>
      </c>
      <c r="G226" s="83" t="s">
        <v>262</v>
      </c>
      <c r="H226" s="83" t="s">
        <v>1610</v>
      </c>
      <c r="I226" s="83">
        <v>40</v>
      </c>
      <c r="J226" s="161">
        <v>4</v>
      </c>
      <c r="K226" s="161" t="s">
        <v>89</v>
      </c>
      <c r="L226" s="161"/>
      <c r="M226" s="161" t="s">
        <v>296</v>
      </c>
      <c r="N226" s="161">
        <v>6</v>
      </c>
      <c r="O226" s="162" t="s">
        <v>297</v>
      </c>
      <c r="P226" s="161" t="s">
        <v>313</v>
      </c>
      <c r="Q226" s="167">
        <v>60</v>
      </c>
      <c r="R226" s="161"/>
      <c r="S226" s="161"/>
      <c r="T226" s="161"/>
      <c r="U226" s="161"/>
      <c r="V226" s="161"/>
      <c r="W226" s="161" t="s">
        <v>146</v>
      </c>
      <c r="X226" s="161" t="s">
        <v>1945</v>
      </c>
      <c r="Y226" s="83"/>
      <c r="Z226" s="83"/>
      <c r="AA226" s="83" t="s">
        <v>1490</v>
      </c>
      <c r="AB226" s="83"/>
      <c r="AC226" s="83"/>
    </row>
    <row r="227" spans="1:209" ht="25.5" customHeight="1" x14ac:dyDescent="0.2">
      <c r="A227" s="74">
        <v>101</v>
      </c>
      <c r="B227" s="83" t="s">
        <v>1586</v>
      </c>
      <c r="C227" s="83" t="s">
        <v>1725</v>
      </c>
      <c r="D227" s="83" t="s">
        <v>197</v>
      </c>
      <c r="E227" s="83" t="s">
        <v>1792</v>
      </c>
      <c r="F227" s="83">
        <v>4</v>
      </c>
      <c r="G227" s="83" t="s">
        <v>262</v>
      </c>
      <c r="H227" s="83" t="s">
        <v>1590</v>
      </c>
      <c r="I227" s="83">
        <v>38</v>
      </c>
      <c r="J227" s="161">
        <v>6</v>
      </c>
      <c r="K227" s="161" t="s">
        <v>197</v>
      </c>
      <c r="L227" s="161"/>
      <c r="M227" s="161" t="s">
        <v>186</v>
      </c>
      <c r="N227" s="161">
        <v>2</v>
      </c>
      <c r="O227" s="162" t="s">
        <v>303</v>
      </c>
      <c r="P227" s="161" t="s">
        <v>313</v>
      </c>
      <c r="Q227" s="167">
        <v>60</v>
      </c>
      <c r="R227" s="161"/>
      <c r="S227" s="161"/>
      <c r="T227" s="161"/>
      <c r="U227" s="161"/>
      <c r="V227" s="161"/>
      <c r="W227" s="161" t="s">
        <v>173</v>
      </c>
      <c r="X227" s="161" t="s">
        <v>1935</v>
      </c>
      <c r="Y227" s="83"/>
      <c r="Z227" s="83"/>
      <c r="AA227" s="83" t="s">
        <v>1490</v>
      </c>
      <c r="AB227" s="83"/>
      <c r="AC227" s="83"/>
    </row>
    <row r="228" spans="1:209" ht="25.5" customHeight="1" x14ac:dyDescent="0.2">
      <c r="A228" s="74">
        <v>55</v>
      </c>
      <c r="B228" s="83" t="s">
        <v>91</v>
      </c>
      <c r="C228" s="83" t="s">
        <v>60</v>
      </c>
      <c r="D228" s="83"/>
      <c r="E228" s="83" t="s">
        <v>472</v>
      </c>
      <c r="F228" s="83">
        <v>2</v>
      </c>
      <c r="G228" s="83" t="s">
        <v>262</v>
      </c>
      <c r="H228" s="83" t="s">
        <v>1590</v>
      </c>
      <c r="I228" s="83">
        <v>38</v>
      </c>
      <c r="J228" s="161">
        <v>6</v>
      </c>
      <c r="K228" s="161"/>
      <c r="L228" s="161"/>
      <c r="M228" s="161" t="s">
        <v>186</v>
      </c>
      <c r="N228" s="161">
        <v>2</v>
      </c>
      <c r="O228" s="162" t="s">
        <v>316</v>
      </c>
      <c r="P228" s="161" t="s">
        <v>313</v>
      </c>
      <c r="Q228" s="167">
        <v>60</v>
      </c>
      <c r="R228" s="161"/>
      <c r="S228" s="161"/>
      <c r="T228" s="161"/>
      <c r="U228" s="161"/>
      <c r="V228" s="161"/>
      <c r="W228" s="161" t="s">
        <v>145</v>
      </c>
      <c r="X228" s="161" t="s">
        <v>1935</v>
      </c>
      <c r="Y228" s="83"/>
      <c r="Z228" s="83"/>
      <c r="AA228" s="83" t="s">
        <v>1490</v>
      </c>
      <c r="AB228" s="83"/>
      <c r="AC228" s="83"/>
    </row>
    <row r="229" spans="1:209" ht="25.5" customHeight="1" x14ac:dyDescent="0.2">
      <c r="A229" s="74">
        <v>82</v>
      </c>
      <c r="B229" s="83" t="s">
        <v>1547</v>
      </c>
      <c r="C229" s="83" t="s">
        <v>40</v>
      </c>
      <c r="D229" s="83" t="s">
        <v>89</v>
      </c>
      <c r="E229" s="83" t="s">
        <v>1891</v>
      </c>
      <c r="F229" s="83">
        <v>3</v>
      </c>
      <c r="G229" s="83" t="s">
        <v>262</v>
      </c>
      <c r="H229" s="83" t="s">
        <v>1590</v>
      </c>
      <c r="I229" s="83">
        <v>38</v>
      </c>
      <c r="J229" s="161">
        <v>6</v>
      </c>
      <c r="K229" s="161" t="s">
        <v>89</v>
      </c>
      <c r="L229" s="161"/>
      <c r="M229" s="161" t="s">
        <v>186</v>
      </c>
      <c r="N229" s="161">
        <v>3</v>
      </c>
      <c r="O229" s="162" t="s">
        <v>303</v>
      </c>
      <c r="P229" s="161" t="s">
        <v>313</v>
      </c>
      <c r="Q229" s="167">
        <v>60</v>
      </c>
      <c r="R229" s="161"/>
      <c r="S229" s="161"/>
      <c r="T229" s="161"/>
      <c r="U229" s="161"/>
      <c r="V229" s="161"/>
      <c r="W229" s="161" t="s">
        <v>146</v>
      </c>
      <c r="X229" s="161" t="s">
        <v>1935</v>
      </c>
      <c r="Y229" s="83"/>
      <c r="Z229" s="83"/>
      <c r="AA229" s="83" t="s">
        <v>1490</v>
      </c>
      <c r="AB229" s="83"/>
      <c r="AC229" s="83"/>
    </row>
    <row r="230" spans="1:209" ht="25.5" customHeight="1" x14ac:dyDescent="0.2">
      <c r="A230" s="74">
        <v>32</v>
      </c>
      <c r="B230" s="83" t="s">
        <v>209</v>
      </c>
      <c r="C230" s="83" t="s">
        <v>202</v>
      </c>
      <c r="D230" s="83" t="s">
        <v>201</v>
      </c>
      <c r="E230" s="83" t="s">
        <v>1842</v>
      </c>
      <c r="F230" s="83">
        <v>5</v>
      </c>
      <c r="G230" s="83" t="s">
        <v>262</v>
      </c>
      <c r="H230" s="83" t="s">
        <v>1590</v>
      </c>
      <c r="I230" s="83">
        <v>57</v>
      </c>
      <c r="J230" s="161">
        <v>4</v>
      </c>
      <c r="K230" s="161" t="s">
        <v>201</v>
      </c>
      <c r="L230" s="161"/>
      <c r="M230" s="161" t="s">
        <v>186</v>
      </c>
      <c r="N230" s="161" t="s">
        <v>1922</v>
      </c>
      <c r="O230" s="162" t="s">
        <v>669</v>
      </c>
      <c r="P230" s="161" t="s">
        <v>313</v>
      </c>
      <c r="Q230" s="167">
        <v>60</v>
      </c>
      <c r="R230" s="161"/>
      <c r="S230" s="161"/>
      <c r="T230" s="161"/>
      <c r="U230" s="161"/>
      <c r="V230" s="161"/>
      <c r="W230" s="161" t="s">
        <v>143</v>
      </c>
      <c r="X230" s="161" t="s">
        <v>1941</v>
      </c>
      <c r="Y230" s="83"/>
      <c r="Z230" s="83"/>
      <c r="AA230" s="83" t="s">
        <v>1490</v>
      </c>
      <c r="AB230" s="83"/>
      <c r="AC230" s="83"/>
    </row>
    <row r="231" spans="1:209" ht="25.5" customHeight="1" x14ac:dyDescent="0.2">
      <c r="A231" s="74">
        <v>37</v>
      </c>
      <c r="B231" s="83" t="s">
        <v>1592</v>
      </c>
      <c r="C231" s="83" t="s">
        <v>1585</v>
      </c>
      <c r="D231" s="83" t="s">
        <v>202</v>
      </c>
      <c r="E231" s="83" t="s">
        <v>1854</v>
      </c>
      <c r="F231" s="83">
        <v>5</v>
      </c>
      <c r="G231" s="83" t="s">
        <v>262</v>
      </c>
      <c r="H231" s="83" t="s">
        <v>1590</v>
      </c>
      <c r="I231" s="83">
        <v>58</v>
      </c>
      <c r="J231" s="161">
        <v>4</v>
      </c>
      <c r="K231" s="161" t="s">
        <v>202</v>
      </c>
      <c r="L231" s="161"/>
      <c r="M231" s="161" t="s">
        <v>186</v>
      </c>
      <c r="N231" s="161" t="s">
        <v>1922</v>
      </c>
      <c r="O231" s="162" t="s">
        <v>669</v>
      </c>
      <c r="P231" s="161" t="s">
        <v>313</v>
      </c>
      <c r="Q231" s="167">
        <v>60</v>
      </c>
      <c r="R231" s="161"/>
      <c r="S231" s="161"/>
      <c r="T231" s="161"/>
      <c r="U231" s="161"/>
      <c r="V231" s="161"/>
      <c r="W231" s="161" t="s">
        <v>143</v>
      </c>
      <c r="X231" s="161" t="s">
        <v>1941</v>
      </c>
      <c r="Y231" s="83"/>
      <c r="Z231" s="83"/>
      <c r="AA231" s="83" t="s">
        <v>1490</v>
      </c>
      <c r="AB231" s="83"/>
      <c r="AC231" s="83"/>
    </row>
    <row r="232" spans="1:209" ht="25.5" customHeight="1" x14ac:dyDescent="0.2">
      <c r="A232" s="74">
        <v>107</v>
      </c>
      <c r="B232" s="83" t="s">
        <v>1548</v>
      </c>
      <c r="C232" s="83" t="s">
        <v>43</v>
      </c>
      <c r="D232" s="83" t="s">
        <v>29</v>
      </c>
      <c r="E232" s="83" t="s">
        <v>1767</v>
      </c>
      <c r="F232" s="83">
        <v>3</v>
      </c>
      <c r="G232" s="83" t="s">
        <v>262</v>
      </c>
      <c r="H232" s="83" t="s">
        <v>1593</v>
      </c>
      <c r="I232" s="83">
        <v>37</v>
      </c>
      <c r="J232" s="161">
        <v>3</v>
      </c>
      <c r="K232" s="161" t="s">
        <v>29</v>
      </c>
      <c r="L232" s="161"/>
      <c r="M232" s="160" t="s">
        <v>296</v>
      </c>
      <c r="N232" s="160" t="s">
        <v>1918</v>
      </c>
      <c r="O232" s="160" t="s">
        <v>304</v>
      </c>
      <c r="P232" s="160" t="s">
        <v>314</v>
      </c>
      <c r="Q232" s="167">
        <v>60</v>
      </c>
      <c r="R232" s="161"/>
      <c r="S232" s="161"/>
      <c r="T232" s="161"/>
      <c r="U232" s="161"/>
      <c r="V232" s="161"/>
      <c r="W232" s="161" t="s">
        <v>173</v>
      </c>
      <c r="X232" s="161" t="s">
        <v>1927</v>
      </c>
      <c r="Y232" s="83"/>
      <c r="Z232" s="83"/>
      <c r="AA232" s="83" t="s">
        <v>1490</v>
      </c>
      <c r="AB232" s="83"/>
      <c r="AC232" s="83"/>
    </row>
    <row r="233" spans="1:209" s="72" customFormat="1" ht="25.5" customHeight="1" x14ac:dyDescent="0.2">
      <c r="A233" s="74">
        <v>10</v>
      </c>
      <c r="B233" s="83" t="s">
        <v>239</v>
      </c>
      <c r="C233" s="83" t="s">
        <v>84</v>
      </c>
      <c r="D233" s="83"/>
      <c r="E233" s="83" t="s">
        <v>477</v>
      </c>
      <c r="F233" s="83">
        <v>2</v>
      </c>
      <c r="G233" s="83" t="s">
        <v>262</v>
      </c>
      <c r="H233" s="83" t="s">
        <v>1593</v>
      </c>
      <c r="I233" s="83">
        <v>38</v>
      </c>
      <c r="J233" s="161">
        <v>3</v>
      </c>
      <c r="K233" s="161"/>
      <c r="L233" s="161"/>
      <c r="M233" s="160" t="s">
        <v>296</v>
      </c>
      <c r="N233" s="160" t="s">
        <v>1918</v>
      </c>
      <c r="O233" s="168" t="s">
        <v>297</v>
      </c>
      <c r="P233" s="160" t="s">
        <v>314</v>
      </c>
      <c r="Q233" s="167">
        <v>60</v>
      </c>
      <c r="R233" s="161"/>
      <c r="S233" s="161"/>
      <c r="T233" s="161"/>
      <c r="U233" s="161"/>
      <c r="V233" s="161"/>
      <c r="W233" s="161" t="s">
        <v>144</v>
      </c>
      <c r="X233" s="161" t="s">
        <v>1927</v>
      </c>
      <c r="Y233" s="83"/>
      <c r="Z233" s="83"/>
      <c r="AA233" s="83" t="s">
        <v>1490</v>
      </c>
      <c r="AB233" s="83"/>
      <c r="AC233" s="83"/>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c r="BD233" s="84"/>
      <c r="BE233" s="84"/>
      <c r="BF233" s="84"/>
      <c r="BG233" s="84"/>
      <c r="BH233" s="84"/>
      <c r="BI233" s="84"/>
      <c r="BJ233" s="84"/>
      <c r="BK233" s="84"/>
      <c r="BL233" s="84"/>
      <c r="BM233" s="84"/>
      <c r="BN233" s="84"/>
      <c r="BO233" s="84"/>
      <c r="BP233" s="84"/>
      <c r="BQ233" s="84"/>
      <c r="BR233" s="84"/>
      <c r="BS233" s="84"/>
      <c r="BT233" s="84"/>
      <c r="BU233" s="84"/>
      <c r="BV233" s="84"/>
      <c r="BW233" s="84"/>
      <c r="BX233" s="84"/>
      <c r="BY233" s="84"/>
      <c r="BZ233" s="84"/>
      <c r="CA233" s="84"/>
      <c r="CB233" s="84"/>
      <c r="CC233" s="84"/>
      <c r="CD233" s="84"/>
      <c r="CE233" s="84"/>
      <c r="CF233" s="84"/>
      <c r="CG233" s="84"/>
      <c r="CH233" s="84"/>
      <c r="CI233" s="84"/>
      <c r="CJ233" s="84"/>
      <c r="CK233" s="84"/>
      <c r="CL233" s="84"/>
      <c r="CM233" s="84"/>
      <c r="CN233" s="84"/>
      <c r="CO233" s="84"/>
      <c r="CP233" s="84"/>
      <c r="CQ233" s="84"/>
      <c r="CR233" s="84"/>
      <c r="CS233" s="84"/>
      <c r="CT233" s="84"/>
      <c r="CU233" s="84"/>
      <c r="CV233" s="84"/>
      <c r="CW233" s="84"/>
      <c r="CX233" s="84"/>
      <c r="CY233" s="84"/>
      <c r="CZ233" s="84"/>
      <c r="DA233" s="84"/>
      <c r="DB233" s="84"/>
      <c r="DC233" s="84"/>
      <c r="DD233" s="84"/>
      <c r="DE233" s="84"/>
      <c r="DF233" s="84"/>
      <c r="DG233" s="84"/>
      <c r="DH233" s="84"/>
      <c r="DI233" s="84"/>
      <c r="DJ233" s="84"/>
      <c r="DK233" s="84"/>
      <c r="DL233" s="84"/>
      <c r="DM233" s="84"/>
      <c r="DN233" s="84"/>
      <c r="DO233" s="84"/>
      <c r="DP233" s="84"/>
      <c r="DQ233" s="84"/>
      <c r="DR233" s="84"/>
      <c r="DS233" s="84"/>
      <c r="DT233" s="84"/>
      <c r="DU233" s="84"/>
      <c r="DV233" s="84"/>
      <c r="DW233" s="84"/>
      <c r="DX233" s="84"/>
      <c r="DY233" s="84"/>
      <c r="DZ233" s="84"/>
      <c r="EA233" s="84"/>
      <c r="EB233" s="84"/>
      <c r="EC233" s="84"/>
      <c r="ED233" s="84"/>
      <c r="EE233" s="84"/>
      <c r="EF233" s="84"/>
      <c r="EG233" s="84"/>
      <c r="EH233" s="84"/>
      <c r="EI233" s="84"/>
      <c r="EJ233" s="84"/>
      <c r="EK233" s="84"/>
      <c r="EL233" s="84"/>
      <c r="EM233" s="84"/>
      <c r="EN233" s="84"/>
      <c r="EO233" s="84"/>
      <c r="EP233" s="84"/>
      <c r="EQ233" s="84"/>
      <c r="ER233" s="84"/>
      <c r="ES233" s="84"/>
      <c r="ET233" s="84"/>
      <c r="EU233" s="84"/>
      <c r="EV233" s="84"/>
      <c r="EW233" s="84"/>
      <c r="EX233" s="84"/>
      <c r="EY233" s="84"/>
      <c r="EZ233" s="84"/>
      <c r="FA233" s="84"/>
      <c r="FB233" s="84"/>
      <c r="FC233" s="84"/>
      <c r="FD233" s="84"/>
      <c r="FE233" s="84"/>
      <c r="FF233" s="84"/>
      <c r="FG233" s="84"/>
      <c r="FH233" s="84"/>
      <c r="FI233" s="84"/>
      <c r="FJ233" s="84"/>
      <c r="FK233" s="84"/>
      <c r="FL233" s="84"/>
      <c r="FM233" s="84"/>
      <c r="FN233" s="84"/>
      <c r="FO233" s="84"/>
      <c r="FP233" s="84"/>
      <c r="FQ233" s="84"/>
      <c r="FR233" s="84"/>
      <c r="FS233" s="84"/>
      <c r="FT233" s="84"/>
      <c r="FU233" s="84"/>
      <c r="FV233" s="84"/>
      <c r="FW233" s="84"/>
      <c r="FX233" s="84"/>
      <c r="FY233" s="84"/>
      <c r="FZ233" s="84"/>
      <c r="GA233" s="84"/>
      <c r="GB233" s="84"/>
      <c r="GC233" s="84"/>
      <c r="GD233" s="84"/>
      <c r="GE233" s="84"/>
      <c r="GF233" s="84"/>
      <c r="GG233" s="84"/>
      <c r="GH233" s="84"/>
      <c r="GI233" s="84"/>
      <c r="GJ233" s="84"/>
      <c r="GK233" s="84"/>
      <c r="GL233" s="84"/>
      <c r="GM233" s="84"/>
      <c r="GN233" s="84"/>
      <c r="GO233" s="84"/>
      <c r="GP233" s="84"/>
      <c r="GQ233" s="84"/>
      <c r="GR233" s="84"/>
      <c r="GS233" s="84"/>
      <c r="GT233" s="84"/>
      <c r="GU233" s="84"/>
      <c r="GV233" s="84"/>
      <c r="GW233" s="84"/>
      <c r="GX233" s="84"/>
      <c r="GY233" s="84"/>
      <c r="GZ233" s="84"/>
      <c r="HA233" s="84"/>
    </row>
    <row r="234" spans="1:209" s="72" customFormat="1" ht="25.5" customHeight="1" x14ac:dyDescent="0.2">
      <c r="A234" s="74">
        <v>10</v>
      </c>
      <c r="B234" s="83" t="s">
        <v>239</v>
      </c>
      <c r="C234" s="83" t="s">
        <v>84</v>
      </c>
      <c r="D234" s="83"/>
      <c r="E234" s="83" t="s">
        <v>478</v>
      </c>
      <c r="F234" s="83">
        <v>2</v>
      </c>
      <c r="G234" s="83" t="s">
        <v>262</v>
      </c>
      <c r="H234" s="83" t="s">
        <v>1593</v>
      </c>
      <c r="I234" s="83">
        <v>38</v>
      </c>
      <c r="J234" s="161">
        <v>3</v>
      </c>
      <c r="K234" s="161"/>
      <c r="L234" s="161"/>
      <c r="M234" s="160" t="s">
        <v>296</v>
      </c>
      <c r="N234" s="160" t="s">
        <v>1918</v>
      </c>
      <c r="O234" s="168" t="s">
        <v>297</v>
      </c>
      <c r="P234" s="160" t="s">
        <v>314</v>
      </c>
      <c r="Q234" s="167">
        <v>60</v>
      </c>
      <c r="R234" s="161"/>
      <c r="S234" s="161"/>
      <c r="T234" s="161"/>
      <c r="U234" s="161"/>
      <c r="V234" s="161"/>
      <c r="W234" s="161" t="s">
        <v>144</v>
      </c>
      <c r="X234" s="161" t="s">
        <v>1928</v>
      </c>
      <c r="Y234" s="83"/>
      <c r="Z234" s="83"/>
      <c r="AA234" s="83" t="s">
        <v>1490</v>
      </c>
      <c r="AB234" s="83"/>
      <c r="AC234" s="83"/>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c r="BD234" s="84"/>
      <c r="BE234" s="84"/>
      <c r="BF234" s="84"/>
      <c r="BG234" s="84"/>
      <c r="BH234" s="84"/>
      <c r="BI234" s="84"/>
      <c r="BJ234" s="84"/>
      <c r="BK234" s="84"/>
      <c r="BL234" s="84"/>
      <c r="BM234" s="84"/>
      <c r="BN234" s="84"/>
      <c r="BO234" s="84"/>
      <c r="BP234" s="84"/>
      <c r="BQ234" s="84"/>
      <c r="BR234" s="84"/>
      <c r="BS234" s="84"/>
      <c r="BT234" s="84"/>
      <c r="BU234" s="84"/>
      <c r="BV234" s="84"/>
      <c r="BW234" s="84"/>
      <c r="BX234" s="84"/>
      <c r="BY234" s="84"/>
      <c r="BZ234" s="84"/>
      <c r="CA234" s="84"/>
      <c r="CB234" s="84"/>
      <c r="CC234" s="84"/>
      <c r="CD234" s="84"/>
      <c r="CE234" s="84"/>
      <c r="CF234" s="84"/>
      <c r="CG234" s="84"/>
      <c r="CH234" s="84"/>
      <c r="CI234" s="84"/>
      <c r="CJ234" s="84"/>
      <c r="CK234" s="84"/>
      <c r="CL234" s="84"/>
      <c r="CM234" s="84"/>
      <c r="CN234" s="84"/>
      <c r="CO234" s="84"/>
      <c r="CP234" s="84"/>
      <c r="CQ234" s="84"/>
      <c r="CR234" s="84"/>
      <c r="CS234" s="84"/>
      <c r="CT234" s="84"/>
      <c r="CU234" s="84"/>
      <c r="CV234" s="84"/>
      <c r="CW234" s="84"/>
      <c r="CX234" s="84"/>
      <c r="CY234" s="84"/>
      <c r="CZ234" s="84"/>
      <c r="DA234" s="84"/>
      <c r="DB234" s="84"/>
      <c r="DC234" s="84"/>
      <c r="DD234" s="84"/>
      <c r="DE234" s="84"/>
      <c r="DF234" s="84"/>
      <c r="DG234" s="84"/>
      <c r="DH234" s="84"/>
      <c r="DI234" s="84"/>
      <c r="DJ234" s="84"/>
      <c r="DK234" s="84"/>
      <c r="DL234" s="84"/>
      <c r="DM234" s="84"/>
      <c r="DN234" s="84"/>
      <c r="DO234" s="84"/>
      <c r="DP234" s="84"/>
      <c r="DQ234" s="84"/>
      <c r="DR234" s="84"/>
      <c r="DS234" s="84"/>
      <c r="DT234" s="84"/>
      <c r="DU234" s="84"/>
      <c r="DV234" s="84"/>
      <c r="DW234" s="84"/>
      <c r="DX234" s="84"/>
      <c r="DY234" s="84"/>
      <c r="DZ234" s="84"/>
      <c r="EA234" s="84"/>
      <c r="EB234" s="84"/>
      <c r="EC234" s="84"/>
      <c r="ED234" s="84"/>
      <c r="EE234" s="84"/>
      <c r="EF234" s="84"/>
      <c r="EG234" s="84"/>
      <c r="EH234" s="84"/>
      <c r="EI234" s="84"/>
      <c r="EJ234" s="84"/>
      <c r="EK234" s="84"/>
      <c r="EL234" s="84"/>
      <c r="EM234" s="84"/>
      <c r="EN234" s="84"/>
      <c r="EO234" s="84"/>
      <c r="EP234" s="84"/>
      <c r="EQ234" s="84"/>
      <c r="ER234" s="84"/>
      <c r="ES234" s="84"/>
      <c r="ET234" s="84"/>
      <c r="EU234" s="84"/>
      <c r="EV234" s="84"/>
      <c r="EW234" s="84"/>
      <c r="EX234" s="84"/>
      <c r="EY234" s="84"/>
      <c r="EZ234" s="84"/>
      <c r="FA234" s="84"/>
      <c r="FB234" s="84"/>
      <c r="FC234" s="84"/>
      <c r="FD234" s="84"/>
      <c r="FE234" s="84"/>
      <c r="FF234" s="84"/>
      <c r="FG234" s="84"/>
      <c r="FH234" s="84"/>
      <c r="FI234" s="84"/>
      <c r="FJ234" s="84"/>
      <c r="FK234" s="84"/>
      <c r="FL234" s="84"/>
      <c r="FM234" s="84"/>
      <c r="FN234" s="84"/>
      <c r="FO234" s="84"/>
      <c r="FP234" s="84"/>
      <c r="FQ234" s="84"/>
      <c r="FR234" s="84"/>
      <c r="FS234" s="84"/>
      <c r="FT234" s="84"/>
      <c r="FU234" s="84"/>
      <c r="FV234" s="84"/>
      <c r="FW234" s="84"/>
      <c r="FX234" s="84"/>
      <c r="FY234" s="84"/>
      <c r="FZ234" s="84"/>
      <c r="GA234" s="84"/>
      <c r="GB234" s="84"/>
      <c r="GC234" s="84"/>
      <c r="GD234" s="84"/>
      <c r="GE234" s="84"/>
      <c r="GF234" s="84"/>
      <c r="GG234" s="84"/>
      <c r="GH234" s="84"/>
      <c r="GI234" s="84"/>
      <c r="GJ234" s="84"/>
      <c r="GK234" s="84"/>
      <c r="GL234" s="84"/>
      <c r="GM234" s="84"/>
      <c r="GN234" s="84"/>
      <c r="GO234" s="84"/>
      <c r="GP234" s="84"/>
      <c r="GQ234" s="84"/>
      <c r="GR234" s="84"/>
      <c r="GS234" s="84"/>
      <c r="GT234" s="84"/>
      <c r="GU234" s="84"/>
      <c r="GV234" s="84"/>
      <c r="GW234" s="84"/>
      <c r="GX234" s="84"/>
      <c r="GY234" s="84"/>
      <c r="GZ234" s="84"/>
      <c r="HA234" s="84"/>
    </row>
    <row r="235" spans="1:209" s="72" customFormat="1" ht="25.5" customHeight="1" x14ac:dyDescent="0.2">
      <c r="A235" s="74">
        <v>25</v>
      </c>
      <c r="B235" s="83" t="s">
        <v>1545</v>
      </c>
      <c r="C235" s="83" t="s">
        <v>1546</v>
      </c>
      <c r="D235" s="83"/>
      <c r="E235" s="83" t="s">
        <v>1860</v>
      </c>
      <c r="F235" s="83">
        <v>3</v>
      </c>
      <c r="G235" s="83" t="s">
        <v>262</v>
      </c>
      <c r="H235" s="83" t="s">
        <v>1593</v>
      </c>
      <c r="I235" s="83">
        <v>38</v>
      </c>
      <c r="J235" s="161">
        <v>3</v>
      </c>
      <c r="K235" s="161"/>
      <c r="L235" s="161"/>
      <c r="M235" s="160" t="s">
        <v>296</v>
      </c>
      <c r="N235" s="160" t="s">
        <v>1919</v>
      </c>
      <c r="O235" s="168" t="s">
        <v>297</v>
      </c>
      <c r="P235" s="160" t="s">
        <v>314</v>
      </c>
      <c r="Q235" s="167">
        <v>60</v>
      </c>
      <c r="R235" s="161"/>
      <c r="S235" s="161"/>
      <c r="T235" s="161"/>
      <c r="U235" s="161"/>
      <c r="V235" s="161"/>
      <c r="W235" s="161" t="s">
        <v>1652</v>
      </c>
      <c r="X235" s="161" t="s">
        <v>1927</v>
      </c>
      <c r="Y235" s="83"/>
      <c r="Z235" s="83"/>
      <c r="AA235" s="83" t="s">
        <v>1490</v>
      </c>
      <c r="AB235" s="83"/>
      <c r="AC235" s="83"/>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4"/>
      <c r="BH235" s="84"/>
      <c r="BI235" s="84"/>
      <c r="BJ235" s="84"/>
      <c r="BK235" s="84"/>
      <c r="BL235" s="84"/>
      <c r="BM235" s="84"/>
      <c r="BN235" s="84"/>
      <c r="BO235" s="84"/>
      <c r="BP235" s="84"/>
      <c r="BQ235" s="84"/>
      <c r="BR235" s="84"/>
      <c r="BS235" s="84"/>
      <c r="BT235" s="84"/>
      <c r="BU235" s="84"/>
      <c r="BV235" s="84"/>
      <c r="BW235" s="84"/>
      <c r="BX235" s="84"/>
      <c r="BY235" s="84"/>
      <c r="BZ235" s="84"/>
      <c r="CA235" s="84"/>
      <c r="CB235" s="84"/>
      <c r="CC235" s="84"/>
      <c r="CD235" s="84"/>
      <c r="CE235" s="84"/>
      <c r="CF235" s="84"/>
      <c r="CG235" s="84"/>
      <c r="CH235" s="84"/>
      <c r="CI235" s="84"/>
      <c r="CJ235" s="84"/>
      <c r="CK235" s="84"/>
      <c r="CL235" s="84"/>
      <c r="CM235" s="84"/>
      <c r="CN235" s="84"/>
      <c r="CO235" s="84"/>
      <c r="CP235" s="84"/>
      <c r="CQ235" s="84"/>
      <c r="CR235" s="84"/>
      <c r="CS235" s="84"/>
      <c r="CT235" s="84"/>
      <c r="CU235" s="84"/>
      <c r="CV235" s="84"/>
      <c r="CW235" s="84"/>
      <c r="CX235" s="84"/>
      <c r="CY235" s="84"/>
      <c r="CZ235" s="84"/>
      <c r="DA235" s="84"/>
      <c r="DB235" s="84"/>
      <c r="DC235" s="84"/>
      <c r="DD235" s="84"/>
      <c r="DE235" s="84"/>
      <c r="DF235" s="84"/>
      <c r="DG235" s="84"/>
      <c r="DH235" s="84"/>
      <c r="DI235" s="84"/>
      <c r="DJ235" s="84"/>
      <c r="DK235" s="84"/>
      <c r="DL235" s="84"/>
      <c r="DM235" s="84"/>
      <c r="DN235" s="84"/>
      <c r="DO235" s="84"/>
      <c r="DP235" s="84"/>
      <c r="DQ235" s="84"/>
      <c r="DR235" s="84"/>
      <c r="DS235" s="84"/>
      <c r="DT235" s="84"/>
      <c r="DU235" s="84"/>
      <c r="DV235" s="84"/>
      <c r="DW235" s="84"/>
      <c r="DX235" s="84"/>
      <c r="DY235" s="84"/>
      <c r="DZ235" s="84"/>
      <c r="EA235" s="84"/>
      <c r="EB235" s="84"/>
      <c r="EC235" s="84"/>
      <c r="ED235" s="84"/>
      <c r="EE235" s="84"/>
      <c r="EF235" s="84"/>
      <c r="EG235" s="84"/>
      <c r="EH235" s="84"/>
      <c r="EI235" s="84"/>
      <c r="EJ235" s="84"/>
      <c r="EK235" s="84"/>
      <c r="EL235" s="84"/>
      <c r="EM235" s="84"/>
      <c r="EN235" s="84"/>
      <c r="EO235" s="84"/>
      <c r="EP235" s="84"/>
      <c r="EQ235" s="84"/>
      <c r="ER235" s="84"/>
      <c r="ES235" s="84"/>
      <c r="ET235" s="84"/>
      <c r="EU235" s="84"/>
      <c r="EV235" s="84"/>
      <c r="EW235" s="84"/>
      <c r="EX235" s="84"/>
      <c r="EY235" s="84"/>
      <c r="EZ235" s="84"/>
      <c r="FA235" s="84"/>
      <c r="FB235" s="84"/>
      <c r="FC235" s="84"/>
      <c r="FD235" s="84"/>
      <c r="FE235" s="84"/>
      <c r="FF235" s="84"/>
      <c r="FG235" s="84"/>
      <c r="FH235" s="84"/>
      <c r="FI235" s="84"/>
      <c r="FJ235" s="84"/>
      <c r="FK235" s="84"/>
      <c r="FL235" s="84"/>
      <c r="FM235" s="84"/>
      <c r="FN235" s="84"/>
      <c r="FO235" s="84"/>
      <c r="FP235" s="84"/>
      <c r="FQ235" s="84"/>
      <c r="FR235" s="84"/>
      <c r="FS235" s="84"/>
      <c r="FT235" s="84"/>
      <c r="FU235" s="84"/>
      <c r="FV235" s="84"/>
      <c r="FW235" s="84"/>
      <c r="FX235" s="84"/>
      <c r="FY235" s="84"/>
      <c r="FZ235" s="84"/>
      <c r="GA235" s="84"/>
      <c r="GB235" s="84"/>
      <c r="GC235" s="84"/>
      <c r="GD235" s="84"/>
      <c r="GE235" s="84"/>
      <c r="GF235" s="84"/>
      <c r="GG235" s="84"/>
      <c r="GH235" s="84"/>
      <c r="GI235" s="84"/>
      <c r="GJ235" s="84"/>
      <c r="GK235" s="84"/>
      <c r="GL235" s="84"/>
      <c r="GM235" s="84"/>
      <c r="GN235" s="84"/>
      <c r="GO235" s="84"/>
      <c r="GP235" s="84"/>
      <c r="GQ235" s="84"/>
      <c r="GR235" s="84"/>
      <c r="GS235" s="84"/>
      <c r="GT235" s="84"/>
      <c r="GU235" s="84"/>
      <c r="GV235" s="84"/>
      <c r="GW235" s="84"/>
      <c r="GX235" s="84"/>
      <c r="GY235" s="84"/>
      <c r="GZ235" s="84"/>
      <c r="HA235" s="84"/>
    </row>
    <row r="236" spans="1:209" ht="25.5" customHeight="1" x14ac:dyDescent="0.2">
      <c r="A236" s="74">
        <v>85</v>
      </c>
      <c r="B236" s="83" t="s">
        <v>1547</v>
      </c>
      <c r="C236" s="83" t="s">
        <v>40</v>
      </c>
      <c r="D236" s="83" t="s">
        <v>89</v>
      </c>
      <c r="E236" s="83" t="s">
        <v>1901</v>
      </c>
      <c r="F236" s="83">
        <v>3</v>
      </c>
      <c r="G236" s="83" t="s">
        <v>262</v>
      </c>
      <c r="H236" s="83" t="s">
        <v>1593</v>
      </c>
      <c r="I236" s="83">
        <v>38</v>
      </c>
      <c r="J236" s="161">
        <v>3</v>
      </c>
      <c r="K236" s="161" t="s">
        <v>89</v>
      </c>
      <c r="L236" s="161"/>
      <c r="M236" s="160" t="s">
        <v>296</v>
      </c>
      <c r="N236" s="160" t="s">
        <v>1920</v>
      </c>
      <c r="O236" s="168" t="s">
        <v>297</v>
      </c>
      <c r="P236" s="160" t="s">
        <v>314</v>
      </c>
      <c r="Q236" s="167">
        <v>60</v>
      </c>
      <c r="R236" s="161"/>
      <c r="S236" s="161"/>
      <c r="T236" s="161"/>
      <c r="U236" s="161"/>
      <c r="V236" s="161"/>
      <c r="W236" s="161" t="s">
        <v>146</v>
      </c>
      <c r="X236" s="161" t="s">
        <v>1927</v>
      </c>
      <c r="Y236" s="83"/>
      <c r="Z236" s="83"/>
      <c r="AA236" s="83" t="s">
        <v>1490</v>
      </c>
      <c r="AB236" s="83"/>
      <c r="AC236" s="83"/>
      <c r="AF236" s="72"/>
      <c r="AG236" s="72"/>
      <c r="AH236" s="72"/>
      <c r="AI236" s="72"/>
      <c r="AJ236" s="72"/>
      <c r="AK236" s="72"/>
      <c r="AL236" s="72"/>
      <c r="AM236" s="72"/>
      <c r="AN236" s="72"/>
      <c r="AO236" s="72"/>
      <c r="AP236" s="72"/>
      <c r="AQ236" s="72"/>
      <c r="AR236" s="72"/>
      <c r="AS236" s="72"/>
      <c r="AT236" s="72"/>
      <c r="AU236" s="72"/>
      <c r="AV236" s="72"/>
      <c r="AW236" s="72"/>
      <c r="AX236" s="72"/>
      <c r="AY236" s="72"/>
      <c r="AZ236" s="72"/>
      <c r="BA236" s="72"/>
      <c r="BB236" s="72"/>
      <c r="BC236" s="72"/>
      <c r="BD236" s="72"/>
      <c r="BE236" s="72"/>
      <c r="BF236" s="72"/>
      <c r="BG236" s="72"/>
      <c r="BH236" s="72"/>
      <c r="BI236" s="72"/>
      <c r="BJ236" s="72"/>
      <c r="BK236" s="72"/>
      <c r="BL236" s="72"/>
      <c r="BM236" s="72"/>
      <c r="BN236" s="72"/>
      <c r="BO236" s="72"/>
      <c r="BP236" s="72"/>
      <c r="BQ236" s="72"/>
      <c r="BR236" s="72"/>
      <c r="BS236" s="72"/>
      <c r="BT236" s="72"/>
      <c r="BU236" s="72"/>
      <c r="BV236" s="72"/>
      <c r="BW236" s="72"/>
      <c r="BX236" s="72"/>
      <c r="BY236" s="72"/>
      <c r="BZ236" s="72"/>
      <c r="CA236" s="72"/>
      <c r="CB236" s="72"/>
      <c r="CC236" s="72"/>
      <c r="CD236" s="72"/>
      <c r="CE236" s="72"/>
      <c r="CF236" s="72"/>
      <c r="CG236" s="72"/>
      <c r="CH236" s="72"/>
      <c r="CI236" s="72"/>
      <c r="CJ236" s="72"/>
      <c r="CK236" s="72"/>
      <c r="CL236" s="72"/>
      <c r="CM236" s="72"/>
      <c r="CN236" s="72"/>
      <c r="CO236" s="72"/>
      <c r="CP236" s="72"/>
      <c r="CQ236" s="72"/>
      <c r="CR236" s="72"/>
      <c r="CS236" s="72"/>
      <c r="CT236" s="72"/>
      <c r="CU236" s="72"/>
      <c r="CV236" s="72"/>
      <c r="CW236" s="72"/>
      <c r="CX236" s="72"/>
      <c r="CY236" s="72"/>
      <c r="CZ236" s="72"/>
      <c r="DA236" s="72"/>
      <c r="DB236" s="72"/>
      <c r="DC236" s="72"/>
      <c r="DD236" s="72"/>
      <c r="DE236" s="72"/>
      <c r="DF236" s="72"/>
      <c r="DG236" s="72"/>
      <c r="DH236" s="72"/>
      <c r="DI236" s="72"/>
      <c r="DJ236" s="72"/>
      <c r="DK236" s="72"/>
      <c r="DL236" s="72"/>
      <c r="DM236" s="72"/>
      <c r="DN236" s="72"/>
      <c r="DO236" s="72"/>
      <c r="DP236" s="72"/>
      <c r="DQ236" s="72"/>
      <c r="DR236" s="72"/>
      <c r="DS236" s="72"/>
      <c r="DT236" s="72"/>
      <c r="DU236" s="72"/>
      <c r="DV236" s="72"/>
      <c r="DW236" s="72"/>
      <c r="DX236" s="72"/>
      <c r="DY236" s="72"/>
      <c r="DZ236" s="72"/>
      <c r="EA236" s="72"/>
      <c r="EB236" s="72"/>
      <c r="EC236" s="72"/>
      <c r="ED236" s="72"/>
      <c r="EE236" s="72"/>
      <c r="EF236" s="72"/>
      <c r="EG236" s="72"/>
      <c r="EH236" s="72"/>
      <c r="EI236" s="72"/>
      <c r="EJ236" s="72"/>
      <c r="EK236" s="72"/>
      <c r="EL236" s="72"/>
      <c r="EM236" s="72"/>
      <c r="EN236" s="72"/>
      <c r="EO236" s="72"/>
      <c r="EP236" s="72"/>
      <c r="EQ236" s="72"/>
      <c r="ER236" s="72"/>
      <c r="ES236" s="72"/>
      <c r="ET236" s="72"/>
      <c r="EU236" s="72"/>
      <c r="EV236" s="72"/>
      <c r="EW236" s="72"/>
      <c r="EX236" s="72"/>
      <c r="EY236" s="72"/>
      <c r="EZ236" s="72"/>
      <c r="FA236" s="72"/>
      <c r="FB236" s="72"/>
      <c r="FC236" s="72"/>
      <c r="FD236" s="72"/>
      <c r="FE236" s="72"/>
      <c r="FF236" s="72"/>
      <c r="FG236" s="72"/>
      <c r="FH236" s="72"/>
      <c r="FI236" s="72"/>
      <c r="FJ236" s="72"/>
      <c r="FK236" s="72"/>
      <c r="FL236" s="72"/>
      <c r="FM236" s="72"/>
      <c r="FN236" s="72"/>
      <c r="FO236" s="72"/>
      <c r="FP236" s="72"/>
      <c r="FQ236" s="72"/>
      <c r="FR236" s="72"/>
      <c r="FS236" s="72"/>
      <c r="FT236" s="72"/>
      <c r="FU236" s="72"/>
      <c r="FV236" s="72"/>
      <c r="FW236" s="72"/>
      <c r="FX236" s="72"/>
      <c r="FY236" s="72"/>
      <c r="FZ236" s="72"/>
      <c r="GA236" s="72"/>
      <c r="GB236" s="72"/>
      <c r="GC236" s="72"/>
      <c r="GD236" s="72"/>
      <c r="GE236" s="72"/>
      <c r="GF236" s="72"/>
      <c r="GG236" s="72"/>
      <c r="GH236" s="72"/>
      <c r="GI236" s="72"/>
      <c r="GJ236" s="72"/>
      <c r="GK236" s="72"/>
      <c r="GL236" s="72"/>
      <c r="GM236" s="72"/>
      <c r="GN236" s="72"/>
      <c r="GO236" s="72"/>
      <c r="GP236" s="72"/>
      <c r="GQ236" s="72"/>
      <c r="GR236" s="72"/>
      <c r="GS236" s="72"/>
      <c r="GT236" s="72"/>
      <c r="GU236" s="72"/>
      <c r="GV236" s="72"/>
      <c r="GW236" s="72"/>
      <c r="GX236" s="72"/>
      <c r="GY236" s="72"/>
      <c r="GZ236" s="72"/>
      <c r="HA236" s="72"/>
    </row>
    <row r="237" spans="1:209" ht="25.5" customHeight="1" x14ac:dyDescent="0.2">
      <c r="A237" s="74">
        <v>31</v>
      </c>
      <c r="B237" s="83" t="s">
        <v>209</v>
      </c>
      <c r="C237" s="83" t="s">
        <v>202</v>
      </c>
      <c r="D237" s="83" t="s">
        <v>201</v>
      </c>
      <c r="E237" s="83" t="s">
        <v>1838</v>
      </c>
      <c r="F237" s="83">
        <v>5</v>
      </c>
      <c r="G237" s="83" t="s">
        <v>262</v>
      </c>
      <c r="H237" s="83" t="s">
        <v>1593</v>
      </c>
      <c r="I237" s="83">
        <v>55</v>
      </c>
      <c r="J237" s="161">
        <v>2</v>
      </c>
      <c r="K237" s="161" t="s">
        <v>201</v>
      </c>
      <c r="L237" s="161"/>
      <c r="M237" s="160" t="s">
        <v>296</v>
      </c>
      <c r="N237" s="160" t="s">
        <v>1921</v>
      </c>
      <c r="O237" s="168" t="s">
        <v>327</v>
      </c>
      <c r="P237" s="160" t="s">
        <v>314</v>
      </c>
      <c r="Q237" s="167">
        <v>60</v>
      </c>
      <c r="R237" s="161"/>
      <c r="S237" s="161"/>
      <c r="T237" s="161"/>
      <c r="U237" s="161"/>
      <c r="V237" s="161"/>
      <c r="W237" s="161" t="s">
        <v>143</v>
      </c>
      <c r="X237" s="161" t="s">
        <v>1930</v>
      </c>
      <c r="Y237" s="83"/>
      <c r="Z237" s="83"/>
      <c r="AA237" s="83" t="s">
        <v>1490</v>
      </c>
      <c r="AB237" s="83"/>
      <c r="AC237" s="83"/>
    </row>
    <row r="238" spans="1:209" ht="25.5" customHeight="1" x14ac:dyDescent="0.2">
      <c r="A238" s="74">
        <v>36</v>
      </c>
      <c r="B238" s="83" t="s">
        <v>1592</v>
      </c>
      <c r="C238" s="83" t="s">
        <v>1585</v>
      </c>
      <c r="D238" s="83" t="s">
        <v>202</v>
      </c>
      <c r="E238" s="83" t="s">
        <v>1849</v>
      </c>
      <c r="F238" s="83">
        <v>5</v>
      </c>
      <c r="G238" s="83" t="s">
        <v>262</v>
      </c>
      <c r="H238" s="83" t="s">
        <v>1593</v>
      </c>
      <c r="I238" s="83">
        <v>57</v>
      </c>
      <c r="J238" s="161">
        <v>3</v>
      </c>
      <c r="K238" s="161" t="s">
        <v>202</v>
      </c>
      <c r="L238" s="161"/>
      <c r="M238" s="160" t="s">
        <v>296</v>
      </c>
      <c r="N238" s="160" t="s">
        <v>1921</v>
      </c>
      <c r="O238" s="168" t="s">
        <v>327</v>
      </c>
      <c r="P238" s="160" t="s">
        <v>314</v>
      </c>
      <c r="Q238" s="167">
        <v>60</v>
      </c>
      <c r="R238" s="161"/>
      <c r="S238" s="161"/>
      <c r="T238" s="161"/>
      <c r="U238" s="161"/>
      <c r="V238" s="161"/>
      <c r="W238" s="161" t="s">
        <v>143</v>
      </c>
      <c r="X238" s="161" t="s">
        <v>1930</v>
      </c>
      <c r="Y238" s="83"/>
      <c r="Z238" s="83"/>
      <c r="AA238" s="83" t="s">
        <v>1490</v>
      </c>
      <c r="AB238" s="83"/>
      <c r="AC238" s="83"/>
    </row>
    <row r="239" spans="1:209" ht="25.5" customHeight="1" x14ac:dyDescent="0.2">
      <c r="A239" s="74">
        <v>101</v>
      </c>
      <c r="B239" s="83" t="s">
        <v>1586</v>
      </c>
      <c r="C239" s="83" t="s">
        <v>1725</v>
      </c>
      <c r="D239" s="83" t="s">
        <v>197</v>
      </c>
      <c r="E239" s="83" t="s">
        <v>1793</v>
      </c>
      <c r="F239" s="83">
        <v>4</v>
      </c>
      <c r="G239" s="83" t="s">
        <v>262</v>
      </c>
      <c r="H239" s="83" t="s">
        <v>1590</v>
      </c>
      <c r="I239" s="83">
        <v>38</v>
      </c>
      <c r="J239" s="161">
        <v>6</v>
      </c>
      <c r="K239" s="161" t="s">
        <v>197</v>
      </c>
      <c r="L239" s="161"/>
      <c r="M239" s="161" t="s">
        <v>186</v>
      </c>
      <c r="N239" s="161">
        <v>2</v>
      </c>
      <c r="O239" s="162" t="s">
        <v>303</v>
      </c>
      <c r="P239" s="161" t="s">
        <v>314</v>
      </c>
      <c r="Q239" s="167">
        <v>60</v>
      </c>
      <c r="R239" s="161"/>
      <c r="S239" s="161"/>
      <c r="T239" s="161"/>
      <c r="U239" s="161"/>
      <c r="V239" s="161"/>
      <c r="W239" s="161" t="s">
        <v>173</v>
      </c>
      <c r="X239" s="161" t="s">
        <v>1936</v>
      </c>
      <c r="Y239" s="83"/>
      <c r="Z239" s="83"/>
      <c r="AA239" s="83" t="s">
        <v>1490</v>
      </c>
      <c r="AB239" s="83"/>
      <c r="AC239" s="83"/>
    </row>
    <row r="240" spans="1:209" ht="25.5" customHeight="1" x14ac:dyDescent="0.2">
      <c r="A240" s="74">
        <v>55</v>
      </c>
      <c r="B240" s="83" t="s">
        <v>91</v>
      </c>
      <c r="C240" s="83" t="s">
        <v>60</v>
      </c>
      <c r="D240" s="83"/>
      <c r="E240" s="83" t="s">
        <v>473</v>
      </c>
      <c r="F240" s="83">
        <v>2</v>
      </c>
      <c r="G240" s="83" t="s">
        <v>262</v>
      </c>
      <c r="H240" s="83" t="s">
        <v>1590</v>
      </c>
      <c r="I240" s="83">
        <v>38</v>
      </c>
      <c r="J240" s="161">
        <v>6</v>
      </c>
      <c r="K240" s="161"/>
      <c r="L240" s="161"/>
      <c r="M240" s="161" t="s">
        <v>186</v>
      </c>
      <c r="N240" s="161">
        <v>2</v>
      </c>
      <c r="O240" s="162" t="s">
        <v>316</v>
      </c>
      <c r="P240" s="161" t="s">
        <v>314</v>
      </c>
      <c r="Q240" s="167">
        <v>60</v>
      </c>
      <c r="R240" s="161"/>
      <c r="S240" s="161"/>
      <c r="T240" s="161"/>
      <c r="U240" s="161"/>
      <c r="V240" s="161"/>
      <c r="W240" s="161" t="s">
        <v>145</v>
      </c>
      <c r="X240" s="161" t="s">
        <v>1936</v>
      </c>
      <c r="Y240" s="83"/>
      <c r="Z240" s="83"/>
      <c r="AA240" s="83" t="s">
        <v>1490</v>
      </c>
      <c r="AB240" s="83"/>
      <c r="AC240" s="83"/>
      <c r="AF240" s="72"/>
      <c r="AG240" s="72"/>
      <c r="AH240" s="72"/>
      <c r="AI240" s="72"/>
      <c r="AJ240" s="72"/>
      <c r="AK240" s="72"/>
      <c r="AL240" s="72"/>
      <c r="AM240" s="72"/>
      <c r="AN240" s="72"/>
      <c r="AO240" s="72"/>
      <c r="AP240" s="72"/>
      <c r="AQ240" s="72"/>
      <c r="AR240" s="72"/>
      <c r="AS240" s="72"/>
      <c r="AT240" s="72"/>
      <c r="AU240" s="72"/>
      <c r="AV240" s="72"/>
      <c r="AW240" s="72"/>
      <c r="AX240" s="72"/>
      <c r="AY240" s="72"/>
      <c r="AZ240" s="72"/>
      <c r="BA240" s="72"/>
      <c r="BB240" s="72"/>
      <c r="BC240" s="72"/>
      <c r="BD240" s="72"/>
      <c r="BE240" s="72"/>
      <c r="BF240" s="72"/>
      <c r="BG240" s="72"/>
      <c r="BH240" s="72"/>
      <c r="BI240" s="72"/>
      <c r="BJ240" s="72"/>
      <c r="BK240" s="72"/>
      <c r="BL240" s="72"/>
      <c r="BM240" s="72"/>
      <c r="BN240" s="72"/>
      <c r="BO240" s="72"/>
      <c r="BP240" s="72"/>
      <c r="BQ240" s="72"/>
      <c r="BR240" s="72"/>
      <c r="BS240" s="72"/>
      <c r="BT240" s="72"/>
      <c r="BU240" s="72"/>
      <c r="BV240" s="72"/>
      <c r="BW240" s="72"/>
      <c r="BX240" s="72"/>
      <c r="BY240" s="72"/>
      <c r="BZ240" s="72"/>
      <c r="CA240" s="72"/>
      <c r="CB240" s="72"/>
      <c r="CC240" s="72"/>
      <c r="CD240" s="72"/>
      <c r="CE240" s="72"/>
      <c r="CF240" s="72"/>
      <c r="CG240" s="72"/>
      <c r="CH240" s="72"/>
      <c r="CI240" s="72"/>
      <c r="CJ240" s="72"/>
      <c r="CK240" s="72"/>
      <c r="CL240" s="72"/>
      <c r="CM240" s="72"/>
      <c r="CN240" s="72"/>
      <c r="CO240" s="72"/>
      <c r="CP240" s="72"/>
      <c r="CQ240" s="72"/>
      <c r="CR240" s="72"/>
      <c r="CS240" s="72"/>
      <c r="CT240" s="72"/>
      <c r="CU240" s="72"/>
      <c r="CV240" s="72"/>
      <c r="CW240" s="72"/>
      <c r="CX240" s="72"/>
      <c r="CY240" s="72"/>
      <c r="CZ240" s="72"/>
      <c r="DA240" s="72"/>
      <c r="DB240" s="72"/>
      <c r="DC240" s="72"/>
      <c r="DD240" s="72"/>
      <c r="DE240" s="72"/>
      <c r="DF240" s="72"/>
      <c r="DG240" s="72"/>
      <c r="DH240" s="72"/>
      <c r="DI240" s="72"/>
      <c r="DJ240" s="72"/>
      <c r="DK240" s="72"/>
      <c r="DL240" s="72"/>
      <c r="DM240" s="72"/>
      <c r="DN240" s="72"/>
      <c r="DO240" s="72"/>
      <c r="DP240" s="72"/>
      <c r="DQ240" s="72"/>
      <c r="DR240" s="72"/>
      <c r="DS240" s="72"/>
      <c r="DT240" s="72"/>
      <c r="DU240" s="72"/>
      <c r="DV240" s="72"/>
      <c r="DW240" s="72"/>
      <c r="DX240" s="72"/>
      <c r="DY240" s="72"/>
      <c r="DZ240" s="72"/>
      <c r="EA240" s="72"/>
      <c r="EB240" s="72"/>
      <c r="EC240" s="72"/>
      <c r="ED240" s="72"/>
      <c r="EE240" s="72"/>
      <c r="EF240" s="72"/>
      <c r="EG240" s="72"/>
      <c r="EH240" s="72"/>
      <c r="EI240" s="72"/>
      <c r="EJ240" s="72"/>
      <c r="EK240" s="72"/>
      <c r="EL240" s="72"/>
      <c r="EM240" s="72"/>
      <c r="EN240" s="72"/>
      <c r="EO240" s="72"/>
      <c r="EP240" s="72"/>
      <c r="EQ240" s="72"/>
      <c r="ER240" s="72"/>
      <c r="ES240" s="72"/>
      <c r="ET240" s="72"/>
      <c r="EU240" s="72"/>
      <c r="EV240" s="72"/>
      <c r="EW240" s="72"/>
      <c r="EX240" s="72"/>
      <c r="EY240" s="72"/>
      <c r="EZ240" s="72"/>
      <c r="FA240" s="72"/>
      <c r="FB240" s="72"/>
      <c r="FC240" s="72"/>
      <c r="FD240" s="72"/>
      <c r="FE240" s="72"/>
      <c r="FF240" s="72"/>
      <c r="FG240" s="72"/>
      <c r="FH240" s="72"/>
      <c r="FI240" s="72"/>
      <c r="FJ240" s="72"/>
      <c r="FK240" s="72"/>
      <c r="FL240" s="72"/>
      <c r="FM240" s="72"/>
      <c r="FN240" s="72"/>
      <c r="FO240" s="72"/>
      <c r="FP240" s="72"/>
      <c r="FQ240" s="72"/>
      <c r="FR240" s="72"/>
      <c r="FS240" s="72"/>
      <c r="FT240" s="72"/>
      <c r="FU240" s="72"/>
      <c r="FV240" s="72"/>
      <c r="FW240" s="72"/>
      <c r="FX240" s="72"/>
      <c r="FY240" s="72"/>
      <c r="FZ240" s="72"/>
      <c r="GA240" s="72"/>
      <c r="GB240" s="72"/>
      <c r="GC240" s="72"/>
      <c r="GD240" s="72"/>
      <c r="GE240" s="72"/>
      <c r="GF240" s="72"/>
      <c r="GG240" s="72"/>
      <c r="GH240" s="72"/>
      <c r="GI240" s="72"/>
      <c r="GJ240" s="72"/>
      <c r="GK240" s="72"/>
      <c r="GL240" s="72"/>
      <c r="GM240" s="72"/>
      <c r="GN240" s="72"/>
      <c r="GO240" s="72"/>
      <c r="GP240" s="72"/>
      <c r="GQ240" s="72"/>
      <c r="GR240" s="72"/>
      <c r="GS240" s="72"/>
      <c r="GT240" s="72"/>
      <c r="GU240" s="72"/>
      <c r="GV240" s="72"/>
      <c r="GW240" s="72"/>
      <c r="GX240" s="72"/>
      <c r="GY240" s="72"/>
      <c r="GZ240" s="72"/>
      <c r="HA240" s="72"/>
    </row>
    <row r="241" spans="1:209" ht="25.5" customHeight="1" x14ac:dyDescent="0.2">
      <c r="A241" s="74">
        <v>82</v>
      </c>
      <c r="B241" s="83" t="s">
        <v>1547</v>
      </c>
      <c r="C241" s="83" t="s">
        <v>40</v>
      </c>
      <c r="D241" s="83" t="s">
        <v>89</v>
      </c>
      <c r="E241" s="83" t="s">
        <v>1892</v>
      </c>
      <c r="F241" s="83">
        <v>3</v>
      </c>
      <c r="G241" s="83" t="s">
        <v>262</v>
      </c>
      <c r="H241" s="83" t="s">
        <v>1590</v>
      </c>
      <c r="I241" s="83">
        <v>38</v>
      </c>
      <c r="J241" s="161">
        <v>6</v>
      </c>
      <c r="K241" s="161" t="s">
        <v>89</v>
      </c>
      <c r="L241" s="161"/>
      <c r="M241" s="161" t="s">
        <v>186</v>
      </c>
      <c r="N241" s="161">
        <v>3</v>
      </c>
      <c r="O241" s="162" t="s">
        <v>303</v>
      </c>
      <c r="P241" s="161" t="s">
        <v>314</v>
      </c>
      <c r="Q241" s="167">
        <v>60</v>
      </c>
      <c r="R241" s="161"/>
      <c r="S241" s="161"/>
      <c r="T241" s="161"/>
      <c r="U241" s="161"/>
      <c r="V241" s="161"/>
      <c r="W241" s="161" t="s">
        <v>146</v>
      </c>
      <c r="X241" s="161" t="s">
        <v>1936</v>
      </c>
      <c r="Y241" s="83"/>
      <c r="Z241" s="83"/>
      <c r="AA241" s="83" t="s">
        <v>1490</v>
      </c>
      <c r="AB241" s="83"/>
      <c r="AC241" s="83"/>
      <c r="AF241" s="72"/>
      <c r="AG241" s="72"/>
      <c r="AH241" s="72"/>
      <c r="AI241" s="72"/>
      <c r="AJ241" s="72"/>
      <c r="AK241" s="72"/>
      <c r="AL241" s="72"/>
      <c r="AM241" s="72"/>
      <c r="AN241" s="72"/>
      <c r="AO241" s="72"/>
      <c r="AP241" s="72"/>
      <c r="AQ241" s="72"/>
      <c r="AR241" s="72"/>
      <c r="AS241" s="72"/>
      <c r="AT241" s="72"/>
      <c r="AU241" s="72"/>
      <c r="AV241" s="72"/>
      <c r="AW241" s="72"/>
      <c r="AX241" s="72"/>
      <c r="AY241" s="72"/>
      <c r="AZ241" s="72"/>
      <c r="BA241" s="72"/>
      <c r="BB241" s="72"/>
      <c r="BC241" s="72"/>
      <c r="BD241" s="72"/>
      <c r="BE241" s="72"/>
      <c r="BF241" s="72"/>
      <c r="BG241" s="72"/>
      <c r="BH241" s="72"/>
      <c r="BI241" s="72"/>
      <c r="BJ241" s="72"/>
      <c r="BK241" s="72"/>
      <c r="BL241" s="72"/>
      <c r="BM241" s="72"/>
      <c r="BN241" s="72"/>
      <c r="BO241" s="72"/>
      <c r="BP241" s="72"/>
      <c r="BQ241" s="72"/>
      <c r="BR241" s="72"/>
      <c r="BS241" s="72"/>
      <c r="BT241" s="72"/>
      <c r="BU241" s="72"/>
      <c r="BV241" s="72"/>
      <c r="BW241" s="72"/>
      <c r="BX241" s="72"/>
      <c r="BY241" s="72"/>
      <c r="BZ241" s="72"/>
      <c r="CA241" s="72"/>
      <c r="CB241" s="72"/>
      <c r="CC241" s="72"/>
      <c r="CD241" s="72"/>
      <c r="CE241" s="72"/>
      <c r="CF241" s="72"/>
      <c r="CG241" s="72"/>
      <c r="CH241" s="72"/>
      <c r="CI241" s="72"/>
      <c r="CJ241" s="72"/>
      <c r="CK241" s="72"/>
      <c r="CL241" s="72"/>
      <c r="CM241" s="72"/>
      <c r="CN241" s="72"/>
      <c r="CO241" s="72"/>
      <c r="CP241" s="72"/>
      <c r="CQ241" s="72"/>
      <c r="CR241" s="72"/>
      <c r="CS241" s="72"/>
      <c r="CT241" s="72"/>
      <c r="CU241" s="72"/>
      <c r="CV241" s="72"/>
      <c r="CW241" s="72"/>
      <c r="CX241" s="72"/>
      <c r="CY241" s="72"/>
      <c r="CZ241" s="72"/>
      <c r="DA241" s="72"/>
      <c r="DB241" s="72"/>
      <c r="DC241" s="72"/>
      <c r="DD241" s="72"/>
      <c r="DE241" s="72"/>
      <c r="DF241" s="72"/>
      <c r="DG241" s="72"/>
      <c r="DH241" s="72"/>
      <c r="DI241" s="72"/>
      <c r="DJ241" s="72"/>
      <c r="DK241" s="72"/>
      <c r="DL241" s="72"/>
      <c r="DM241" s="72"/>
      <c r="DN241" s="72"/>
      <c r="DO241" s="72"/>
      <c r="DP241" s="72"/>
      <c r="DQ241" s="72"/>
      <c r="DR241" s="72"/>
      <c r="DS241" s="72"/>
      <c r="DT241" s="72"/>
      <c r="DU241" s="72"/>
      <c r="DV241" s="72"/>
      <c r="DW241" s="72"/>
      <c r="DX241" s="72"/>
      <c r="DY241" s="72"/>
      <c r="DZ241" s="72"/>
      <c r="EA241" s="72"/>
      <c r="EB241" s="72"/>
      <c r="EC241" s="72"/>
      <c r="ED241" s="72"/>
      <c r="EE241" s="72"/>
      <c r="EF241" s="72"/>
      <c r="EG241" s="72"/>
      <c r="EH241" s="72"/>
      <c r="EI241" s="72"/>
      <c r="EJ241" s="72"/>
      <c r="EK241" s="72"/>
      <c r="EL241" s="72"/>
      <c r="EM241" s="72"/>
      <c r="EN241" s="72"/>
      <c r="EO241" s="72"/>
      <c r="EP241" s="72"/>
      <c r="EQ241" s="72"/>
      <c r="ER241" s="72"/>
      <c r="ES241" s="72"/>
      <c r="ET241" s="72"/>
      <c r="EU241" s="72"/>
      <c r="EV241" s="72"/>
      <c r="EW241" s="72"/>
      <c r="EX241" s="72"/>
      <c r="EY241" s="72"/>
      <c r="EZ241" s="72"/>
      <c r="FA241" s="72"/>
      <c r="FB241" s="72"/>
      <c r="FC241" s="72"/>
      <c r="FD241" s="72"/>
      <c r="FE241" s="72"/>
      <c r="FF241" s="72"/>
      <c r="FG241" s="72"/>
      <c r="FH241" s="72"/>
      <c r="FI241" s="72"/>
      <c r="FJ241" s="72"/>
      <c r="FK241" s="72"/>
      <c r="FL241" s="72"/>
      <c r="FM241" s="72"/>
      <c r="FN241" s="72"/>
      <c r="FO241" s="72"/>
      <c r="FP241" s="72"/>
      <c r="FQ241" s="72"/>
      <c r="FR241" s="72"/>
      <c r="FS241" s="72"/>
      <c r="FT241" s="72"/>
      <c r="FU241" s="72"/>
      <c r="FV241" s="72"/>
      <c r="FW241" s="72"/>
      <c r="FX241" s="72"/>
      <c r="FY241" s="72"/>
      <c r="FZ241" s="72"/>
      <c r="GA241" s="72"/>
      <c r="GB241" s="72"/>
      <c r="GC241" s="72"/>
      <c r="GD241" s="72"/>
      <c r="GE241" s="72"/>
      <c r="GF241" s="72"/>
      <c r="GG241" s="72"/>
      <c r="GH241" s="72"/>
      <c r="GI241" s="72"/>
      <c r="GJ241" s="72"/>
      <c r="GK241" s="72"/>
      <c r="GL241" s="72"/>
      <c r="GM241" s="72"/>
      <c r="GN241" s="72"/>
      <c r="GO241" s="72"/>
      <c r="GP241" s="72"/>
      <c r="GQ241" s="72"/>
      <c r="GR241" s="72"/>
      <c r="GS241" s="72"/>
      <c r="GT241" s="72"/>
      <c r="GU241" s="72"/>
      <c r="GV241" s="72"/>
      <c r="GW241" s="72"/>
      <c r="GX241" s="72"/>
      <c r="GY241" s="72"/>
      <c r="GZ241" s="72"/>
      <c r="HA241" s="72"/>
    </row>
    <row r="242" spans="1:209" ht="25.5" customHeight="1" x14ac:dyDescent="0.2">
      <c r="A242" s="74">
        <v>107</v>
      </c>
      <c r="B242" s="83" t="s">
        <v>1548</v>
      </c>
      <c r="C242" s="83" t="s">
        <v>43</v>
      </c>
      <c r="D242" s="83" t="s">
        <v>29</v>
      </c>
      <c r="E242" s="83" t="s">
        <v>1768</v>
      </c>
      <c r="F242" s="83">
        <v>3</v>
      </c>
      <c r="G242" s="83" t="s">
        <v>262</v>
      </c>
      <c r="H242" s="83" t="s">
        <v>1593</v>
      </c>
      <c r="I242" s="83">
        <v>37</v>
      </c>
      <c r="J242" s="161">
        <v>3</v>
      </c>
      <c r="K242" s="161" t="s">
        <v>29</v>
      </c>
      <c r="L242" s="161"/>
      <c r="M242" s="160" t="s">
        <v>296</v>
      </c>
      <c r="N242" s="160" t="s">
        <v>1918</v>
      </c>
      <c r="O242" s="160" t="s">
        <v>304</v>
      </c>
      <c r="P242" s="160" t="s">
        <v>315</v>
      </c>
      <c r="Q242" s="167">
        <v>60</v>
      </c>
      <c r="R242" s="161"/>
      <c r="S242" s="161"/>
      <c r="T242" s="161"/>
      <c r="U242" s="161"/>
      <c r="V242" s="161"/>
      <c r="W242" s="161" t="s">
        <v>173</v>
      </c>
      <c r="X242" s="161" t="s">
        <v>1928</v>
      </c>
      <c r="Y242" s="83"/>
      <c r="Z242" s="83"/>
      <c r="AA242" s="83" t="s">
        <v>1490</v>
      </c>
      <c r="AB242" s="83"/>
      <c r="AC242" s="83"/>
      <c r="AF242" s="72"/>
      <c r="AG242" s="72"/>
      <c r="AH242" s="72"/>
      <c r="AI242" s="72"/>
      <c r="AJ242" s="72"/>
      <c r="AK242" s="72"/>
      <c r="AL242" s="72"/>
      <c r="AM242" s="72"/>
      <c r="AN242" s="72"/>
      <c r="AO242" s="72"/>
      <c r="AP242" s="72"/>
      <c r="AQ242" s="72"/>
      <c r="AR242" s="72"/>
      <c r="AS242" s="72"/>
      <c r="AT242" s="72"/>
      <c r="AU242" s="72"/>
      <c r="AV242" s="72"/>
      <c r="AW242" s="72"/>
      <c r="AX242" s="72"/>
      <c r="AY242" s="72"/>
      <c r="AZ242" s="72"/>
      <c r="BA242" s="72"/>
      <c r="BB242" s="72"/>
      <c r="BC242" s="72"/>
      <c r="BD242" s="72"/>
      <c r="BE242" s="72"/>
      <c r="BF242" s="72"/>
      <c r="BG242" s="72"/>
      <c r="BH242" s="72"/>
      <c r="BI242" s="72"/>
      <c r="BJ242" s="72"/>
      <c r="BK242" s="72"/>
      <c r="BL242" s="72"/>
      <c r="BM242" s="72"/>
      <c r="BN242" s="72"/>
      <c r="BO242" s="72"/>
      <c r="BP242" s="72"/>
      <c r="BQ242" s="72"/>
      <c r="BR242" s="72"/>
      <c r="BS242" s="72"/>
      <c r="BT242" s="72"/>
      <c r="BU242" s="72"/>
      <c r="BV242" s="72"/>
      <c r="BW242" s="72"/>
      <c r="BX242" s="72"/>
      <c r="BY242" s="72"/>
      <c r="BZ242" s="72"/>
      <c r="CA242" s="72"/>
      <c r="CB242" s="72"/>
      <c r="CC242" s="72"/>
      <c r="CD242" s="72"/>
      <c r="CE242" s="72"/>
      <c r="CF242" s="72"/>
      <c r="CG242" s="72"/>
      <c r="CH242" s="72"/>
      <c r="CI242" s="72"/>
      <c r="CJ242" s="72"/>
      <c r="CK242" s="72"/>
      <c r="CL242" s="72"/>
      <c r="CM242" s="72"/>
      <c r="CN242" s="72"/>
      <c r="CO242" s="72"/>
      <c r="CP242" s="72"/>
      <c r="CQ242" s="72"/>
      <c r="CR242" s="72"/>
      <c r="CS242" s="72"/>
      <c r="CT242" s="72"/>
      <c r="CU242" s="72"/>
      <c r="CV242" s="72"/>
      <c r="CW242" s="72"/>
      <c r="CX242" s="72"/>
      <c r="CY242" s="72"/>
      <c r="CZ242" s="72"/>
      <c r="DA242" s="72"/>
      <c r="DB242" s="72"/>
      <c r="DC242" s="72"/>
      <c r="DD242" s="72"/>
      <c r="DE242" s="72"/>
      <c r="DF242" s="72"/>
      <c r="DG242" s="72"/>
      <c r="DH242" s="72"/>
      <c r="DI242" s="72"/>
      <c r="DJ242" s="72"/>
      <c r="DK242" s="72"/>
      <c r="DL242" s="72"/>
      <c r="DM242" s="72"/>
      <c r="DN242" s="72"/>
      <c r="DO242" s="72"/>
      <c r="DP242" s="72"/>
      <c r="DQ242" s="72"/>
      <c r="DR242" s="72"/>
      <c r="DS242" s="72"/>
      <c r="DT242" s="72"/>
      <c r="DU242" s="72"/>
      <c r="DV242" s="72"/>
      <c r="DW242" s="72"/>
      <c r="DX242" s="72"/>
      <c r="DY242" s="72"/>
      <c r="DZ242" s="72"/>
      <c r="EA242" s="72"/>
      <c r="EB242" s="72"/>
      <c r="EC242" s="72"/>
      <c r="ED242" s="72"/>
      <c r="EE242" s="72"/>
      <c r="EF242" s="72"/>
      <c r="EG242" s="72"/>
      <c r="EH242" s="72"/>
      <c r="EI242" s="72"/>
      <c r="EJ242" s="72"/>
      <c r="EK242" s="72"/>
      <c r="EL242" s="72"/>
      <c r="EM242" s="72"/>
      <c r="EN242" s="72"/>
      <c r="EO242" s="72"/>
      <c r="EP242" s="72"/>
      <c r="EQ242" s="72"/>
      <c r="ER242" s="72"/>
      <c r="ES242" s="72"/>
      <c r="ET242" s="72"/>
      <c r="EU242" s="72"/>
      <c r="EV242" s="72"/>
      <c r="EW242" s="72"/>
      <c r="EX242" s="72"/>
      <c r="EY242" s="72"/>
      <c r="EZ242" s="72"/>
      <c r="FA242" s="72"/>
      <c r="FB242" s="72"/>
      <c r="FC242" s="72"/>
      <c r="FD242" s="72"/>
      <c r="FE242" s="72"/>
      <c r="FF242" s="72"/>
      <c r="FG242" s="72"/>
      <c r="FH242" s="72"/>
      <c r="FI242" s="72"/>
      <c r="FJ242" s="72"/>
      <c r="FK242" s="72"/>
      <c r="FL242" s="72"/>
      <c r="FM242" s="72"/>
      <c r="FN242" s="72"/>
      <c r="FO242" s="72"/>
      <c r="FP242" s="72"/>
      <c r="FQ242" s="72"/>
      <c r="FR242" s="72"/>
      <c r="FS242" s="72"/>
      <c r="FT242" s="72"/>
      <c r="FU242" s="72"/>
      <c r="FV242" s="72"/>
      <c r="FW242" s="72"/>
      <c r="FX242" s="72"/>
      <c r="FY242" s="72"/>
      <c r="FZ242" s="72"/>
      <c r="GA242" s="72"/>
      <c r="GB242" s="72"/>
      <c r="GC242" s="72"/>
      <c r="GD242" s="72"/>
      <c r="GE242" s="72"/>
      <c r="GF242" s="72"/>
      <c r="GG242" s="72"/>
      <c r="GH242" s="72"/>
      <c r="GI242" s="72"/>
      <c r="GJ242" s="72"/>
      <c r="GK242" s="72"/>
      <c r="GL242" s="72"/>
      <c r="GM242" s="72"/>
      <c r="GN242" s="72"/>
      <c r="GO242" s="72"/>
      <c r="GP242" s="72"/>
      <c r="GQ242" s="72"/>
      <c r="GR242" s="72"/>
      <c r="GS242" s="72"/>
      <c r="GT242" s="72"/>
      <c r="GU242" s="72"/>
      <c r="GV242" s="72"/>
      <c r="GW242" s="72"/>
      <c r="GX242" s="72"/>
      <c r="GY242" s="72"/>
      <c r="GZ242" s="72"/>
      <c r="HA242" s="72"/>
    </row>
    <row r="243" spans="1:209" ht="25.5" customHeight="1" x14ac:dyDescent="0.2">
      <c r="A243" s="74">
        <v>25</v>
      </c>
      <c r="B243" s="83" t="s">
        <v>1545</v>
      </c>
      <c r="C243" s="83" t="s">
        <v>1546</v>
      </c>
      <c r="D243" s="83"/>
      <c r="E243" s="83" t="s">
        <v>1861</v>
      </c>
      <c r="F243" s="83">
        <v>3</v>
      </c>
      <c r="G243" s="83" t="s">
        <v>262</v>
      </c>
      <c r="H243" s="83" t="s">
        <v>1593</v>
      </c>
      <c r="I243" s="83">
        <v>38</v>
      </c>
      <c r="J243" s="161">
        <v>3</v>
      </c>
      <c r="K243" s="161"/>
      <c r="L243" s="161"/>
      <c r="M243" s="160" t="s">
        <v>296</v>
      </c>
      <c r="N243" s="160" t="s">
        <v>1919</v>
      </c>
      <c r="O243" s="168" t="s">
        <v>297</v>
      </c>
      <c r="P243" s="160" t="s">
        <v>315</v>
      </c>
      <c r="Q243" s="167">
        <v>60</v>
      </c>
      <c r="R243" s="161"/>
      <c r="S243" s="161"/>
      <c r="T243" s="161"/>
      <c r="U243" s="161"/>
      <c r="V243" s="161"/>
      <c r="W243" s="161" t="s">
        <v>1652</v>
      </c>
      <c r="X243" s="161" t="s">
        <v>1928</v>
      </c>
      <c r="Y243" s="83"/>
      <c r="Z243" s="83"/>
      <c r="AA243" s="83" t="s">
        <v>1490</v>
      </c>
      <c r="AB243" s="83"/>
      <c r="AC243" s="83"/>
      <c r="AF243" s="72"/>
      <c r="AG243" s="72"/>
      <c r="AH243" s="72"/>
      <c r="AI243" s="72"/>
      <c r="AJ243" s="72"/>
      <c r="AK243" s="72"/>
      <c r="AL243" s="72"/>
      <c r="AM243" s="72"/>
      <c r="AN243" s="72"/>
      <c r="AO243" s="72"/>
      <c r="AP243" s="72"/>
      <c r="AQ243" s="72"/>
      <c r="AR243" s="72"/>
      <c r="AS243" s="72"/>
      <c r="AT243" s="72"/>
      <c r="AU243" s="72"/>
      <c r="AV243" s="72"/>
      <c r="AW243" s="72"/>
      <c r="AX243" s="72"/>
      <c r="AY243" s="72"/>
      <c r="AZ243" s="72"/>
      <c r="BA243" s="72"/>
      <c r="BB243" s="72"/>
      <c r="BC243" s="72"/>
      <c r="BD243" s="72"/>
      <c r="BE243" s="72"/>
      <c r="BF243" s="72"/>
      <c r="BG243" s="72"/>
      <c r="BH243" s="72"/>
      <c r="BI243" s="72"/>
      <c r="BJ243" s="72"/>
      <c r="BK243" s="72"/>
      <c r="BL243" s="72"/>
      <c r="BM243" s="72"/>
      <c r="BN243" s="72"/>
      <c r="BO243" s="72"/>
      <c r="BP243" s="72"/>
      <c r="BQ243" s="72"/>
      <c r="BR243" s="72"/>
      <c r="BS243" s="72"/>
      <c r="BT243" s="72"/>
      <c r="BU243" s="72"/>
      <c r="BV243" s="72"/>
      <c r="BW243" s="72"/>
      <c r="BX243" s="72"/>
      <c r="BY243" s="72"/>
      <c r="BZ243" s="72"/>
      <c r="CA243" s="72"/>
      <c r="CB243" s="72"/>
      <c r="CC243" s="72"/>
      <c r="CD243" s="72"/>
      <c r="CE243" s="72"/>
      <c r="CF243" s="72"/>
      <c r="CG243" s="72"/>
      <c r="CH243" s="72"/>
      <c r="CI243" s="72"/>
      <c r="CJ243" s="72"/>
      <c r="CK243" s="72"/>
      <c r="CL243" s="72"/>
      <c r="CM243" s="72"/>
      <c r="CN243" s="72"/>
      <c r="CO243" s="72"/>
      <c r="CP243" s="72"/>
      <c r="CQ243" s="72"/>
      <c r="CR243" s="72"/>
      <c r="CS243" s="72"/>
      <c r="CT243" s="72"/>
      <c r="CU243" s="72"/>
      <c r="CV243" s="72"/>
      <c r="CW243" s="72"/>
      <c r="CX243" s="72"/>
      <c r="CY243" s="72"/>
      <c r="CZ243" s="72"/>
      <c r="DA243" s="72"/>
      <c r="DB243" s="72"/>
      <c r="DC243" s="72"/>
      <c r="DD243" s="72"/>
      <c r="DE243" s="72"/>
      <c r="DF243" s="72"/>
      <c r="DG243" s="72"/>
      <c r="DH243" s="72"/>
      <c r="DI243" s="72"/>
      <c r="DJ243" s="72"/>
      <c r="DK243" s="72"/>
      <c r="DL243" s="72"/>
      <c r="DM243" s="72"/>
      <c r="DN243" s="72"/>
      <c r="DO243" s="72"/>
      <c r="DP243" s="72"/>
      <c r="DQ243" s="72"/>
      <c r="DR243" s="72"/>
      <c r="DS243" s="72"/>
      <c r="DT243" s="72"/>
      <c r="DU243" s="72"/>
      <c r="DV243" s="72"/>
      <c r="DW243" s="72"/>
      <c r="DX243" s="72"/>
      <c r="DY243" s="72"/>
      <c r="DZ243" s="72"/>
      <c r="EA243" s="72"/>
      <c r="EB243" s="72"/>
      <c r="EC243" s="72"/>
      <c r="ED243" s="72"/>
      <c r="EE243" s="72"/>
      <c r="EF243" s="72"/>
      <c r="EG243" s="72"/>
      <c r="EH243" s="72"/>
      <c r="EI243" s="72"/>
      <c r="EJ243" s="72"/>
      <c r="EK243" s="72"/>
      <c r="EL243" s="72"/>
      <c r="EM243" s="72"/>
      <c r="EN243" s="72"/>
      <c r="EO243" s="72"/>
      <c r="EP243" s="72"/>
      <c r="EQ243" s="72"/>
      <c r="ER243" s="72"/>
      <c r="ES243" s="72"/>
      <c r="ET243" s="72"/>
      <c r="EU243" s="72"/>
      <c r="EV243" s="72"/>
      <c r="EW243" s="72"/>
      <c r="EX243" s="72"/>
      <c r="EY243" s="72"/>
      <c r="EZ243" s="72"/>
      <c r="FA243" s="72"/>
      <c r="FB243" s="72"/>
      <c r="FC243" s="72"/>
      <c r="FD243" s="72"/>
      <c r="FE243" s="72"/>
      <c r="FF243" s="72"/>
      <c r="FG243" s="72"/>
      <c r="FH243" s="72"/>
      <c r="FI243" s="72"/>
      <c r="FJ243" s="72"/>
      <c r="FK243" s="72"/>
      <c r="FL243" s="72"/>
      <c r="FM243" s="72"/>
      <c r="FN243" s="72"/>
      <c r="FO243" s="72"/>
      <c r="FP243" s="72"/>
      <c r="FQ243" s="72"/>
      <c r="FR243" s="72"/>
      <c r="FS243" s="72"/>
      <c r="FT243" s="72"/>
      <c r="FU243" s="72"/>
      <c r="FV243" s="72"/>
      <c r="FW243" s="72"/>
      <c r="FX243" s="72"/>
      <c r="FY243" s="72"/>
      <c r="FZ243" s="72"/>
      <c r="GA243" s="72"/>
      <c r="GB243" s="72"/>
      <c r="GC243" s="72"/>
      <c r="GD243" s="72"/>
      <c r="GE243" s="72"/>
      <c r="GF243" s="72"/>
      <c r="GG243" s="72"/>
      <c r="GH243" s="72"/>
      <c r="GI243" s="72"/>
      <c r="GJ243" s="72"/>
      <c r="GK243" s="72"/>
      <c r="GL243" s="72"/>
      <c r="GM243" s="72"/>
      <c r="GN243" s="72"/>
      <c r="GO243" s="72"/>
      <c r="GP243" s="72"/>
      <c r="GQ243" s="72"/>
      <c r="GR243" s="72"/>
      <c r="GS243" s="72"/>
      <c r="GT243" s="72"/>
      <c r="GU243" s="72"/>
      <c r="GV243" s="72"/>
      <c r="GW243" s="72"/>
      <c r="GX243" s="72"/>
      <c r="GY243" s="72"/>
      <c r="GZ243" s="72"/>
      <c r="HA243" s="72"/>
    </row>
    <row r="244" spans="1:209" ht="25.5" customHeight="1" x14ac:dyDescent="0.2">
      <c r="A244" s="74">
        <v>85</v>
      </c>
      <c r="B244" s="83" t="s">
        <v>1547</v>
      </c>
      <c r="C244" s="83" t="s">
        <v>40</v>
      </c>
      <c r="D244" s="83" t="s">
        <v>89</v>
      </c>
      <c r="E244" s="83" t="s">
        <v>1902</v>
      </c>
      <c r="F244" s="83">
        <v>3</v>
      </c>
      <c r="G244" s="83" t="s">
        <v>262</v>
      </c>
      <c r="H244" s="83" t="s">
        <v>1593</v>
      </c>
      <c r="I244" s="83">
        <v>38</v>
      </c>
      <c r="J244" s="161">
        <v>3</v>
      </c>
      <c r="K244" s="161" t="s">
        <v>89</v>
      </c>
      <c r="L244" s="161"/>
      <c r="M244" s="160" t="s">
        <v>296</v>
      </c>
      <c r="N244" s="160" t="s">
        <v>1920</v>
      </c>
      <c r="O244" s="168" t="s">
        <v>297</v>
      </c>
      <c r="P244" s="160" t="s">
        <v>315</v>
      </c>
      <c r="Q244" s="167">
        <v>60</v>
      </c>
      <c r="R244" s="161"/>
      <c r="S244" s="161"/>
      <c r="T244" s="161"/>
      <c r="U244" s="161"/>
      <c r="V244" s="161"/>
      <c r="W244" s="161" t="s">
        <v>146</v>
      </c>
      <c r="X244" s="161" t="s">
        <v>1928</v>
      </c>
      <c r="Y244" s="83"/>
      <c r="Z244" s="83"/>
      <c r="AA244" s="83" t="s">
        <v>1490</v>
      </c>
      <c r="AB244" s="83"/>
      <c r="AC244" s="83"/>
    </row>
    <row r="245" spans="1:209" ht="25.5" customHeight="1" x14ac:dyDescent="0.2">
      <c r="A245" s="74">
        <v>31</v>
      </c>
      <c r="B245" s="83" t="s">
        <v>209</v>
      </c>
      <c r="C245" s="83" t="s">
        <v>202</v>
      </c>
      <c r="D245" s="83" t="s">
        <v>201</v>
      </c>
      <c r="E245" s="83" t="s">
        <v>1839</v>
      </c>
      <c r="F245" s="83">
        <v>5</v>
      </c>
      <c r="G245" s="83" t="s">
        <v>262</v>
      </c>
      <c r="H245" s="83" t="s">
        <v>1593</v>
      </c>
      <c r="I245" s="83">
        <v>55</v>
      </c>
      <c r="J245" s="161">
        <v>2</v>
      </c>
      <c r="K245" s="161" t="s">
        <v>201</v>
      </c>
      <c r="L245" s="161"/>
      <c r="M245" s="160" t="s">
        <v>296</v>
      </c>
      <c r="N245" s="160" t="s">
        <v>1921</v>
      </c>
      <c r="O245" s="168" t="s">
        <v>327</v>
      </c>
      <c r="P245" s="160" t="s">
        <v>315</v>
      </c>
      <c r="Q245" s="167">
        <v>60</v>
      </c>
      <c r="R245" s="161"/>
      <c r="S245" s="161"/>
      <c r="T245" s="161"/>
      <c r="U245" s="161"/>
      <c r="V245" s="161"/>
      <c r="W245" s="161" t="s">
        <v>143</v>
      </c>
      <c r="X245" s="161" t="s">
        <v>1931</v>
      </c>
      <c r="Y245" s="83"/>
      <c r="Z245" s="83"/>
      <c r="AA245" s="83" t="s">
        <v>1490</v>
      </c>
      <c r="AB245" s="83"/>
      <c r="AC245" s="83"/>
    </row>
    <row r="246" spans="1:209" ht="25.5" customHeight="1" x14ac:dyDescent="0.2">
      <c r="A246" s="74">
        <v>36</v>
      </c>
      <c r="B246" s="83" t="s">
        <v>1592</v>
      </c>
      <c r="C246" s="83" t="s">
        <v>1585</v>
      </c>
      <c r="D246" s="83" t="s">
        <v>202</v>
      </c>
      <c r="E246" s="83" t="s">
        <v>1850</v>
      </c>
      <c r="F246" s="83">
        <v>5</v>
      </c>
      <c r="G246" s="83" t="s">
        <v>262</v>
      </c>
      <c r="H246" s="83" t="s">
        <v>1593</v>
      </c>
      <c r="I246" s="83">
        <v>57</v>
      </c>
      <c r="J246" s="161">
        <v>3</v>
      </c>
      <c r="K246" s="161" t="s">
        <v>202</v>
      </c>
      <c r="L246" s="161"/>
      <c r="M246" s="160" t="s">
        <v>296</v>
      </c>
      <c r="N246" s="160" t="s">
        <v>1921</v>
      </c>
      <c r="O246" s="168" t="s">
        <v>327</v>
      </c>
      <c r="P246" s="160" t="s">
        <v>315</v>
      </c>
      <c r="Q246" s="167">
        <v>60</v>
      </c>
      <c r="R246" s="161"/>
      <c r="S246" s="161"/>
      <c r="T246" s="161"/>
      <c r="U246" s="161"/>
      <c r="V246" s="161"/>
      <c r="W246" s="161" t="s">
        <v>143</v>
      </c>
      <c r="X246" s="161" t="s">
        <v>1931</v>
      </c>
      <c r="Y246" s="83"/>
      <c r="Z246" s="83"/>
      <c r="AA246" s="83" t="s">
        <v>1490</v>
      </c>
      <c r="AB246" s="83"/>
      <c r="AC246" s="83"/>
    </row>
    <row r="247" spans="1:209" ht="25.5" customHeight="1" x14ac:dyDescent="0.2">
      <c r="A247" s="74">
        <v>101</v>
      </c>
      <c r="B247" s="83" t="s">
        <v>1586</v>
      </c>
      <c r="C247" s="83" t="s">
        <v>1725</v>
      </c>
      <c r="D247" s="83" t="s">
        <v>197</v>
      </c>
      <c r="E247" s="83" t="s">
        <v>1794</v>
      </c>
      <c r="F247" s="83">
        <v>4</v>
      </c>
      <c r="G247" s="83" t="s">
        <v>262</v>
      </c>
      <c r="H247" s="83" t="s">
        <v>1590</v>
      </c>
      <c r="I247" s="83">
        <v>38</v>
      </c>
      <c r="J247" s="161">
        <v>6</v>
      </c>
      <c r="K247" s="161" t="s">
        <v>197</v>
      </c>
      <c r="L247" s="161"/>
      <c r="M247" s="161" t="s">
        <v>186</v>
      </c>
      <c r="N247" s="161">
        <v>2</v>
      </c>
      <c r="O247" s="162" t="s">
        <v>303</v>
      </c>
      <c r="P247" s="161" t="s">
        <v>315</v>
      </c>
      <c r="Q247" s="167">
        <v>60</v>
      </c>
      <c r="R247" s="161"/>
      <c r="S247" s="161"/>
      <c r="T247" s="161"/>
      <c r="U247" s="161"/>
      <c r="V247" s="161"/>
      <c r="W247" s="161" t="s">
        <v>173</v>
      </c>
      <c r="X247" s="161" t="s">
        <v>1937</v>
      </c>
      <c r="Y247" s="83"/>
      <c r="Z247" s="83"/>
      <c r="AA247" s="83" t="s">
        <v>1490</v>
      </c>
      <c r="AB247" s="83"/>
      <c r="AC247" s="83"/>
    </row>
    <row r="248" spans="1:209" ht="25.5" customHeight="1" x14ac:dyDescent="0.2">
      <c r="A248" s="74">
        <v>55</v>
      </c>
      <c r="B248" s="83" t="s">
        <v>91</v>
      </c>
      <c r="C248" s="83" t="s">
        <v>60</v>
      </c>
      <c r="D248" s="83"/>
      <c r="E248" s="83" t="s">
        <v>474</v>
      </c>
      <c r="F248" s="83">
        <v>2</v>
      </c>
      <c r="G248" s="83" t="s">
        <v>262</v>
      </c>
      <c r="H248" s="83" t="s">
        <v>1590</v>
      </c>
      <c r="I248" s="83">
        <v>38</v>
      </c>
      <c r="J248" s="161">
        <v>6</v>
      </c>
      <c r="K248" s="161"/>
      <c r="L248" s="161"/>
      <c r="M248" s="161" t="s">
        <v>186</v>
      </c>
      <c r="N248" s="161">
        <v>2</v>
      </c>
      <c r="O248" s="162" t="s">
        <v>316</v>
      </c>
      <c r="P248" s="161" t="s">
        <v>315</v>
      </c>
      <c r="Q248" s="167">
        <v>60</v>
      </c>
      <c r="R248" s="161"/>
      <c r="S248" s="161"/>
      <c r="T248" s="161"/>
      <c r="U248" s="161"/>
      <c r="V248" s="161"/>
      <c r="W248" s="161" t="s">
        <v>145</v>
      </c>
      <c r="X248" s="161" t="s">
        <v>1937</v>
      </c>
      <c r="Y248" s="83"/>
      <c r="Z248" s="83"/>
      <c r="AA248" s="83" t="s">
        <v>1490</v>
      </c>
      <c r="AB248" s="83"/>
      <c r="AC248" s="83"/>
    </row>
    <row r="249" spans="1:209" ht="25.5" customHeight="1" x14ac:dyDescent="0.2">
      <c r="A249" s="74">
        <v>82</v>
      </c>
      <c r="B249" s="83" t="s">
        <v>1547</v>
      </c>
      <c r="C249" s="83" t="s">
        <v>40</v>
      </c>
      <c r="D249" s="83" t="s">
        <v>89</v>
      </c>
      <c r="E249" s="83" t="s">
        <v>1893</v>
      </c>
      <c r="F249" s="83">
        <v>3</v>
      </c>
      <c r="G249" s="83" t="s">
        <v>262</v>
      </c>
      <c r="H249" s="83" t="s">
        <v>1590</v>
      </c>
      <c r="I249" s="83">
        <v>38</v>
      </c>
      <c r="J249" s="161">
        <v>6</v>
      </c>
      <c r="K249" s="161" t="s">
        <v>89</v>
      </c>
      <c r="L249" s="161"/>
      <c r="M249" s="161" t="s">
        <v>186</v>
      </c>
      <c r="N249" s="161">
        <v>3</v>
      </c>
      <c r="O249" s="162" t="s">
        <v>303</v>
      </c>
      <c r="P249" s="161" t="s">
        <v>315</v>
      </c>
      <c r="Q249" s="167">
        <v>60</v>
      </c>
      <c r="R249" s="161"/>
      <c r="S249" s="161"/>
      <c r="T249" s="161"/>
      <c r="U249" s="161"/>
      <c r="V249" s="161"/>
      <c r="W249" s="161" t="s">
        <v>146</v>
      </c>
      <c r="X249" s="161" t="s">
        <v>1937</v>
      </c>
      <c r="Y249" s="83"/>
      <c r="Z249" s="83"/>
      <c r="AA249" s="83" t="s">
        <v>1490</v>
      </c>
      <c r="AB249" s="83"/>
      <c r="AC249" s="83"/>
    </row>
    <row r="250" spans="1:209" s="72" customFormat="1" ht="25.5" customHeight="1" x14ac:dyDescent="0.2">
      <c r="A250" s="74">
        <v>57</v>
      </c>
      <c r="B250" s="83" t="s">
        <v>91</v>
      </c>
      <c r="C250" s="83" t="s">
        <v>60</v>
      </c>
      <c r="D250" s="83"/>
      <c r="E250" s="83" t="s">
        <v>1804</v>
      </c>
      <c r="F250" s="83">
        <v>2</v>
      </c>
      <c r="G250" s="83" t="s">
        <v>262</v>
      </c>
      <c r="H250" s="83" t="s">
        <v>1643</v>
      </c>
      <c r="I250" s="83">
        <v>38</v>
      </c>
      <c r="J250" s="161">
        <v>3</v>
      </c>
      <c r="K250" s="161"/>
      <c r="L250" s="161"/>
      <c r="M250" s="161" t="s">
        <v>296</v>
      </c>
      <c r="N250" s="161">
        <v>2</v>
      </c>
      <c r="O250" s="162" t="s">
        <v>328</v>
      </c>
      <c r="P250" s="161" t="s">
        <v>332</v>
      </c>
      <c r="Q250" s="167">
        <v>60</v>
      </c>
      <c r="R250" s="161"/>
      <c r="S250" s="161"/>
      <c r="T250" s="161"/>
      <c r="U250" s="161"/>
      <c r="V250" s="161"/>
      <c r="W250" s="161" t="s">
        <v>145</v>
      </c>
      <c r="X250" s="161" t="s">
        <v>1949</v>
      </c>
      <c r="Y250" s="83"/>
      <c r="Z250" s="83"/>
      <c r="AA250" s="83" t="s">
        <v>1490</v>
      </c>
      <c r="AB250" s="83"/>
      <c r="AC250" s="83"/>
      <c r="AD250" s="84"/>
      <c r="AE250" s="84"/>
      <c r="AF250" s="84"/>
      <c r="AG250" s="84"/>
      <c r="AH250" s="84"/>
      <c r="AI250" s="84"/>
      <c r="AJ250" s="84"/>
      <c r="AK250" s="84"/>
      <c r="AL250" s="84"/>
      <c r="AM250" s="84"/>
      <c r="AN250" s="84"/>
      <c r="AO250" s="84"/>
      <c r="AP250" s="84"/>
      <c r="AQ250" s="84"/>
      <c r="AR250" s="84"/>
      <c r="AS250" s="84"/>
      <c r="AT250" s="84"/>
      <c r="AU250" s="84"/>
      <c r="AV250" s="84"/>
      <c r="AW250" s="84"/>
      <c r="AX250" s="84"/>
      <c r="AY250" s="84"/>
      <c r="AZ250" s="84"/>
      <c r="BA250" s="84"/>
      <c r="BB250" s="84"/>
      <c r="BC250" s="84"/>
      <c r="BD250" s="84"/>
      <c r="BE250" s="84"/>
      <c r="BF250" s="84"/>
      <c r="BG250" s="84"/>
      <c r="BH250" s="84"/>
      <c r="BI250" s="84"/>
      <c r="BJ250" s="84"/>
      <c r="BK250" s="84"/>
      <c r="BL250" s="84"/>
      <c r="BM250" s="84"/>
      <c r="BN250" s="84"/>
      <c r="BO250" s="84"/>
      <c r="BP250" s="84"/>
      <c r="BQ250" s="84"/>
      <c r="BR250" s="84"/>
      <c r="BS250" s="84"/>
      <c r="BT250" s="84"/>
      <c r="BU250" s="84"/>
      <c r="BV250" s="84"/>
      <c r="BW250" s="84"/>
      <c r="BX250" s="84"/>
      <c r="BY250" s="84"/>
      <c r="BZ250" s="84"/>
      <c r="CA250" s="84"/>
      <c r="CB250" s="84"/>
      <c r="CC250" s="84"/>
      <c r="CD250" s="84"/>
      <c r="CE250" s="84"/>
      <c r="CF250" s="84"/>
      <c r="CG250" s="84"/>
      <c r="CH250" s="84"/>
      <c r="CI250" s="84"/>
      <c r="CJ250" s="84"/>
      <c r="CK250" s="84"/>
      <c r="CL250" s="84"/>
      <c r="CM250" s="84"/>
      <c r="CN250" s="84"/>
      <c r="CO250" s="84"/>
      <c r="CP250" s="84"/>
      <c r="CQ250" s="84"/>
      <c r="CR250" s="84"/>
      <c r="CS250" s="84"/>
      <c r="CT250" s="84"/>
      <c r="CU250" s="84"/>
      <c r="CV250" s="84"/>
      <c r="CW250" s="84"/>
      <c r="CX250" s="84"/>
      <c r="CY250" s="84"/>
      <c r="CZ250" s="84"/>
      <c r="DA250" s="84"/>
      <c r="DB250" s="84"/>
      <c r="DC250" s="84"/>
      <c r="DD250" s="84"/>
      <c r="DE250" s="84"/>
      <c r="DF250" s="84"/>
      <c r="DG250" s="84"/>
      <c r="DH250" s="84"/>
      <c r="DI250" s="84"/>
      <c r="DJ250" s="84"/>
      <c r="DK250" s="84"/>
      <c r="DL250" s="84"/>
      <c r="DM250" s="84"/>
      <c r="DN250" s="84"/>
      <c r="DO250" s="84"/>
      <c r="DP250" s="84"/>
      <c r="DQ250" s="84"/>
      <c r="DR250" s="84"/>
      <c r="DS250" s="84"/>
      <c r="DT250" s="84"/>
      <c r="DU250" s="84"/>
      <c r="DV250" s="84"/>
      <c r="DW250" s="84"/>
      <c r="DX250" s="84"/>
      <c r="DY250" s="84"/>
      <c r="DZ250" s="84"/>
      <c r="EA250" s="84"/>
      <c r="EB250" s="84"/>
      <c r="EC250" s="84"/>
      <c r="ED250" s="84"/>
      <c r="EE250" s="84"/>
      <c r="EF250" s="84"/>
      <c r="EG250" s="84"/>
      <c r="EH250" s="84"/>
      <c r="EI250" s="84"/>
      <c r="EJ250" s="84"/>
      <c r="EK250" s="84"/>
      <c r="EL250" s="84"/>
      <c r="EM250" s="84"/>
      <c r="EN250" s="84"/>
      <c r="EO250" s="84"/>
      <c r="EP250" s="84"/>
      <c r="EQ250" s="84"/>
      <c r="ER250" s="84"/>
      <c r="ES250" s="84"/>
      <c r="ET250" s="84"/>
      <c r="EU250" s="84"/>
      <c r="EV250" s="84"/>
      <c r="EW250" s="84"/>
      <c r="EX250" s="84"/>
      <c r="EY250" s="84"/>
      <c r="EZ250" s="84"/>
      <c r="FA250" s="84"/>
      <c r="FB250" s="84"/>
      <c r="FC250" s="84"/>
      <c r="FD250" s="84"/>
      <c r="FE250" s="84"/>
      <c r="FF250" s="84"/>
      <c r="FG250" s="84"/>
      <c r="FH250" s="84"/>
      <c r="FI250" s="84"/>
      <c r="FJ250" s="84"/>
      <c r="FK250" s="84"/>
      <c r="FL250" s="84"/>
      <c r="FM250" s="84"/>
      <c r="FN250" s="84"/>
      <c r="FO250" s="84"/>
      <c r="FP250" s="84"/>
      <c r="FQ250" s="84"/>
      <c r="FR250" s="84"/>
      <c r="FS250" s="84"/>
      <c r="FT250" s="84"/>
      <c r="FU250" s="84"/>
      <c r="FV250" s="84"/>
      <c r="FW250" s="84"/>
      <c r="FX250" s="84"/>
      <c r="FY250" s="84"/>
      <c r="FZ250" s="84"/>
      <c r="GA250" s="84"/>
      <c r="GB250" s="84"/>
      <c r="GC250" s="84"/>
      <c r="GD250" s="84"/>
      <c r="GE250" s="84"/>
      <c r="GF250" s="84"/>
      <c r="GG250" s="84"/>
      <c r="GH250" s="84"/>
      <c r="GI250" s="84"/>
      <c r="GJ250" s="84"/>
      <c r="GK250" s="84"/>
      <c r="GL250" s="84"/>
      <c r="GM250" s="84"/>
      <c r="GN250" s="84"/>
      <c r="GO250" s="84"/>
      <c r="GP250" s="84"/>
      <c r="GQ250" s="84"/>
      <c r="GR250" s="84"/>
      <c r="GS250" s="84"/>
      <c r="GT250" s="84"/>
      <c r="GU250" s="84"/>
      <c r="GV250" s="84"/>
      <c r="GW250" s="84"/>
      <c r="GX250" s="84"/>
      <c r="GY250" s="84"/>
      <c r="GZ250" s="84"/>
      <c r="HA250" s="84"/>
    </row>
    <row r="251" spans="1:209" s="72" customFormat="1" ht="25.5" customHeight="1" x14ac:dyDescent="0.2">
      <c r="A251" s="74">
        <v>108</v>
      </c>
      <c r="B251" s="83" t="s">
        <v>1548</v>
      </c>
      <c r="C251" s="83" t="s">
        <v>43</v>
      </c>
      <c r="D251" s="83" t="s">
        <v>29</v>
      </c>
      <c r="E251" s="83" t="s">
        <v>1779</v>
      </c>
      <c r="F251" s="83">
        <v>3</v>
      </c>
      <c r="G251" s="83" t="s">
        <v>262</v>
      </c>
      <c r="H251" s="83" t="s">
        <v>1643</v>
      </c>
      <c r="I251" s="83">
        <v>37</v>
      </c>
      <c r="J251" s="161">
        <v>3</v>
      </c>
      <c r="K251" s="161" t="s">
        <v>29</v>
      </c>
      <c r="L251" s="161"/>
      <c r="M251" s="161" t="s">
        <v>296</v>
      </c>
      <c r="N251" s="161">
        <v>2</v>
      </c>
      <c r="O251" s="162" t="s">
        <v>326</v>
      </c>
      <c r="P251" s="161" t="s">
        <v>332</v>
      </c>
      <c r="Q251" s="167">
        <v>60</v>
      </c>
      <c r="R251" s="161"/>
      <c r="S251" s="161"/>
      <c r="T251" s="161"/>
      <c r="U251" s="161"/>
      <c r="V251" s="161"/>
      <c r="W251" s="161" t="s">
        <v>173</v>
      </c>
      <c r="X251" s="161" t="s">
        <v>1949</v>
      </c>
      <c r="Y251" s="83"/>
      <c r="Z251" s="83"/>
      <c r="AA251" s="83" t="s">
        <v>1490</v>
      </c>
      <c r="AB251" s="83"/>
      <c r="AC251" s="83"/>
      <c r="AD251" s="84"/>
      <c r="AE251" s="84"/>
      <c r="AF251" s="84"/>
      <c r="AG251" s="84"/>
      <c r="AH251" s="84"/>
      <c r="AI251" s="84"/>
      <c r="AJ251" s="84"/>
      <c r="AK251" s="84"/>
      <c r="AL251" s="84"/>
      <c r="AM251" s="84"/>
      <c r="AN251" s="84"/>
      <c r="AO251" s="84"/>
      <c r="AP251" s="84"/>
      <c r="AQ251" s="84"/>
      <c r="AR251" s="84"/>
      <c r="AS251" s="84"/>
      <c r="AT251" s="84"/>
      <c r="AU251" s="84"/>
      <c r="AV251" s="84"/>
      <c r="AW251" s="84"/>
      <c r="AX251" s="84"/>
      <c r="AY251" s="84"/>
      <c r="AZ251" s="84"/>
      <c r="BA251" s="84"/>
      <c r="BB251" s="84"/>
      <c r="BC251" s="84"/>
      <c r="BD251" s="84"/>
      <c r="BE251" s="84"/>
      <c r="BF251" s="84"/>
      <c r="BG251" s="84"/>
      <c r="BH251" s="84"/>
      <c r="BI251" s="84"/>
      <c r="BJ251" s="84"/>
      <c r="BK251" s="84"/>
      <c r="BL251" s="84"/>
      <c r="BM251" s="84"/>
      <c r="BN251" s="84"/>
      <c r="BO251" s="84"/>
      <c r="BP251" s="84"/>
      <c r="BQ251" s="84"/>
      <c r="BR251" s="84"/>
      <c r="BS251" s="84"/>
      <c r="BT251" s="84"/>
      <c r="BU251" s="84"/>
      <c r="BV251" s="84"/>
      <c r="BW251" s="84"/>
      <c r="BX251" s="84"/>
      <c r="BY251" s="84"/>
      <c r="BZ251" s="84"/>
      <c r="CA251" s="84"/>
      <c r="CB251" s="84"/>
      <c r="CC251" s="84"/>
      <c r="CD251" s="84"/>
      <c r="CE251" s="84"/>
      <c r="CF251" s="84"/>
      <c r="CG251" s="84"/>
      <c r="CH251" s="84"/>
      <c r="CI251" s="84"/>
      <c r="CJ251" s="84"/>
      <c r="CK251" s="84"/>
      <c r="CL251" s="84"/>
      <c r="CM251" s="84"/>
      <c r="CN251" s="84"/>
      <c r="CO251" s="84"/>
      <c r="CP251" s="84"/>
      <c r="CQ251" s="84"/>
      <c r="CR251" s="84"/>
      <c r="CS251" s="84"/>
      <c r="CT251" s="84"/>
      <c r="CU251" s="84"/>
      <c r="CV251" s="84"/>
      <c r="CW251" s="84"/>
      <c r="CX251" s="84"/>
      <c r="CY251" s="84"/>
      <c r="CZ251" s="84"/>
      <c r="DA251" s="84"/>
      <c r="DB251" s="84"/>
      <c r="DC251" s="84"/>
      <c r="DD251" s="84"/>
      <c r="DE251" s="84"/>
      <c r="DF251" s="84"/>
      <c r="DG251" s="84"/>
      <c r="DH251" s="84"/>
      <c r="DI251" s="84"/>
      <c r="DJ251" s="84"/>
      <c r="DK251" s="84"/>
      <c r="DL251" s="84"/>
      <c r="DM251" s="84"/>
      <c r="DN251" s="84"/>
      <c r="DO251" s="84"/>
      <c r="DP251" s="84"/>
      <c r="DQ251" s="84"/>
      <c r="DR251" s="84"/>
      <c r="DS251" s="84"/>
      <c r="DT251" s="84"/>
      <c r="DU251" s="84"/>
      <c r="DV251" s="84"/>
      <c r="DW251" s="84"/>
      <c r="DX251" s="84"/>
      <c r="DY251" s="84"/>
      <c r="DZ251" s="84"/>
      <c r="EA251" s="84"/>
      <c r="EB251" s="84"/>
      <c r="EC251" s="84"/>
      <c r="ED251" s="84"/>
      <c r="EE251" s="84"/>
      <c r="EF251" s="84"/>
      <c r="EG251" s="84"/>
      <c r="EH251" s="84"/>
      <c r="EI251" s="84"/>
      <c r="EJ251" s="84"/>
      <c r="EK251" s="84"/>
      <c r="EL251" s="84"/>
      <c r="EM251" s="84"/>
      <c r="EN251" s="84"/>
      <c r="EO251" s="84"/>
      <c r="EP251" s="84"/>
      <c r="EQ251" s="84"/>
      <c r="ER251" s="84"/>
      <c r="ES251" s="84"/>
      <c r="ET251" s="84"/>
      <c r="EU251" s="84"/>
      <c r="EV251" s="84"/>
      <c r="EW251" s="84"/>
      <c r="EX251" s="84"/>
      <c r="EY251" s="84"/>
      <c r="EZ251" s="84"/>
      <c r="FA251" s="84"/>
      <c r="FB251" s="84"/>
      <c r="FC251" s="84"/>
      <c r="FD251" s="84"/>
      <c r="FE251" s="84"/>
      <c r="FF251" s="84"/>
      <c r="FG251" s="84"/>
      <c r="FH251" s="84"/>
      <c r="FI251" s="84"/>
      <c r="FJ251" s="84"/>
      <c r="FK251" s="84"/>
      <c r="FL251" s="84"/>
      <c r="FM251" s="84"/>
      <c r="FN251" s="84"/>
      <c r="FO251" s="84"/>
      <c r="FP251" s="84"/>
      <c r="FQ251" s="84"/>
      <c r="FR251" s="84"/>
      <c r="FS251" s="84"/>
      <c r="FT251" s="84"/>
      <c r="FU251" s="84"/>
      <c r="FV251" s="84"/>
      <c r="FW251" s="84"/>
      <c r="FX251" s="84"/>
      <c r="FY251" s="84"/>
      <c r="FZ251" s="84"/>
      <c r="GA251" s="84"/>
      <c r="GB251" s="84"/>
      <c r="GC251" s="84"/>
      <c r="GD251" s="84"/>
      <c r="GE251" s="84"/>
      <c r="GF251" s="84"/>
      <c r="GG251" s="84"/>
      <c r="GH251" s="84"/>
      <c r="GI251" s="84"/>
      <c r="GJ251" s="84"/>
      <c r="GK251" s="84"/>
      <c r="GL251" s="84"/>
      <c r="GM251" s="84"/>
      <c r="GN251" s="84"/>
      <c r="GO251" s="84"/>
      <c r="GP251" s="84"/>
      <c r="GQ251" s="84"/>
      <c r="GR251" s="84"/>
      <c r="GS251" s="84"/>
      <c r="GT251" s="84"/>
      <c r="GU251" s="84"/>
      <c r="GV251" s="84"/>
      <c r="GW251" s="84"/>
      <c r="GX251" s="84"/>
      <c r="GY251" s="84"/>
      <c r="GZ251" s="84"/>
      <c r="HA251" s="84"/>
    </row>
    <row r="252" spans="1:209" s="72" customFormat="1" ht="25.5" customHeight="1" x14ac:dyDescent="0.2">
      <c r="A252" s="74">
        <v>28</v>
      </c>
      <c r="B252" s="83" t="s">
        <v>1545</v>
      </c>
      <c r="C252" s="83" t="s">
        <v>1546</v>
      </c>
      <c r="D252" s="83"/>
      <c r="E252" s="83" t="s">
        <v>1873</v>
      </c>
      <c r="F252" s="83">
        <v>3</v>
      </c>
      <c r="G252" s="83" t="s">
        <v>262</v>
      </c>
      <c r="H252" s="83" t="s">
        <v>1643</v>
      </c>
      <c r="I252" s="83">
        <v>38</v>
      </c>
      <c r="J252" s="161">
        <v>3</v>
      </c>
      <c r="K252" s="161"/>
      <c r="L252" s="161"/>
      <c r="M252" s="161" t="s">
        <v>296</v>
      </c>
      <c r="N252" s="161">
        <v>5</v>
      </c>
      <c r="O252" s="162" t="s">
        <v>326</v>
      </c>
      <c r="P252" s="161" t="s">
        <v>332</v>
      </c>
      <c r="Q252" s="167">
        <v>60</v>
      </c>
      <c r="R252" s="161"/>
      <c r="S252" s="161"/>
      <c r="T252" s="161"/>
      <c r="U252" s="161"/>
      <c r="V252" s="161"/>
      <c r="W252" s="161" t="s">
        <v>1652</v>
      </c>
      <c r="X252" s="161" t="s">
        <v>1949</v>
      </c>
      <c r="Y252" s="83"/>
      <c r="Z252" s="83"/>
      <c r="AA252" s="83" t="s">
        <v>1490</v>
      </c>
      <c r="AB252" s="83"/>
      <c r="AC252" s="83"/>
      <c r="AD252" s="84"/>
      <c r="AE252" s="84"/>
      <c r="AF252" s="84"/>
      <c r="AG252" s="84"/>
      <c r="AH252" s="84"/>
      <c r="AI252" s="84"/>
      <c r="AJ252" s="84"/>
      <c r="AK252" s="84"/>
      <c r="AL252" s="84"/>
      <c r="AM252" s="84"/>
      <c r="AN252" s="84"/>
      <c r="AO252" s="84"/>
      <c r="AP252" s="84"/>
      <c r="AQ252" s="84"/>
      <c r="AR252" s="84"/>
      <c r="AS252" s="84"/>
      <c r="AT252" s="84"/>
      <c r="AU252" s="84"/>
      <c r="AV252" s="84"/>
      <c r="AW252" s="84"/>
      <c r="AX252" s="84"/>
      <c r="AY252" s="84"/>
      <c r="AZ252" s="84"/>
      <c r="BA252" s="84"/>
      <c r="BB252" s="84"/>
      <c r="BC252" s="84"/>
      <c r="BD252" s="84"/>
      <c r="BE252" s="84"/>
      <c r="BF252" s="84"/>
      <c r="BG252" s="84"/>
      <c r="BH252" s="84"/>
      <c r="BI252" s="84"/>
      <c r="BJ252" s="84"/>
      <c r="BK252" s="84"/>
      <c r="BL252" s="84"/>
      <c r="BM252" s="84"/>
      <c r="BN252" s="84"/>
      <c r="BO252" s="84"/>
      <c r="BP252" s="84"/>
      <c r="BQ252" s="84"/>
      <c r="BR252" s="84"/>
      <c r="BS252" s="84"/>
      <c r="BT252" s="84"/>
      <c r="BU252" s="84"/>
      <c r="BV252" s="84"/>
      <c r="BW252" s="84"/>
      <c r="BX252" s="84"/>
      <c r="BY252" s="84"/>
      <c r="BZ252" s="84"/>
      <c r="CA252" s="84"/>
      <c r="CB252" s="84"/>
      <c r="CC252" s="84"/>
      <c r="CD252" s="84"/>
      <c r="CE252" s="84"/>
      <c r="CF252" s="84"/>
      <c r="CG252" s="84"/>
      <c r="CH252" s="84"/>
      <c r="CI252" s="84"/>
      <c r="CJ252" s="84"/>
      <c r="CK252" s="84"/>
      <c r="CL252" s="84"/>
      <c r="CM252" s="84"/>
      <c r="CN252" s="84"/>
      <c r="CO252" s="84"/>
      <c r="CP252" s="84"/>
      <c r="CQ252" s="84"/>
      <c r="CR252" s="84"/>
      <c r="CS252" s="84"/>
      <c r="CT252" s="84"/>
      <c r="CU252" s="84"/>
      <c r="CV252" s="84"/>
      <c r="CW252" s="84"/>
      <c r="CX252" s="84"/>
      <c r="CY252" s="84"/>
      <c r="CZ252" s="84"/>
      <c r="DA252" s="84"/>
      <c r="DB252" s="84"/>
      <c r="DC252" s="84"/>
      <c r="DD252" s="84"/>
      <c r="DE252" s="84"/>
      <c r="DF252" s="84"/>
      <c r="DG252" s="84"/>
      <c r="DH252" s="84"/>
      <c r="DI252" s="84"/>
      <c r="DJ252" s="84"/>
      <c r="DK252" s="84"/>
      <c r="DL252" s="84"/>
      <c r="DM252" s="84"/>
      <c r="DN252" s="84"/>
      <c r="DO252" s="84"/>
      <c r="DP252" s="84"/>
      <c r="DQ252" s="84"/>
      <c r="DR252" s="84"/>
      <c r="DS252" s="84"/>
      <c r="DT252" s="84"/>
      <c r="DU252" s="84"/>
      <c r="DV252" s="84"/>
      <c r="DW252" s="84"/>
      <c r="DX252" s="84"/>
      <c r="DY252" s="84"/>
      <c r="DZ252" s="84"/>
      <c r="EA252" s="84"/>
      <c r="EB252" s="84"/>
      <c r="EC252" s="84"/>
      <c r="ED252" s="84"/>
      <c r="EE252" s="84"/>
      <c r="EF252" s="84"/>
      <c r="EG252" s="84"/>
      <c r="EH252" s="84"/>
      <c r="EI252" s="84"/>
      <c r="EJ252" s="84"/>
      <c r="EK252" s="84"/>
      <c r="EL252" s="84"/>
      <c r="EM252" s="84"/>
      <c r="EN252" s="84"/>
      <c r="EO252" s="84"/>
      <c r="EP252" s="84"/>
      <c r="EQ252" s="84"/>
      <c r="ER252" s="84"/>
      <c r="ES252" s="84"/>
      <c r="ET252" s="84"/>
      <c r="EU252" s="84"/>
      <c r="EV252" s="84"/>
      <c r="EW252" s="84"/>
      <c r="EX252" s="84"/>
      <c r="EY252" s="84"/>
      <c r="EZ252" s="84"/>
      <c r="FA252" s="84"/>
      <c r="FB252" s="84"/>
      <c r="FC252" s="84"/>
      <c r="FD252" s="84"/>
      <c r="FE252" s="84"/>
      <c r="FF252" s="84"/>
      <c r="FG252" s="84"/>
      <c r="FH252" s="84"/>
      <c r="FI252" s="84"/>
      <c r="FJ252" s="84"/>
      <c r="FK252" s="84"/>
      <c r="FL252" s="84"/>
      <c r="FM252" s="84"/>
      <c r="FN252" s="84"/>
      <c r="FO252" s="84"/>
      <c r="FP252" s="84"/>
      <c r="FQ252" s="84"/>
      <c r="FR252" s="84"/>
      <c r="FS252" s="84"/>
      <c r="FT252" s="84"/>
      <c r="FU252" s="84"/>
      <c r="FV252" s="84"/>
      <c r="FW252" s="84"/>
      <c r="FX252" s="84"/>
      <c r="FY252" s="84"/>
      <c r="FZ252" s="84"/>
      <c r="GA252" s="84"/>
      <c r="GB252" s="84"/>
      <c r="GC252" s="84"/>
      <c r="GD252" s="84"/>
      <c r="GE252" s="84"/>
      <c r="GF252" s="84"/>
      <c r="GG252" s="84"/>
      <c r="GH252" s="84"/>
      <c r="GI252" s="84"/>
      <c r="GJ252" s="84"/>
      <c r="GK252" s="84"/>
      <c r="GL252" s="84"/>
      <c r="GM252" s="84"/>
      <c r="GN252" s="84"/>
      <c r="GO252" s="84"/>
      <c r="GP252" s="84"/>
      <c r="GQ252" s="84"/>
      <c r="GR252" s="84"/>
      <c r="GS252" s="84"/>
      <c r="GT252" s="84"/>
      <c r="GU252" s="84"/>
      <c r="GV252" s="84"/>
      <c r="GW252" s="84"/>
      <c r="GX252" s="84"/>
      <c r="GY252" s="84"/>
      <c r="GZ252" s="84"/>
      <c r="HA252" s="84"/>
    </row>
    <row r="253" spans="1:209" s="72" customFormat="1" ht="25.5" customHeight="1" x14ac:dyDescent="0.2">
      <c r="A253" s="74">
        <v>84</v>
      </c>
      <c r="B253" s="83" t="s">
        <v>1547</v>
      </c>
      <c r="C253" s="83" t="s">
        <v>40</v>
      </c>
      <c r="D253" s="83" t="s">
        <v>89</v>
      </c>
      <c r="E253" s="83" t="s">
        <v>1898</v>
      </c>
      <c r="F253" s="83">
        <v>3</v>
      </c>
      <c r="G253" s="83" t="s">
        <v>262</v>
      </c>
      <c r="H253" s="83" t="s">
        <v>1643</v>
      </c>
      <c r="I253" s="83">
        <v>38</v>
      </c>
      <c r="J253" s="161">
        <v>3</v>
      </c>
      <c r="K253" s="161" t="s">
        <v>89</v>
      </c>
      <c r="L253" s="161"/>
      <c r="M253" s="161" t="s">
        <v>296</v>
      </c>
      <c r="N253" s="161">
        <v>6</v>
      </c>
      <c r="O253" s="162" t="s">
        <v>326</v>
      </c>
      <c r="P253" s="161" t="s">
        <v>332</v>
      </c>
      <c r="Q253" s="167">
        <v>60</v>
      </c>
      <c r="R253" s="161"/>
      <c r="S253" s="161"/>
      <c r="T253" s="161"/>
      <c r="U253" s="161"/>
      <c r="V253" s="161"/>
      <c r="W253" s="161" t="s">
        <v>146</v>
      </c>
      <c r="X253" s="161" t="s">
        <v>1949</v>
      </c>
      <c r="Y253" s="83"/>
      <c r="Z253" s="83"/>
      <c r="AA253" s="83" t="s">
        <v>1490</v>
      </c>
      <c r="AB253" s="83"/>
      <c r="AC253" s="83"/>
      <c r="AF253" s="84"/>
      <c r="AG253" s="84"/>
      <c r="AH253" s="84"/>
      <c r="AI253" s="84"/>
      <c r="AJ253" s="84"/>
      <c r="AK253" s="84"/>
      <c r="AL253" s="84"/>
      <c r="AM253" s="84"/>
      <c r="AN253" s="84"/>
      <c r="AO253" s="84"/>
      <c r="AP253" s="84"/>
      <c r="AQ253" s="84"/>
      <c r="AR253" s="84"/>
      <c r="AS253" s="84"/>
      <c r="AT253" s="84"/>
      <c r="AU253" s="84"/>
      <c r="AV253" s="84"/>
      <c r="AW253" s="84"/>
      <c r="AX253" s="84"/>
      <c r="AY253" s="84"/>
      <c r="AZ253" s="84"/>
      <c r="BA253" s="84"/>
      <c r="BB253" s="84"/>
      <c r="BC253" s="84"/>
      <c r="BD253" s="84"/>
      <c r="BE253" s="84"/>
      <c r="BF253" s="84"/>
      <c r="BG253" s="84"/>
      <c r="BH253" s="84"/>
      <c r="BI253" s="84"/>
      <c r="BJ253" s="84"/>
      <c r="BK253" s="84"/>
      <c r="BL253" s="84"/>
      <c r="BM253" s="84"/>
      <c r="BN253" s="84"/>
      <c r="BO253" s="84"/>
      <c r="BP253" s="84"/>
      <c r="BQ253" s="84"/>
      <c r="BR253" s="84"/>
      <c r="BS253" s="84"/>
      <c r="BT253" s="84"/>
      <c r="BU253" s="84"/>
      <c r="BV253" s="84"/>
      <c r="BW253" s="84"/>
      <c r="BX253" s="84"/>
      <c r="BY253" s="84"/>
      <c r="BZ253" s="84"/>
      <c r="CA253" s="84"/>
      <c r="CB253" s="84"/>
      <c r="CC253" s="84"/>
      <c r="CD253" s="84"/>
      <c r="CE253" s="84"/>
      <c r="CF253" s="84"/>
      <c r="CG253" s="84"/>
      <c r="CH253" s="84"/>
      <c r="CI253" s="84"/>
      <c r="CJ253" s="84"/>
      <c r="CK253" s="84"/>
      <c r="CL253" s="84"/>
      <c r="CM253" s="84"/>
      <c r="CN253" s="84"/>
      <c r="CO253" s="84"/>
      <c r="CP253" s="84"/>
      <c r="CQ253" s="84"/>
      <c r="CR253" s="84"/>
      <c r="CS253" s="84"/>
      <c r="CT253" s="84"/>
      <c r="CU253" s="84"/>
      <c r="CV253" s="84"/>
      <c r="CW253" s="84"/>
      <c r="CX253" s="84"/>
      <c r="CY253" s="84"/>
      <c r="CZ253" s="84"/>
      <c r="DA253" s="84"/>
      <c r="DB253" s="84"/>
      <c r="DC253" s="84"/>
      <c r="DD253" s="84"/>
      <c r="DE253" s="84"/>
      <c r="DF253" s="84"/>
      <c r="DG253" s="84"/>
      <c r="DH253" s="84"/>
      <c r="DI253" s="84"/>
      <c r="DJ253" s="84"/>
      <c r="DK253" s="84"/>
      <c r="DL253" s="84"/>
      <c r="DM253" s="84"/>
      <c r="DN253" s="84"/>
      <c r="DO253" s="84"/>
      <c r="DP253" s="84"/>
      <c r="DQ253" s="84"/>
      <c r="DR253" s="84"/>
      <c r="DS253" s="84"/>
      <c r="DT253" s="84"/>
      <c r="DU253" s="84"/>
      <c r="DV253" s="84"/>
      <c r="DW253" s="84"/>
      <c r="DX253" s="84"/>
      <c r="DY253" s="84"/>
      <c r="DZ253" s="84"/>
      <c r="EA253" s="84"/>
      <c r="EB253" s="84"/>
      <c r="EC253" s="84"/>
      <c r="ED253" s="84"/>
      <c r="EE253" s="84"/>
      <c r="EF253" s="84"/>
      <c r="EG253" s="84"/>
      <c r="EH253" s="84"/>
      <c r="EI253" s="84"/>
      <c r="EJ253" s="84"/>
      <c r="EK253" s="84"/>
      <c r="EL253" s="84"/>
      <c r="EM253" s="84"/>
      <c r="EN253" s="84"/>
      <c r="EO253" s="84"/>
      <c r="EP253" s="84"/>
      <c r="EQ253" s="84"/>
      <c r="ER253" s="84"/>
      <c r="ES253" s="84"/>
      <c r="ET253" s="84"/>
      <c r="EU253" s="84"/>
      <c r="EV253" s="84"/>
      <c r="EW253" s="84"/>
      <c r="EX253" s="84"/>
      <c r="EY253" s="84"/>
      <c r="EZ253" s="84"/>
      <c r="FA253" s="84"/>
      <c r="FB253" s="84"/>
      <c r="FC253" s="84"/>
      <c r="FD253" s="84"/>
      <c r="FE253" s="84"/>
      <c r="FF253" s="84"/>
      <c r="FG253" s="84"/>
      <c r="FH253" s="84"/>
      <c r="FI253" s="84"/>
      <c r="FJ253" s="84"/>
      <c r="FK253" s="84"/>
      <c r="FL253" s="84"/>
      <c r="FM253" s="84"/>
      <c r="FN253" s="84"/>
      <c r="FO253" s="84"/>
      <c r="FP253" s="84"/>
      <c r="FQ253" s="84"/>
      <c r="FR253" s="84"/>
      <c r="FS253" s="84"/>
      <c r="FT253" s="84"/>
      <c r="FU253" s="84"/>
      <c r="FV253" s="84"/>
      <c r="FW253" s="84"/>
      <c r="FX253" s="84"/>
      <c r="FY253" s="84"/>
      <c r="FZ253" s="84"/>
      <c r="GA253" s="84"/>
      <c r="GB253" s="84"/>
      <c r="GC253" s="84"/>
      <c r="GD253" s="84"/>
      <c r="GE253" s="84"/>
      <c r="GF253" s="84"/>
      <c r="GG253" s="84"/>
      <c r="GH253" s="84"/>
      <c r="GI253" s="84"/>
      <c r="GJ253" s="84"/>
      <c r="GK253" s="84"/>
      <c r="GL253" s="84"/>
      <c r="GM253" s="84"/>
      <c r="GN253" s="84"/>
      <c r="GO253" s="84"/>
      <c r="GP253" s="84"/>
      <c r="GQ253" s="84"/>
      <c r="GR253" s="84"/>
      <c r="GS253" s="84"/>
      <c r="GT253" s="84"/>
      <c r="GU253" s="84"/>
      <c r="GV253" s="84"/>
      <c r="GW253" s="84"/>
      <c r="GX253" s="84"/>
      <c r="GY253" s="84"/>
      <c r="GZ253" s="84"/>
      <c r="HA253" s="84"/>
    </row>
    <row r="254" spans="1:209" s="72" customFormat="1" ht="25.5" customHeight="1" x14ac:dyDescent="0.2">
      <c r="A254" s="74">
        <v>107</v>
      </c>
      <c r="B254" s="83" t="s">
        <v>1548</v>
      </c>
      <c r="C254" s="83" t="s">
        <v>43</v>
      </c>
      <c r="D254" s="83" t="s">
        <v>29</v>
      </c>
      <c r="E254" s="83" t="s">
        <v>1769</v>
      </c>
      <c r="F254" s="83">
        <v>3</v>
      </c>
      <c r="G254" s="83" t="s">
        <v>262</v>
      </c>
      <c r="H254" s="83" t="s">
        <v>1593</v>
      </c>
      <c r="I254" s="83">
        <v>36</v>
      </c>
      <c r="J254" s="161">
        <v>3</v>
      </c>
      <c r="K254" s="161" t="s">
        <v>29</v>
      </c>
      <c r="L254" s="161"/>
      <c r="M254" s="160" t="s">
        <v>296</v>
      </c>
      <c r="N254" s="160" t="s">
        <v>1918</v>
      </c>
      <c r="O254" s="160" t="s">
        <v>304</v>
      </c>
      <c r="P254" s="160" t="s">
        <v>332</v>
      </c>
      <c r="Q254" s="167">
        <v>60</v>
      </c>
      <c r="R254" s="161"/>
      <c r="S254" s="161"/>
      <c r="T254" s="161"/>
      <c r="U254" s="161"/>
      <c r="V254" s="161"/>
      <c r="W254" s="161" t="s">
        <v>173</v>
      </c>
      <c r="X254" s="161" t="s">
        <v>1929</v>
      </c>
      <c r="Y254" s="83"/>
      <c r="Z254" s="83"/>
      <c r="AA254" s="83" t="s">
        <v>1490</v>
      </c>
      <c r="AB254" s="83"/>
      <c r="AC254" s="83"/>
    </row>
    <row r="255" spans="1:209" s="72" customFormat="1" ht="25.5" customHeight="1" x14ac:dyDescent="0.2">
      <c r="A255" s="74">
        <v>10</v>
      </c>
      <c r="B255" s="83" t="s">
        <v>239</v>
      </c>
      <c r="C255" s="83" t="s">
        <v>84</v>
      </c>
      <c r="D255" s="83"/>
      <c r="E255" s="83" t="s">
        <v>479</v>
      </c>
      <c r="F255" s="83">
        <v>2</v>
      </c>
      <c r="G255" s="83" t="s">
        <v>262</v>
      </c>
      <c r="H255" s="83" t="s">
        <v>1593</v>
      </c>
      <c r="I255" s="83">
        <v>38</v>
      </c>
      <c r="J255" s="161">
        <v>3</v>
      </c>
      <c r="K255" s="161"/>
      <c r="L255" s="161"/>
      <c r="M255" s="160" t="s">
        <v>296</v>
      </c>
      <c r="N255" s="160" t="s">
        <v>1918</v>
      </c>
      <c r="O255" s="168" t="s">
        <v>297</v>
      </c>
      <c r="P255" s="160" t="s">
        <v>332</v>
      </c>
      <c r="Q255" s="167">
        <v>60</v>
      </c>
      <c r="R255" s="161"/>
      <c r="S255" s="161"/>
      <c r="T255" s="161"/>
      <c r="U255" s="161"/>
      <c r="V255" s="161"/>
      <c r="W255" s="161" t="s">
        <v>144</v>
      </c>
      <c r="X255" s="161" t="s">
        <v>1929</v>
      </c>
      <c r="Y255" s="83"/>
      <c r="Z255" s="83"/>
      <c r="AA255" s="83" t="s">
        <v>1490</v>
      </c>
      <c r="AB255" s="83"/>
      <c r="AC255" s="83"/>
      <c r="AD255" s="84"/>
      <c r="AE255" s="84"/>
    </row>
    <row r="256" spans="1:209" ht="25.5" customHeight="1" x14ac:dyDescent="0.2">
      <c r="A256" s="74">
        <v>25</v>
      </c>
      <c r="B256" s="83" t="s">
        <v>1545</v>
      </c>
      <c r="C256" s="83" t="s">
        <v>1546</v>
      </c>
      <c r="D256" s="83"/>
      <c r="E256" s="83" t="s">
        <v>1862</v>
      </c>
      <c r="F256" s="83">
        <v>3</v>
      </c>
      <c r="G256" s="83" t="s">
        <v>262</v>
      </c>
      <c r="H256" s="83" t="s">
        <v>1593</v>
      </c>
      <c r="I256" s="83">
        <v>38</v>
      </c>
      <c r="J256" s="161">
        <v>3</v>
      </c>
      <c r="K256" s="161"/>
      <c r="L256" s="161"/>
      <c r="M256" s="160" t="s">
        <v>296</v>
      </c>
      <c r="N256" s="160" t="s">
        <v>1919</v>
      </c>
      <c r="O256" s="168" t="s">
        <v>297</v>
      </c>
      <c r="P256" s="160" t="s">
        <v>332</v>
      </c>
      <c r="Q256" s="167">
        <v>60</v>
      </c>
      <c r="R256" s="161"/>
      <c r="S256" s="161"/>
      <c r="T256" s="161"/>
      <c r="U256" s="161"/>
      <c r="V256" s="161"/>
      <c r="W256" s="161" t="s">
        <v>1652</v>
      </c>
      <c r="X256" s="161" t="s">
        <v>1929</v>
      </c>
      <c r="Y256" s="83"/>
      <c r="Z256" s="83"/>
      <c r="AA256" s="83" t="s">
        <v>1490</v>
      </c>
      <c r="AB256" s="83"/>
      <c r="AC256" s="83"/>
      <c r="AF256" s="72"/>
      <c r="AG256" s="72"/>
      <c r="AH256" s="72"/>
      <c r="AI256" s="72"/>
      <c r="AJ256" s="72"/>
      <c r="AK256" s="72"/>
      <c r="AL256" s="72"/>
      <c r="AM256" s="72"/>
      <c r="AN256" s="72"/>
      <c r="AO256" s="72"/>
      <c r="AP256" s="72"/>
      <c r="AQ256" s="72"/>
      <c r="AR256" s="72"/>
      <c r="AS256" s="72"/>
      <c r="AT256" s="72"/>
      <c r="AU256" s="72"/>
      <c r="AV256" s="72"/>
      <c r="AW256" s="72"/>
      <c r="AX256" s="72"/>
      <c r="AY256" s="72"/>
      <c r="AZ256" s="72"/>
      <c r="BA256" s="72"/>
      <c r="BB256" s="72"/>
      <c r="BC256" s="72"/>
      <c r="BD256" s="72"/>
      <c r="BE256" s="72"/>
      <c r="BF256" s="72"/>
      <c r="BG256" s="72"/>
      <c r="BH256" s="72"/>
      <c r="BI256" s="72"/>
      <c r="BJ256" s="72"/>
      <c r="BK256" s="72"/>
      <c r="BL256" s="72"/>
      <c r="BM256" s="72"/>
      <c r="BN256" s="72"/>
      <c r="BO256" s="72"/>
      <c r="BP256" s="72"/>
      <c r="BQ256" s="72"/>
      <c r="BR256" s="72"/>
      <c r="BS256" s="72"/>
      <c r="BT256" s="72"/>
      <c r="BU256" s="72"/>
      <c r="BV256" s="72"/>
      <c r="BW256" s="72"/>
      <c r="BX256" s="72"/>
      <c r="BY256" s="72"/>
      <c r="BZ256" s="72"/>
      <c r="CA256" s="72"/>
      <c r="CB256" s="72"/>
      <c r="CC256" s="72"/>
      <c r="CD256" s="72"/>
      <c r="CE256" s="72"/>
      <c r="CF256" s="72"/>
      <c r="CG256" s="72"/>
      <c r="CH256" s="72"/>
      <c r="CI256" s="72"/>
      <c r="CJ256" s="72"/>
      <c r="CK256" s="72"/>
      <c r="CL256" s="72"/>
      <c r="CM256" s="72"/>
      <c r="CN256" s="72"/>
      <c r="CO256" s="72"/>
      <c r="CP256" s="72"/>
      <c r="CQ256" s="72"/>
      <c r="CR256" s="72"/>
      <c r="CS256" s="72"/>
      <c r="CT256" s="72"/>
      <c r="CU256" s="72"/>
      <c r="CV256" s="72"/>
      <c r="CW256" s="72"/>
      <c r="CX256" s="72"/>
      <c r="CY256" s="72"/>
      <c r="CZ256" s="72"/>
      <c r="DA256" s="72"/>
      <c r="DB256" s="72"/>
      <c r="DC256" s="72"/>
      <c r="DD256" s="72"/>
      <c r="DE256" s="72"/>
      <c r="DF256" s="72"/>
      <c r="DG256" s="72"/>
      <c r="DH256" s="72"/>
      <c r="DI256" s="72"/>
      <c r="DJ256" s="72"/>
      <c r="DK256" s="72"/>
      <c r="DL256" s="72"/>
      <c r="DM256" s="72"/>
      <c r="DN256" s="72"/>
      <c r="DO256" s="72"/>
      <c r="DP256" s="72"/>
      <c r="DQ256" s="72"/>
      <c r="DR256" s="72"/>
      <c r="DS256" s="72"/>
      <c r="DT256" s="72"/>
      <c r="DU256" s="72"/>
      <c r="DV256" s="72"/>
      <c r="DW256" s="72"/>
      <c r="DX256" s="72"/>
      <c r="DY256" s="72"/>
      <c r="DZ256" s="72"/>
      <c r="EA256" s="72"/>
      <c r="EB256" s="72"/>
      <c r="EC256" s="72"/>
      <c r="ED256" s="72"/>
      <c r="EE256" s="72"/>
      <c r="EF256" s="72"/>
      <c r="EG256" s="72"/>
      <c r="EH256" s="72"/>
      <c r="EI256" s="72"/>
      <c r="EJ256" s="72"/>
      <c r="EK256" s="72"/>
      <c r="EL256" s="72"/>
      <c r="EM256" s="72"/>
      <c r="EN256" s="72"/>
      <c r="EO256" s="72"/>
      <c r="EP256" s="72"/>
      <c r="EQ256" s="72"/>
      <c r="ER256" s="72"/>
      <c r="ES256" s="72"/>
      <c r="ET256" s="72"/>
      <c r="EU256" s="72"/>
      <c r="EV256" s="72"/>
      <c r="EW256" s="72"/>
      <c r="EX256" s="72"/>
      <c r="EY256" s="72"/>
      <c r="EZ256" s="72"/>
      <c r="FA256" s="72"/>
      <c r="FB256" s="72"/>
      <c r="FC256" s="72"/>
      <c r="FD256" s="72"/>
      <c r="FE256" s="72"/>
      <c r="FF256" s="72"/>
      <c r="FG256" s="72"/>
      <c r="FH256" s="72"/>
      <c r="FI256" s="72"/>
      <c r="FJ256" s="72"/>
      <c r="FK256" s="72"/>
      <c r="FL256" s="72"/>
      <c r="FM256" s="72"/>
      <c r="FN256" s="72"/>
      <c r="FO256" s="72"/>
      <c r="FP256" s="72"/>
      <c r="FQ256" s="72"/>
      <c r="FR256" s="72"/>
      <c r="FS256" s="72"/>
      <c r="FT256" s="72"/>
      <c r="FU256" s="72"/>
      <c r="FV256" s="72"/>
      <c r="FW256" s="72"/>
      <c r="FX256" s="72"/>
      <c r="FY256" s="72"/>
      <c r="FZ256" s="72"/>
      <c r="GA256" s="72"/>
      <c r="GB256" s="72"/>
      <c r="GC256" s="72"/>
      <c r="GD256" s="72"/>
      <c r="GE256" s="72"/>
      <c r="GF256" s="72"/>
      <c r="GG256" s="72"/>
      <c r="GH256" s="72"/>
      <c r="GI256" s="72"/>
      <c r="GJ256" s="72"/>
      <c r="GK256" s="72"/>
      <c r="GL256" s="72"/>
      <c r="GM256" s="72"/>
      <c r="GN256" s="72"/>
      <c r="GO256" s="72"/>
      <c r="GP256" s="72"/>
      <c r="GQ256" s="72"/>
      <c r="GR256" s="72"/>
      <c r="GS256" s="72"/>
      <c r="GT256" s="72"/>
      <c r="GU256" s="72"/>
      <c r="GV256" s="72"/>
      <c r="GW256" s="72"/>
      <c r="GX256" s="72"/>
      <c r="GY256" s="72"/>
      <c r="GZ256" s="72"/>
      <c r="HA256" s="72"/>
    </row>
    <row r="257" spans="1:209" ht="25.5" customHeight="1" x14ac:dyDescent="0.2">
      <c r="A257" s="74">
        <v>34</v>
      </c>
      <c r="B257" s="83" t="s">
        <v>209</v>
      </c>
      <c r="C257" s="83" t="s">
        <v>202</v>
      </c>
      <c r="D257" s="83" t="s">
        <v>201</v>
      </c>
      <c r="E257" s="83" t="s">
        <v>1846</v>
      </c>
      <c r="F257" s="83">
        <v>5</v>
      </c>
      <c r="G257" s="83" t="s">
        <v>262</v>
      </c>
      <c r="H257" s="83" t="s">
        <v>1643</v>
      </c>
      <c r="I257" s="83">
        <v>57</v>
      </c>
      <c r="J257" s="161">
        <v>3</v>
      </c>
      <c r="K257" s="161" t="s">
        <v>201</v>
      </c>
      <c r="L257" s="161"/>
      <c r="M257" s="161" t="s">
        <v>296</v>
      </c>
      <c r="N257" s="161" t="s">
        <v>1923</v>
      </c>
      <c r="O257" s="162" t="s">
        <v>327</v>
      </c>
      <c r="P257" s="161" t="s">
        <v>332</v>
      </c>
      <c r="Q257" s="167">
        <v>60</v>
      </c>
      <c r="R257" s="161"/>
      <c r="S257" s="161"/>
      <c r="T257" s="161"/>
      <c r="U257" s="161"/>
      <c r="V257" s="161"/>
      <c r="W257" s="161" t="s">
        <v>143</v>
      </c>
      <c r="X257" s="161" t="s">
        <v>1952</v>
      </c>
      <c r="Y257" s="83"/>
      <c r="Z257" s="83"/>
      <c r="AA257" s="83" t="s">
        <v>1490</v>
      </c>
      <c r="AB257" s="83"/>
      <c r="AC257" s="83"/>
    </row>
    <row r="258" spans="1:209" ht="25.5" customHeight="1" x14ac:dyDescent="0.2">
      <c r="A258" s="74">
        <v>38</v>
      </c>
      <c r="B258" s="83" t="s">
        <v>1592</v>
      </c>
      <c r="C258" s="83" t="s">
        <v>1585</v>
      </c>
      <c r="D258" s="83" t="s">
        <v>202</v>
      </c>
      <c r="E258" s="83" t="s">
        <v>1855</v>
      </c>
      <c r="F258" s="83">
        <v>5</v>
      </c>
      <c r="G258" s="83" t="s">
        <v>262</v>
      </c>
      <c r="H258" s="83" t="s">
        <v>1643</v>
      </c>
      <c r="I258" s="83">
        <v>57</v>
      </c>
      <c r="J258" s="161">
        <v>3</v>
      </c>
      <c r="K258" s="161" t="s">
        <v>202</v>
      </c>
      <c r="L258" s="161"/>
      <c r="M258" s="161" t="s">
        <v>296</v>
      </c>
      <c r="N258" s="161" t="s">
        <v>1923</v>
      </c>
      <c r="O258" s="162" t="s">
        <v>327</v>
      </c>
      <c r="P258" s="161" t="s">
        <v>332</v>
      </c>
      <c r="Q258" s="167">
        <v>60</v>
      </c>
      <c r="R258" s="161"/>
      <c r="S258" s="161"/>
      <c r="T258" s="161"/>
      <c r="U258" s="161"/>
      <c r="V258" s="161"/>
      <c r="W258" s="161" t="s">
        <v>143</v>
      </c>
      <c r="X258" s="161" t="s">
        <v>1952</v>
      </c>
      <c r="Y258" s="83"/>
      <c r="Z258" s="83"/>
      <c r="AA258" s="83" t="s">
        <v>1490</v>
      </c>
      <c r="AB258" s="83"/>
      <c r="AC258" s="83"/>
    </row>
    <row r="259" spans="1:209" ht="25.5" customHeight="1" x14ac:dyDescent="0.2">
      <c r="A259" s="74">
        <v>85</v>
      </c>
      <c r="B259" s="83" t="s">
        <v>1547</v>
      </c>
      <c r="C259" s="83" t="s">
        <v>40</v>
      </c>
      <c r="D259" s="83" t="s">
        <v>89</v>
      </c>
      <c r="E259" s="83" t="s">
        <v>1903</v>
      </c>
      <c r="F259" s="83">
        <v>3</v>
      </c>
      <c r="G259" s="83" t="s">
        <v>262</v>
      </c>
      <c r="H259" s="83" t="s">
        <v>1593</v>
      </c>
      <c r="I259" s="83">
        <v>38</v>
      </c>
      <c r="J259" s="161">
        <v>3</v>
      </c>
      <c r="K259" s="161" t="s">
        <v>89</v>
      </c>
      <c r="L259" s="161"/>
      <c r="M259" s="160" t="s">
        <v>296</v>
      </c>
      <c r="N259" s="160" t="s">
        <v>1920</v>
      </c>
      <c r="O259" s="168" t="s">
        <v>297</v>
      </c>
      <c r="P259" s="160" t="s">
        <v>332</v>
      </c>
      <c r="Q259" s="167">
        <v>60</v>
      </c>
      <c r="R259" s="161"/>
      <c r="S259" s="161"/>
      <c r="T259" s="161"/>
      <c r="U259" s="161"/>
      <c r="V259" s="161"/>
      <c r="W259" s="161" t="s">
        <v>146</v>
      </c>
      <c r="X259" s="161" t="s">
        <v>1929</v>
      </c>
      <c r="Y259" s="83"/>
      <c r="Z259" s="83"/>
      <c r="AA259" s="83" t="s">
        <v>1490</v>
      </c>
      <c r="AB259" s="83"/>
      <c r="AC259" s="83"/>
    </row>
    <row r="260" spans="1:209" ht="25.5" customHeight="1" x14ac:dyDescent="0.2">
      <c r="A260" s="74">
        <v>57</v>
      </c>
      <c r="B260" s="83" t="s">
        <v>91</v>
      </c>
      <c r="C260" s="83" t="s">
        <v>60</v>
      </c>
      <c r="D260" s="83"/>
      <c r="E260" s="83" t="s">
        <v>1805</v>
      </c>
      <c r="F260" s="83">
        <v>2</v>
      </c>
      <c r="G260" s="83" t="s">
        <v>262</v>
      </c>
      <c r="H260" s="83" t="s">
        <v>1643</v>
      </c>
      <c r="I260" s="83">
        <v>38</v>
      </c>
      <c r="J260" s="161">
        <v>3</v>
      </c>
      <c r="K260" s="161"/>
      <c r="L260" s="161"/>
      <c r="M260" s="161" t="s">
        <v>296</v>
      </c>
      <c r="N260" s="161">
        <v>2</v>
      </c>
      <c r="O260" s="162" t="s">
        <v>328</v>
      </c>
      <c r="P260" s="161" t="s">
        <v>333</v>
      </c>
      <c r="Q260" s="167">
        <v>60</v>
      </c>
      <c r="R260" s="161"/>
      <c r="S260" s="161"/>
      <c r="T260" s="161"/>
      <c r="U260" s="161"/>
      <c r="V260" s="161"/>
      <c r="W260" s="161" t="s">
        <v>145</v>
      </c>
      <c r="X260" s="161" t="s">
        <v>1950</v>
      </c>
      <c r="Y260" s="83"/>
      <c r="Z260" s="83"/>
      <c r="AA260" s="83" t="s">
        <v>1490</v>
      </c>
      <c r="AB260" s="83"/>
      <c r="AC260" s="83"/>
    </row>
    <row r="261" spans="1:209" ht="25.5" customHeight="1" x14ac:dyDescent="0.2">
      <c r="A261" s="74">
        <v>108</v>
      </c>
      <c r="B261" s="83" t="s">
        <v>1548</v>
      </c>
      <c r="C261" s="83" t="s">
        <v>43</v>
      </c>
      <c r="D261" s="83" t="s">
        <v>29</v>
      </c>
      <c r="E261" s="83" t="s">
        <v>1780</v>
      </c>
      <c r="F261" s="83">
        <v>3</v>
      </c>
      <c r="G261" s="83" t="s">
        <v>262</v>
      </c>
      <c r="H261" s="83" t="s">
        <v>1643</v>
      </c>
      <c r="I261" s="83">
        <v>37</v>
      </c>
      <c r="J261" s="161">
        <v>3</v>
      </c>
      <c r="K261" s="161" t="s">
        <v>29</v>
      </c>
      <c r="L261" s="161"/>
      <c r="M261" s="161" t="s">
        <v>296</v>
      </c>
      <c r="N261" s="161">
        <v>2</v>
      </c>
      <c r="O261" s="162" t="s">
        <v>326</v>
      </c>
      <c r="P261" s="161" t="s">
        <v>333</v>
      </c>
      <c r="Q261" s="167">
        <v>60</v>
      </c>
      <c r="R261" s="161"/>
      <c r="S261" s="161"/>
      <c r="T261" s="161"/>
      <c r="U261" s="161"/>
      <c r="V261" s="161"/>
      <c r="W261" s="161" t="s">
        <v>173</v>
      </c>
      <c r="X261" s="161" t="s">
        <v>1950</v>
      </c>
      <c r="Y261" s="83"/>
      <c r="Z261" s="83"/>
      <c r="AA261" s="83" t="s">
        <v>1490</v>
      </c>
      <c r="AB261" s="83"/>
      <c r="AC261" s="83"/>
    </row>
    <row r="262" spans="1:209" ht="25.5" customHeight="1" x14ac:dyDescent="0.2">
      <c r="A262" s="74">
        <v>28</v>
      </c>
      <c r="B262" s="83" t="s">
        <v>1545</v>
      </c>
      <c r="C262" s="83" t="s">
        <v>1546</v>
      </c>
      <c r="D262" s="83"/>
      <c r="E262" s="83" t="s">
        <v>1874</v>
      </c>
      <c r="F262" s="83">
        <v>3</v>
      </c>
      <c r="G262" s="83" t="s">
        <v>262</v>
      </c>
      <c r="H262" s="83" t="s">
        <v>1643</v>
      </c>
      <c r="I262" s="83">
        <v>38</v>
      </c>
      <c r="J262" s="161">
        <v>3</v>
      </c>
      <c r="K262" s="161"/>
      <c r="L262" s="161"/>
      <c r="M262" s="161" t="s">
        <v>296</v>
      </c>
      <c r="N262" s="161">
        <v>5</v>
      </c>
      <c r="O262" s="162" t="s">
        <v>326</v>
      </c>
      <c r="P262" s="161" t="s">
        <v>333</v>
      </c>
      <c r="Q262" s="167">
        <v>60</v>
      </c>
      <c r="R262" s="161"/>
      <c r="S262" s="161"/>
      <c r="T262" s="161"/>
      <c r="U262" s="161"/>
      <c r="V262" s="161"/>
      <c r="W262" s="161" t="s">
        <v>1652</v>
      </c>
      <c r="X262" s="161" t="s">
        <v>1950</v>
      </c>
      <c r="Y262" s="83"/>
      <c r="Z262" s="83"/>
      <c r="AA262" s="83" t="s">
        <v>1490</v>
      </c>
      <c r="AB262" s="83"/>
      <c r="AC262" s="83"/>
    </row>
    <row r="263" spans="1:209" ht="25.5" customHeight="1" x14ac:dyDescent="0.2">
      <c r="A263" s="74">
        <v>84</v>
      </c>
      <c r="B263" s="83" t="s">
        <v>1547</v>
      </c>
      <c r="C263" s="83" t="s">
        <v>40</v>
      </c>
      <c r="D263" s="83" t="s">
        <v>89</v>
      </c>
      <c r="E263" s="83" t="s">
        <v>1899</v>
      </c>
      <c r="F263" s="83">
        <v>3</v>
      </c>
      <c r="G263" s="83" t="s">
        <v>262</v>
      </c>
      <c r="H263" s="83" t="s">
        <v>1643</v>
      </c>
      <c r="I263" s="83">
        <v>38</v>
      </c>
      <c r="J263" s="161">
        <v>3</v>
      </c>
      <c r="K263" s="161" t="s">
        <v>89</v>
      </c>
      <c r="L263" s="161"/>
      <c r="M263" s="161" t="s">
        <v>296</v>
      </c>
      <c r="N263" s="161">
        <v>6</v>
      </c>
      <c r="O263" s="162" t="s">
        <v>326</v>
      </c>
      <c r="P263" s="161" t="s">
        <v>333</v>
      </c>
      <c r="Q263" s="167">
        <v>60</v>
      </c>
      <c r="R263" s="161"/>
      <c r="S263" s="161"/>
      <c r="T263" s="161"/>
      <c r="U263" s="161"/>
      <c r="V263" s="161"/>
      <c r="W263" s="161" t="s">
        <v>146</v>
      </c>
      <c r="X263" s="161" t="s">
        <v>1950</v>
      </c>
      <c r="Y263" s="83"/>
      <c r="Z263" s="83"/>
      <c r="AA263" s="83" t="s">
        <v>1490</v>
      </c>
      <c r="AB263" s="83"/>
      <c r="AC263" s="83"/>
    </row>
    <row r="264" spans="1:209" ht="25.5" customHeight="1" x14ac:dyDescent="0.2">
      <c r="A264" s="74">
        <v>34</v>
      </c>
      <c r="B264" s="83" t="s">
        <v>209</v>
      </c>
      <c r="C264" s="83" t="s">
        <v>202</v>
      </c>
      <c r="D264" s="83" t="s">
        <v>201</v>
      </c>
      <c r="E264" s="83" t="s">
        <v>1847</v>
      </c>
      <c r="F264" s="83">
        <v>5</v>
      </c>
      <c r="G264" s="83" t="s">
        <v>262</v>
      </c>
      <c r="H264" s="83" t="s">
        <v>1643</v>
      </c>
      <c r="I264" s="83">
        <v>57</v>
      </c>
      <c r="J264" s="161">
        <v>3</v>
      </c>
      <c r="K264" s="161" t="s">
        <v>201</v>
      </c>
      <c r="L264" s="161"/>
      <c r="M264" s="161" t="s">
        <v>296</v>
      </c>
      <c r="N264" s="161" t="s">
        <v>1923</v>
      </c>
      <c r="O264" s="162" t="s">
        <v>327</v>
      </c>
      <c r="P264" s="161" t="s">
        <v>333</v>
      </c>
      <c r="Q264" s="167">
        <v>60</v>
      </c>
      <c r="R264" s="161"/>
      <c r="S264" s="161"/>
      <c r="T264" s="161"/>
      <c r="U264" s="161"/>
      <c r="V264" s="161"/>
      <c r="W264" s="161" t="s">
        <v>143</v>
      </c>
      <c r="X264" s="161" t="s">
        <v>1953</v>
      </c>
      <c r="Y264" s="83"/>
      <c r="Z264" s="83"/>
      <c r="AA264" s="83" t="s">
        <v>1490</v>
      </c>
      <c r="AB264" s="83"/>
      <c r="AC264" s="83"/>
    </row>
    <row r="265" spans="1:209" ht="25.5" customHeight="1" x14ac:dyDescent="0.2">
      <c r="A265" s="74">
        <v>38</v>
      </c>
      <c r="B265" s="83" t="s">
        <v>1592</v>
      </c>
      <c r="C265" s="83" t="s">
        <v>1585</v>
      </c>
      <c r="D265" s="83" t="s">
        <v>202</v>
      </c>
      <c r="E265" s="83" t="s">
        <v>1856</v>
      </c>
      <c r="F265" s="83">
        <v>5</v>
      </c>
      <c r="G265" s="83" t="s">
        <v>262</v>
      </c>
      <c r="H265" s="83" t="s">
        <v>1643</v>
      </c>
      <c r="I265" s="83">
        <v>57</v>
      </c>
      <c r="J265" s="161">
        <v>3</v>
      </c>
      <c r="K265" s="161" t="s">
        <v>202</v>
      </c>
      <c r="L265" s="161"/>
      <c r="M265" s="161" t="s">
        <v>296</v>
      </c>
      <c r="N265" s="161" t="s">
        <v>1923</v>
      </c>
      <c r="O265" s="162" t="s">
        <v>327</v>
      </c>
      <c r="P265" s="161" t="s">
        <v>333</v>
      </c>
      <c r="Q265" s="167">
        <v>60</v>
      </c>
      <c r="R265" s="161"/>
      <c r="S265" s="161"/>
      <c r="T265" s="161"/>
      <c r="U265" s="161"/>
      <c r="V265" s="161"/>
      <c r="W265" s="161" t="s">
        <v>143</v>
      </c>
      <c r="X265" s="161" t="s">
        <v>1953</v>
      </c>
      <c r="Y265" s="83"/>
      <c r="Z265" s="83"/>
      <c r="AA265" s="83" t="s">
        <v>1490</v>
      </c>
      <c r="AB265" s="83"/>
      <c r="AC265" s="83"/>
      <c r="AD265" s="72"/>
      <c r="AE265" s="72"/>
      <c r="AF265" s="72"/>
      <c r="AG265" s="72"/>
      <c r="AH265" s="72"/>
      <c r="AI265" s="72"/>
      <c r="AJ265" s="72"/>
      <c r="AK265" s="72"/>
      <c r="AL265" s="72"/>
      <c r="AM265" s="72"/>
      <c r="AN265" s="72"/>
      <c r="AO265" s="72"/>
      <c r="AP265" s="72"/>
      <c r="AQ265" s="72"/>
      <c r="AR265" s="72"/>
      <c r="AS265" s="72"/>
      <c r="AT265" s="72"/>
      <c r="AU265" s="72"/>
      <c r="AV265" s="72"/>
      <c r="AW265" s="72"/>
      <c r="AX265" s="72"/>
      <c r="AY265" s="72"/>
      <c r="AZ265" s="72"/>
      <c r="BA265" s="72"/>
      <c r="BB265" s="72"/>
      <c r="BC265" s="72"/>
      <c r="BD265" s="72"/>
      <c r="BE265" s="72"/>
      <c r="BF265" s="72"/>
      <c r="BG265" s="72"/>
      <c r="BH265" s="72"/>
      <c r="BI265" s="72"/>
      <c r="BJ265" s="72"/>
      <c r="BK265" s="72"/>
      <c r="BL265" s="72"/>
      <c r="BM265" s="72"/>
      <c r="BN265" s="72"/>
      <c r="BO265" s="72"/>
      <c r="BP265" s="72"/>
      <c r="BQ265" s="72"/>
      <c r="BR265" s="72"/>
      <c r="BS265" s="72"/>
      <c r="BT265" s="72"/>
      <c r="BU265" s="72"/>
      <c r="BV265" s="72"/>
      <c r="BW265" s="72"/>
      <c r="BX265" s="72"/>
      <c r="BY265" s="72"/>
      <c r="BZ265" s="72"/>
      <c r="CA265" s="72"/>
      <c r="CB265" s="72"/>
      <c r="CC265" s="72"/>
      <c r="CD265" s="72"/>
      <c r="CE265" s="72"/>
      <c r="CF265" s="72"/>
      <c r="CG265" s="72"/>
      <c r="CH265" s="72"/>
      <c r="CI265" s="72"/>
      <c r="CJ265" s="72"/>
      <c r="CK265" s="72"/>
      <c r="CL265" s="72"/>
      <c r="CM265" s="72"/>
      <c r="CN265" s="72"/>
      <c r="CO265" s="72"/>
      <c r="CP265" s="72"/>
      <c r="CQ265" s="72"/>
      <c r="CR265" s="72"/>
      <c r="CS265" s="72"/>
      <c r="CT265" s="72"/>
      <c r="CU265" s="72"/>
      <c r="CV265" s="72"/>
      <c r="CW265" s="72"/>
      <c r="CX265" s="72"/>
      <c r="CY265" s="72"/>
      <c r="CZ265" s="72"/>
      <c r="DA265" s="72"/>
      <c r="DB265" s="72"/>
      <c r="DC265" s="72"/>
      <c r="DD265" s="72"/>
      <c r="DE265" s="72"/>
      <c r="DF265" s="72"/>
      <c r="DG265" s="72"/>
      <c r="DH265" s="72"/>
      <c r="DI265" s="72"/>
      <c r="DJ265" s="72"/>
      <c r="DK265" s="72"/>
      <c r="DL265" s="72"/>
      <c r="DM265" s="72"/>
      <c r="DN265" s="72"/>
      <c r="DO265" s="72"/>
      <c r="DP265" s="72"/>
      <c r="DQ265" s="72"/>
      <c r="DR265" s="72"/>
      <c r="DS265" s="72"/>
      <c r="DT265" s="72"/>
      <c r="DU265" s="72"/>
      <c r="DV265" s="72"/>
      <c r="DW265" s="72"/>
      <c r="DX265" s="72"/>
      <c r="DY265" s="72"/>
      <c r="DZ265" s="72"/>
      <c r="EA265" s="72"/>
      <c r="EB265" s="72"/>
      <c r="EC265" s="72"/>
      <c r="ED265" s="72"/>
      <c r="EE265" s="72"/>
      <c r="EF265" s="72"/>
      <c r="EG265" s="72"/>
      <c r="EH265" s="72"/>
      <c r="EI265" s="72"/>
      <c r="EJ265" s="72"/>
      <c r="EK265" s="72"/>
      <c r="EL265" s="72"/>
      <c r="EM265" s="72"/>
      <c r="EN265" s="72"/>
      <c r="EO265" s="72"/>
      <c r="EP265" s="72"/>
      <c r="EQ265" s="72"/>
      <c r="ER265" s="72"/>
      <c r="ES265" s="72"/>
      <c r="ET265" s="72"/>
      <c r="EU265" s="72"/>
      <c r="EV265" s="72"/>
      <c r="EW265" s="72"/>
      <c r="EX265" s="72"/>
      <c r="EY265" s="72"/>
      <c r="EZ265" s="72"/>
      <c r="FA265" s="72"/>
      <c r="FB265" s="72"/>
      <c r="FC265" s="72"/>
      <c r="FD265" s="72"/>
      <c r="FE265" s="72"/>
      <c r="FF265" s="72"/>
      <c r="FG265" s="72"/>
      <c r="FH265" s="72"/>
      <c r="FI265" s="72"/>
      <c r="FJ265" s="72"/>
      <c r="FK265" s="72"/>
      <c r="FL265" s="72"/>
      <c r="FM265" s="72"/>
      <c r="FN265" s="72"/>
      <c r="FO265" s="72"/>
      <c r="FP265" s="72"/>
      <c r="FQ265" s="72"/>
      <c r="FR265" s="72"/>
      <c r="FS265" s="72"/>
      <c r="FT265" s="72"/>
      <c r="FU265" s="72"/>
      <c r="FV265" s="72"/>
      <c r="FW265" s="72"/>
      <c r="FX265" s="72"/>
      <c r="FY265" s="72"/>
      <c r="FZ265" s="72"/>
      <c r="GA265" s="72"/>
      <c r="GB265" s="72"/>
      <c r="GC265" s="72"/>
      <c r="GD265" s="72"/>
      <c r="GE265" s="72"/>
      <c r="GF265" s="72"/>
      <c r="GG265" s="72"/>
      <c r="GH265" s="72"/>
      <c r="GI265" s="72"/>
      <c r="GJ265" s="72"/>
      <c r="GK265" s="72"/>
      <c r="GL265" s="72"/>
      <c r="GM265" s="72"/>
      <c r="GN265" s="72"/>
      <c r="GO265" s="72"/>
      <c r="GP265" s="72"/>
      <c r="GQ265" s="72"/>
      <c r="GR265" s="72"/>
      <c r="GS265" s="72"/>
      <c r="GT265" s="72"/>
      <c r="GU265" s="72"/>
      <c r="GV265" s="72"/>
      <c r="GW265" s="72"/>
      <c r="GX265" s="72"/>
      <c r="GY265" s="72"/>
      <c r="GZ265" s="72"/>
      <c r="HA265" s="72"/>
    </row>
    <row r="266" spans="1:209" ht="25.5" customHeight="1" x14ac:dyDescent="0.2">
      <c r="A266" s="74">
        <v>42</v>
      </c>
      <c r="B266" s="71" t="s">
        <v>255</v>
      </c>
      <c r="C266" s="71" t="s">
        <v>256</v>
      </c>
      <c r="D266" s="71"/>
      <c r="E266" s="71" t="s">
        <v>1822</v>
      </c>
      <c r="F266" s="71">
        <v>3</v>
      </c>
      <c r="G266" s="71" t="s">
        <v>1824</v>
      </c>
      <c r="H266" s="71" t="s">
        <v>1825</v>
      </c>
      <c r="I266" s="71" t="s">
        <v>1823</v>
      </c>
      <c r="J266" s="159">
        <v>1</v>
      </c>
      <c r="K266" s="159"/>
      <c r="L266" s="159"/>
      <c r="M266" s="159" t="s">
        <v>296</v>
      </c>
      <c r="N266" s="159" t="s">
        <v>1956</v>
      </c>
      <c r="O266" s="159" t="s">
        <v>297</v>
      </c>
      <c r="P266" s="159" t="s">
        <v>333</v>
      </c>
      <c r="Q266" s="167">
        <v>60</v>
      </c>
      <c r="R266" s="159"/>
      <c r="S266" s="159"/>
      <c r="T266" s="159"/>
      <c r="U266" s="159"/>
      <c r="V266" s="159"/>
      <c r="W266" s="159" t="s">
        <v>175</v>
      </c>
      <c r="X266" s="161" t="s">
        <v>1961</v>
      </c>
      <c r="Y266" s="71"/>
      <c r="Z266" s="71"/>
      <c r="AA266" s="71" t="s">
        <v>1682</v>
      </c>
      <c r="AB266" s="71"/>
      <c r="AC266" s="71"/>
    </row>
    <row r="267" spans="1:209" s="72" customFormat="1" ht="25.5" customHeight="1" x14ac:dyDescent="0.2">
      <c r="A267" s="74">
        <v>195</v>
      </c>
      <c r="B267" s="83" t="s">
        <v>246</v>
      </c>
      <c r="C267" s="83" t="s">
        <v>247</v>
      </c>
      <c r="D267" s="83"/>
      <c r="E267" s="83" t="s">
        <v>1797</v>
      </c>
      <c r="F267" s="83">
        <v>3</v>
      </c>
      <c r="G267" s="83" t="s">
        <v>192</v>
      </c>
      <c r="H267" s="83" t="s">
        <v>128</v>
      </c>
      <c r="I267" s="83">
        <v>33</v>
      </c>
      <c r="J267" s="161">
        <v>1</v>
      </c>
      <c r="K267" s="161"/>
      <c r="L267" s="161"/>
      <c r="M267" s="161" t="s">
        <v>186</v>
      </c>
      <c r="N267" s="161" t="s">
        <v>1918</v>
      </c>
      <c r="O267" s="161" t="s">
        <v>301</v>
      </c>
      <c r="P267" s="161" t="s">
        <v>333</v>
      </c>
      <c r="Q267" s="167">
        <v>60</v>
      </c>
      <c r="R267" s="161"/>
      <c r="S267" s="161"/>
      <c r="T267" s="161"/>
      <c r="U267" s="161"/>
      <c r="V267" s="161"/>
      <c r="W267" s="161" t="s">
        <v>216</v>
      </c>
      <c r="X267" s="161" t="s">
        <v>1960</v>
      </c>
      <c r="Y267" s="83"/>
      <c r="Z267" s="83" t="s">
        <v>1707</v>
      </c>
      <c r="AA267" s="83" t="s">
        <v>1490</v>
      </c>
      <c r="AB267" s="83"/>
      <c r="AC267" s="83"/>
      <c r="AF267" s="84"/>
      <c r="AG267" s="84"/>
      <c r="AH267" s="84"/>
      <c r="AI267" s="84"/>
      <c r="AJ267" s="84"/>
      <c r="AK267" s="84"/>
      <c r="AL267" s="84"/>
      <c r="AM267" s="84"/>
      <c r="AN267" s="84"/>
      <c r="AO267" s="84"/>
      <c r="AP267" s="84"/>
      <c r="AQ267" s="84"/>
      <c r="AR267" s="84"/>
      <c r="AS267" s="84"/>
      <c r="AT267" s="84"/>
      <c r="AU267" s="84"/>
      <c r="AV267" s="84"/>
      <c r="AW267" s="84"/>
      <c r="AX267" s="84"/>
      <c r="AY267" s="84"/>
      <c r="AZ267" s="84"/>
      <c r="BA267" s="84"/>
      <c r="BB267" s="84"/>
      <c r="BC267" s="84"/>
      <c r="BD267" s="84"/>
      <c r="BE267" s="84"/>
      <c r="BF267" s="84"/>
      <c r="BG267" s="84"/>
      <c r="BH267" s="84"/>
      <c r="BI267" s="84"/>
      <c r="BJ267" s="84"/>
      <c r="BK267" s="84"/>
      <c r="BL267" s="84"/>
      <c r="BM267" s="84"/>
      <c r="BN267" s="84"/>
      <c r="BO267" s="84"/>
      <c r="BP267" s="84"/>
      <c r="BQ267" s="84"/>
      <c r="BR267" s="84"/>
      <c r="BS267" s="84"/>
      <c r="BT267" s="84"/>
      <c r="BU267" s="84"/>
      <c r="BV267" s="84"/>
      <c r="BW267" s="84"/>
      <c r="BX267" s="84"/>
      <c r="BY267" s="84"/>
      <c r="BZ267" s="84"/>
      <c r="CA267" s="84"/>
      <c r="CB267" s="84"/>
      <c r="CC267" s="84"/>
      <c r="CD267" s="84"/>
      <c r="CE267" s="84"/>
      <c r="CF267" s="84"/>
      <c r="CG267" s="84"/>
      <c r="CH267" s="84"/>
      <c r="CI267" s="84"/>
      <c r="CJ267" s="84"/>
      <c r="CK267" s="84"/>
      <c r="CL267" s="84"/>
      <c r="CM267" s="84"/>
      <c r="CN267" s="84"/>
      <c r="CO267" s="84"/>
      <c r="CP267" s="84"/>
      <c r="CQ267" s="84"/>
      <c r="CR267" s="84"/>
      <c r="CS267" s="84"/>
      <c r="CT267" s="84"/>
      <c r="CU267" s="84"/>
      <c r="CV267" s="84"/>
      <c r="CW267" s="84"/>
      <c r="CX267" s="84"/>
      <c r="CY267" s="84"/>
      <c r="CZ267" s="84"/>
      <c r="DA267" s="84"/>
      <c r="DB267" s="84"/>
      <c r="DC267" s="84"/>
      <c r="DD267" s="84"/>
      <c r="DE267" s="84"/>
      <c r="DF267" s="84"/>
      <c r="DG267" s="84"/>
      <c r="DH267" s="84"/>
      <c r="DI267" s="84"/>
      <c r="DJ267" s="84"/>
      <c r="DK267" s="84"/>
      <c r="DL267" s="84"/>
      <c r="DM267" s="84"/>
      <c r="DN267" s="84"/>
      <c r="DO267" s="84"/>
      <c r="DP267" s="84"/>
      <c r="DQ267" s="84"/>
      <c r="DR267" s="84"/>
      <c r="DS267" s="84"/>
      <c r="DT267" s="84"/>
      <c r="DU267" s="84"/>
      <c r="DV267" s="84"/>
      <c r="DW267" s="84"/>
      <c r="DX267" s="84"/>
      <c r="DY267" s="84"/>
      <c r="DZ267" s="84"/>
      <c r="EA267" s="84"/>
      <c r="EB267" s="84"/>
      <c r="EC267" s="84"/>
      <c r="ED267" s="84"/>
      <c r="EE267" s="84"/>
      <c r="EF267" s="84"/>
      <c r="EG267" s="84"/>
      <c r="EH267" s="84"/>
      <c r="EI267" s="84"/>
      <c r="EJ267" s="84"/>
      <c r="EK267" s="84"/>
      <c r="EL267" s="84"/>
      <c r="EM267" s="84"/>
      <c r="EN267" s="84"/>
      <c r="EO267" s="84"/>
      <c r="EP267" s="84"/>
      <c r="EQ267" s="84"/>
      <c r="ER267" s="84"/>
      <c r="ES267" s="84"/>
      <c r="ET267" s="84"/>
      <c r="EU267" s="84"/>
      <c r="EV267" s="84"/>
      <c r="EW267" s="84"/>
      <c r="EX267" s="84"/>
      <c r="EY267" s="84"/>
      <c r="EZ267" s="84"/>
      <c r="FA267" s="84"/>
      <c r="FB267" s="84"/>
      <c r="FC267" s="84"/>
      <c r="FD267" s="84"/>
      <c r="FE267" s="84"/>
      <c r="FF267" s="84"/>
      <c r="FG267" s="84"/>
      <c r="FH267" s="84"/>
      <c r="FI267" s="84"/>
      <c r="FJ267" s="84"/>
      <c r="FK267" s="84"/>
      <c r="FL267" s="84"/>
      <c r="FM267" s="84"/>
      <c r="FN267" s="84"/>
      <c r="FO267" s="84"/>
      <c r="FP267" s="84"/>
      <c r="FQ267" s="84"/>
      <c r="FR267" s="84"/>
      <c r="FS267" s="84"/>
      <c r="FT267" s="84"/>
      <c r="FU267" s="84"/>
      <c r="FV267" s="84"/>
      <c r="FW267" s="84"/>
      <c r="FX267" s="84"/>
      <c r="FY267" s="84"/>
      <c r="FZ267" s="84"/>
      <c r="GA267" s="84"/>
      <c r="GB267" s="84"/>
      <c r="GC267" s="84"/>
      <c r="GD267" s="84"/>
      <c r="GE267" s="84"/>
      <c r="GF267" s="84"/>
      <c r="GG267" s="84"/>
      <c r="GH267" s="84"/>
      <c r="GI267" s="84"/>
      <c r="GJ267" s="84"/>
      <c r="GK267" s="84"/>
      <c r="GL267" s="84"/>
      <c r="GM267" s="84"/>
      <c r="GN267" s="84"/>
      <c r="GO267" s="84"/>
      <c r="GP267" s="84"/>
      <c r="GQ267" s="84"/>
      <c r="GR267" s="84"/>
      <c r="GS267" s="84"/>
      <c r="GT267" s="84"/>
      <c r="GU267" s="84"/>
      <c r="GV267" s="84"/>
      <c r="GW267" s="84"/>
      <c r="GX267" s="84"/>
      <c r="GY267" s="84"/>
      <c r="GZ267" s="84"/>
      <c r="HA267" s="84"/>
    </row>
    <row r="268" spans="1:209" s="72" customFormat="1" ht="25.5" customHeight="1" x14ac:dyDescent="0.2">
      <c r="A268" s="74">
        <v>78</v>
      </c>
      <c r="B268" s="71" t="s">
        <v>1630</v>
      </c>
      <c r="C268" s="71" t="s">
        <v>1631</v>
      </c>
      <c r="D268" s="71" t="s">
        <v>53</v>
      </c>
      <c r="E268" s="71" t="s">
        <v>1801</v>
      </c>
      <c r="F268" s="71">
        <v>3</v>
      </c>
      <c r="G268" s="71" t="s">
        <v>1720</v>
      </c>
      <c r="H268" s="71" t="s">
        <v>1685</v>
      </c>
      <c r="I268" s="71" t="s">
        <v>1683</v>
      </c>
      <c r="J268" s="159">
        <v>1</v>
      </c>
      <c r="K268" s="159" t="s">
        <v>53</v>
      </c>
      <c r="L268" s="159"/>
      <c r="M268" s="161" t="s">
        <v>186</v>
      </c>
      <c r="N268" s="159" t="s">
        <v>1918</v>
      </c>
      <c r="O268" s="159" t="s">
        <v>336</v>
      </c>
      <c r="P268" s="159" t="s">
        <v>333</v>
      </c>
      <c r="Q268" s="167">
        <v>60</v>
      </c>
      <c r="R268" s="159"/>
      <c r="S268" s="159"/>
      <c r="T268" s="159"/>
      <c r="U268" s="159"/>
      <c r="V268" s="159"/>
      <c r="W268" s="159" t="s">
        <v>216</v>
      </c>
      <c r="X268" s="161" t="s">
        <v>1960</v>
      </c>
      <c r="Y268" s="71"/>
      <c r="Z268" s="71"/>
      <c r="AA268" s="71" t="s">
        <v>1682</v>
      </c>
      <c r="AB268" s="71"/>
      <c r="AC268" s="71"/>
      <c r="AD268" s="84"/>
      <c r="AE268" s="84"/>
      <c r="AF268" s="84"/>
      <c r="AG268" s="84"/>
      <c r="AH268" s="84"/>
      <c r="AI268" s="84"/>
      <c r="AJ268" s="84"/>
      <c r="AK268" s="84"/>
      <c r="AL268" s="84"/>
      <c r="AM268" s="84"/>
      <c r="AN268" s="84"/>
      <c r="AO268" s="84"/>
      <c r="AP268" s="84"/>
      <c r="AQ268" s="84"/>
      <c r="AR268" s="84"/>
      <c r="AS268" s="84"/>
      <c r="AT268" s="84"/>
      <c r="AU268" s="84"/>
      <c r="AV268" s="84"/>
      <c r="AW268" s="84"/>
      <c r="AX268" s="84"/>
      <c r="AY268" s="84"/>
      <c r="AZ268" s="84"/>
      <c r="BA268" s="84"/>
      <c r="BB268" s="84"/>
      <c r="BC268" s="84"/>
      <c r="BD268" s="84"/>
      <c r="BE268" s="84"/>
      <c r="BF268" s="84"/>
      <c r="BG268" s="84"/>
      <c r="BH268" s="84"/>
      <c r="BI268" s="84"/>
      <c r="BJ268" s="84"/>
      <c r="BK268" s="84"/>
      <c r="BL268" s="84"/>
      <c r="BM268" s="84"/>
      <c r="BN268" s="84"/>
      <c r="BO268" s="84"/>
      <c r="BP268" s="84"/>
      <c r="BQ268" s="84"/>
      <c r="BR268" s="84"/>
      <c r="BS268" s="84"/>
      <c r="BT268" s="84"/>
      <c r="BU268" s="84"/>
      <c r="BV268" s="84"/>
      <c r="BW268" s="84"/>
      <c r="BX268" s="84"/>
      <c r="BY268" s="84"/>
      <c r="BZ268" s="84"/>
      <c r="CA268" s="84"/>
      <c r="CB268" s="84"/>
      <c r="CC268" s="84"/>
      <c r="CD268" s="84"/>
      <c r="CE268" s="84"/>
      <c r="CF268" s="84"/>
      <c r="CG268" s="84"/>
      <c r="CH268" s="84"/>
      <c r="CI268" s="84"/>
      <c r="CJ268" s="84"/>
      <c r="CK268" s="84"/>
      <c r="CL268" s="84"/>
      <c r="CM268" s="84"/>
      <c r="CN268" s="84"/>
      <c r="CO268" s="84"/>
      <c r="CP268" s="84"/>
      <c r="CQ268" s="84"/>
      <c r="CR268" s="84"/>
      <c r="CS268" s="84"/>
      <c r="CT268" s="84"/>
      <c r="CU268" s="84"/>
      <c r="CV268" s="84"/>
      <c r="CW268" s="84"/>
      <c r="CX268" s="84"/>
      <c r="CY268" s="84"/>
      <c r="CZ268" s="84"/>
      <c r="DA268" s="84"/>
      <c r="DB268" s="84"/>
      <c r="DC268" s="84"/>
      <c r="DD268" s="84"/>
      <c r="DE268" s="84"/>
      <c r="DF268" s="84"/>
      <c r="DG268" s="84"/>
      <c r="DH268" s="84"/>
      <c r="DI268" s="84"/>
      <c r="DJ268" s="84"/>
      <c r="DK268" s="84"/>
      <c r="DL268" s="84"/>
      <c r="DM268" s="84"/>
      <c r="DN268" s="84"/>
      <c r="DO268" s="84"/>
      <c r="DP268" s="84"/>
      <c r="DQ268" s="84"/>
      <c r="DR268" s="84"/>
      <c r="DS268" s="84"/>
      <c r="DT268" s="84"/>
      <c r="DU268" s="84"/>
      <c r="DV268" s="84"/>
      <c r="DW268" s="84"/>
      <c r="DX268" s="84"/>
      <c r="DY268" s="84"/>
      <c r="DZ268" s="84"/>
      <c r="EA268" s="84"/>
      <c r="EB268" s="84"/>
      <c r="EC268" s="84"/>
      <c r="ED268" s="84"/>
      <c r="EE268" s="84"/>
      <c r="EF268" s="84"/>
      <c r="EG268" s="84"/>
      <c r="EH268" s="84"/>
      <c r="EI268" s="84"/>
      <c r="EJ268" s="84"/>
      <c r="EK268" s="84"/>
      <c r="EL268" s="84"/>
      <c r="EM268" s="84"/>
      <c r="EN268" s="84"/>
      <c r="EO268" s="84"/>
      <c r="EP268" s="84"/>
      <c r="EQ268" s="84"/>
      <c r="ER268" s="84"/>
      <c r="ES268" s="84"/>
      <c r="ET268" s="84"/>
      <c r="EU268" s="84"/>
      <c r="EV268" s="84"/>
      <c r="EW268" s="84"/>
      <c r="EX268" s="84"/>
      <c r="EY268" s="84"/>
      <c r="EZ268" s="84"/>
      <c r="FA268" s="84"/>
      <c r="FB268" s="84"/>
      <c r="FC268" s="84"/>
      <c r="FD268" s="84"/>
      <c r="FE268" s="84"/>
      <c r="FF268" s="84"/>
      <c r="FG268" s="84"/>
      <c r="FH268" s="84"/>
      <c r="FI268" s="84"/>
      <c r="FJ268" s="84"/>
      <c r="FK268" s="84"/>
      <c r="FL268" s="84"/>
      <c r="FM268" s="84"/>
      <c r="FN268" s="84"/>
      <c r="FO268" s="84"/>
      <c r="FP268" s="84"/>
      <c r="FQ268" s="84"/>
      <c r="FR268" s="84"/>
      <c r="FS268" s="84"/>
      <c r="FT268" s="84"/>
      <c r="FU268" s="84"/>
      <c r="FV268" s="84"/>
      <c r="FW268" s="84"/>
      <c r="FX268" s="84"/>
      <c r="FY268" s="84"/>
      <c r="FZ268" s="84"/>
      <c r="GA268" s="84"/>
      <c r="GB268" s="84"/>
      <c r="GC268" s="84"/>
      <c r="GD268" s="84"/>
      <c r="GE268" s="84"/>
      <c r="GF268" s="84"/>
      <c r="GG268" s="84"/>
      <c r="GH268" s="84"/>
      <c r="GI268" s="84"/>
      <c r="GJ268" s="84"/>
      <c r="GK268" s="84"/>
      <c r="GL268" s="84"/>
      <c r="GM268" s="84"/>
      <c r="GN268" s="84"/>
      <c r="GO268" s="84"/>
      <c r="GP268" s="84"/>
      <c r="GQ268" s="84"/>
      <c r="GR268" s="84"/>
      <c r="GS268" s="84"/>
      <c r="GT268" s="84"/>
      <c r="GU268" s="84"/>
      <c r="GV268" s="84"/>
      <c r="GW268" s="84"/>
      <c r="GX268" s="84"/>
      <c r="GY268" s="84"/>
      <c r="GZ268" s="84"/>
      <c r="HA268" s="84"/>
    </row>
    <row r="269" spans="1:209" ht="25.5" customHeight="1" x14ac:dyDescent="0.2">
      <c r="A269" s="74">
        <v>75</v>
      </c>
      <c r="B269" s="83" t="s">
        <v>166</v>
      </c>
      <c r="C269" s="83" t="s">
        <v>162</v>
      </c>
      <c r="D269" s="83" t="s">
        <v>60</v>
      </c>
      <c r="E269" s="83" t="s">
        <v>162</v>
      </c>
      <c r="F269" s="83">
        <v>3</v>
      </c>
      <c r="G269" s="83" t="s">
        <v>192</v>
      </c>
      <c r="H269" s="83" t="s">
        <v>128</v>
      </c>
      <c r="I269" s="83">
        <v>33</v>
      </c>
      <c r="J269" s="161">
        <v>1</v>
      </c>
      <c r="K269" s="161" t="s">
        <v>1637</v>
      </c>
      <c r="L269" s="161"/>
      <c r="M269" s="161" t="s">
        <v>186</v>
      </c>
      <c r="N269" s="161" t="s">
        <v>1919</v>
      </c>
      <c r="O269" s="161" t="s">
        <v>301</v>
      </c>
      <c r="P269" s="161" t="s">
        <v>333</v>
      </c>
      <c r="Q269" s="167">
        <v>60</v>
      </c>
      <c r="R269" s="161"/>
      <c r="S269" s="161"/>
      <c r="T269" s="161"/>
      <c r="U269" s="161"/>
      <c r="V269" s="161"/>
      <c r="W269" s="161" t="s">
        <v>145</v>
      </c>
      <c r="X269" s="161" t="s">
        <v>1960</v>
      </c>
      <c r="Y269" s="83"/>
      <c r="Z269" s="83"/>
      <c r="AA269" s="83" t="s">
        <v>1490</v>
      </c>
      <c r="AB269" s="83"/>
      <c r="AC269" s="83"/>
      <c r="AD269" s="72"/>
      <c r="AE269" s="72"/>
    </row>
    <row r="270" spans="1:209" ht="25.5" customHeight="1" x14ac:dyDescent="0.2">
      <c r="A270" s="74">
        <v>136</v>
      </c>
      <c r="B270" s="71" t="s">
        <v>1633</v>
      </c>
      <c r="C270" s="71" t="s">
        <v>127</v>
      </c>
      <c r="D270" s="71" t="s">
        <v>1609</v>
      </c>
      <c r="E270" s="71" t="s">
        <v>1820</v>
      </c>
      <c r="F270" s="71">
        <v>3</v>
      </c>
      <c r="G270" s="71" t="s">
        <v>192</v>
      </c>
      <c r="H270" s="71" t="s">
        <v>128</v>
      </c>
      <c r="I270" s="71">
        <v>33</v>
      </c>
      <c r="J270" s="159">
        <v>1</v>
      </c>
      <c r="K270" s="71" t="s">
        <v>1609</v>
      </c>
      <c r="L270" s="159"/>
      <c r="M270" s="161" t="s">
        <v>186</v>
      </c>
      <c r="N270" s="159" t="s">
        <v>1919</v>
      </c>
      <c r="O270" s="159" t="s">
        <v>336</v>
      </c>
      <c r="P270" s="159" t="s">
        <v>333</v>
      </c>
      <c r="Q270" s="167">
        <v>60</v>
      </c>
      <c r="R270" s="159"/>
      <c r="S270" s="159"/>
      <c r="T270" s="159"/>
      <c r="U270" s="159"/>
      <c r="V270" s="159"/>
      <c r="W270" s="159" t="s">
        <v>175</v>
      </c>
      <c r="X270" s="161" t="s">
        <v>1960</v>
      </c>
      <c r="Y270" s="71"/>
      <c r="Z270" s="71"/>
      <c r="AA270" s="135" t="s">
        <v>1684</v>
      </c>
      <c r="AB270" s="71"/>
      <c r="AC270" s="71"/>
    </row>
    <row r="271" spans="1:209" ht="25.5" customHeight="1" x14ac:dyDescent="0.2">
      <c r="A271" s="74">
        <v>143</v>
      </c>
      <c r="B271" s="71" t="s">
        <v>885</v>
      </c>
      <c r="C271" s="71" t="s">
        <v>1632</v>
      </c>
      <c r="D271" s="71" t="s">
        <v>1609</v>
      </c>
      <c r="E271" s="71" t="s">
        <v>1632</v>
      </c>
      <c r="F271" s="71">
        <v>3</v>
      </c>
      <c r="G271" s="71" t="s">
        <v>192</v>
      </c>
      <c r="H271" s="71" t="s">
        <v>128</v>
      </c>
      <c r="I271" s="71">
        <v>33</v>
      </c>
      <c r="J271" s="159">
        <v>1</v>
      </c>
      <c r="K271" s="159" t="s">
        <v>1609</v>
      </c>
      <c r="L271" s="159"/>
      <c r="M271" s="161" t="s">
        <v>186</v>
      </c>
      <c r="N271" s="159" t="s">
        <v>1920</v>
      </c>
      <c r="O271" s="161" t="s">
        <v>301</v>
      </c>
      <c r="P271" s="159" t="s">
        <v>333</v>
      </c>
      <c r="Q271" s="167">
        <v>60</v>
      </c>
      <c r="R271" s="159"/>
      <c r="S271" s="159"/>
      <c r="T271" s="159"/>
      <c r="U271" s="159"/>
      <c r="V271" s="159"/>
      <c r="W271" s="159" t="s">
        <v>175</v>
      </c>
      <c r="X271" s="161" t="s">
        <v>1960</v>
      </c>
      <c r="Y271" s="71"/>
      <c r="Z271" s="71"/>
      <c r="AA271" s="71" t="s">
        <v>1682</v>
      </c>
      <c r="AB271" s="71"/>
      <c r="AC271" s="71"/>
    </row>
    <row r="272" spans="1:209" s="72" customFormat="1" ht="25.5" customHeight="1" x14ac:dyDescent="0.2">
      <c r="A272" s="74">
        <v>166</v>
      </c>
      <c r="B272" s="83" t="s">
        <v>36</v>
      </c>
      <c r="C272" s="83" t="s">
        <v>1578</v>
      </c>
      <c r="D272" s="83" t="s">
        <v>205</v>
      </c>
      <c r="E272" s="83" t="s">
        <v>1578</v>
      </c>
      <c r="F272" s="83">
        <v>3</v>
      </c>
      <c r="G272" s="83" t="s">
        <v>192</v>
      </c>
      <c r="H272" s="83" t="s">
        <v>128</v>
      </c>
      <c r="I272" s="83">
        <v>33</v>
      </c>
      <c r="J272" s="161">
        <v>1</v>
      </c>
      <c r="K272" s="161" t="s">
        <v>205</v>
      </c>
      <c r="L272" s="161"/>
      <c r="M272" s="161" t="s">
        <v>186</v>
      </c>
      <c r="N272" s="161" t="s">
        <v>1920</v>
      </c>
      <c r="O272" s="159" t="s">
        <v>336</v>
      </c>
      <c r="P272" s="161" t="s">
        <v>333</v>
      </c>
      <c r="Q272" s="167">
        <v>60</v>
      </c>
      <c r="R272" s="161"/>
      <c r="S272" s="161"/>
      <c r="T272" s="161"/>
      <c r="U272" s="161"/>
      <c r="V272" s="161"/>
      <c r="W272" s="161" t="s">
        <v>174</v>
      </c>
      <c r="X272" s="161" t="s">
        <v>1960</v>
      </c>
      <c r="Y272" s="83"/>
      <c r="Z272" s="83"/>
      <c r="AA272" s="83" t="s">
        <v>1490</v>
      </c>
      <c r="AB272" s="83"/>
      <c r="AC272" s="83"/>
      <c r="AD272" s="84"/>
      <c r="AE272" s="84"/>
      <c r="AF272" s="84"/>
      <c r="AG272" s="84"/>
      <c r="AH272" s="84"/>
      <c r="AI272" s="84"/>
      <c r="AJ272" s="84"/>
      <c r="AK272" s="84"/>
      <c r="AL272" s="84"/>
      <c r="AM272" s="84"/>
      <c r="AN272" s="84"/>
      <c r="AO272" s="84"/>
      <c r="AP272" s="84"/>
      <c r="AQ272" s="84"/>
      <c r="AR272" s="84"/>
      <c r="AS272" s="84"/>
      <c r="AT272" s="84"/>
      <c r="AU272" s="84"/>
      <c r="AV272" s="84"/>
      <c r="AW272" s="84"/>
      <c r="AX272" s="84"/>
      <c r="AY272" s="84"/>
      <c r="AZ272" s="84"/>
      <c r="BA272" s="84"/>
      <c r="BB272" s="84"/>
      <c r="BC272" s="84"/>
      <c r="BD272" s="84"/>
      <c r="BE272" s="84"/>
      <c r="BF272" s="84"/>
      <c r="BG272" s="84"/>
      <c r="BH272" s="84"/>
      <c r="BI272" s="84"/>
      <c r="BJ272" s="84"/>
      <c r="BK272" s="84"/>
      <c r="BL272" s="84"/>
      <c r="BM272" s="84"/>
      <c r="BN272" s="84"/>
      <c r="BO272" s="84"/>
      <c r="BP272" s="84"/>
      <c r="BQ272" s="84"/>
      <c r="BR272" s="84"/>
      <c r="BS272" s="84"/>
      <c r="BT272" s="84"/>
      <c r="BU272" s="84"/>
      <c r="BV272" s="84"/>
      <c r="BW272" s="84"/>
      <c r="BX272" s="84"/>
      <c r="BY272" s="84"/>
      <c r="BZ272" s="84"/>
      <c r="CA272" s="84"/>
      <c r="CB272" s="84"/>
      <c r="CC272" s="84"/>
      <c r="CD272" s="84"/>
      <c r="CE272" s="84"/>
      <c r="CF272" s="84"/>
      <c r="CG272" s="84"/>
      <c r="CH272" s="84"/>
      <c r="CI272" s="84"/>
      <c r="CJ272" s="84"/>
      <c r="CK272" s="84"/>
      <c r="CL272" s="84"/>
      <c r="CM272" s="84"/>
      <c r="CN272" s="84"/>
      <c r="CO272" s="84"/>
      <c r="CP272" s="84"/>
      <c r="CQ272" s="84"/>
      <c r="CR272" s="84"/>
      <c r="CS272" s="84"/>
      <c r="CT272" s="84"/>
      <c r="CU272" s="84"/>
      <c r="CV272" s="84"/>
      <c r="CW272" s="84"/>
      <c r="CX272" s="84"/>
      <c r="CY272" s="84"/>
      <c r="CZ272" s="84"/>
      <c r="DA272" s="84"/>
      <c r="DB272" s="84"/>
      <c r="DC272" s="84"/>
      <c r="DD272" s="84"/>
      <c r="DE272" s="84"/>
      <c r="DF272" s="84"/>
      <c r="DG272" s="84"/>
      <c r="DH272" s="84"/>
      <c r="DI272" s="84"/>
      <c r="DJ272" s="84"/>
      <c r="DK272" s="84"/>
      <c r="DL272" s="84"/>
      <c r="DM272" s="84"/>
      <c r="DN272" s="84"/>
      <c r="DO272" s="84"/>
      <c r="DP272" s="84"/>
      <c r="DQ272" s="84"/>
      <c r="DR272" s="84"/>
      <c r="DS272" s="84"/>
      <c r="DT272" s="84"/>
      <c r="DU272" s="84"/>
      <c r="DV272" s="84"/>
      <c r="DW272" s="84"/>
      <c r="DX272" s="84"/>
      <c r="DY272" s="84"/>
      <c r="DZ272" s="84"/>
      <c r="EA272" s="84"/>
      <c r="EB272" s="84"/>
      <c r="EC272" s="84"/>
      <c r="ED272" s="84"/>
      <c r="EE272" s="84"/>
      <c r="EF272" s="84"/>
      <c r="EG272" s="84"/>
      <c r="EH272" s="84"/>
      <c r="EI272" s="84"/>
      <c r="EJ272" s="84"/>
      <c r="EK272" s="84"/>
      <c r="EL272" s="84"/>
      <c r="EM272" s="84"/>
      <c r="EN272" s="84"/>
      <c r="EO272" s="84"/>
      <c r="EP272" s="84"/>
      <c r="EQ272" s="84"/>
      <c r="ER272" s="84"/>
      <c r="ES272" s="84"/>
      <c r="ET272" s="84"/>
      <c r="EU272" s="84"/>
      <c r="EV272" s="84"/>
      <c r="EW272" s="84"/>
      <c r="EX272" s="84"/>
      <c r="EY272" s="84"/>
      <c r="EZ272" s="84"/>
      <c r="FA272" s="84"/>
      <c r="FB272" s="84"/>
      <c r="FC272" s="84"/>
      <c r="FD272" s="84"/>
      <c r="FE272" s="84"/>
      <c r="FF272" s="84"/>
      <c r="FG272" s="84"/>
      <c r="FH272" s="84"/>
      <c r="FI272" s="84"/>
      <c r="FJ272" s="84"/>
      <c r="FK272" s="84"/>
      <c r="FL272" s="84"/>
      <c r="FM272" s="84"/>
      <c r="FN272" s="84"/>
      <c r="FO272" s="84"/>
      <c r="FP272" s="84"/>
      <c r="FQ272" s="84"/>
      <c r="FR272" s="84"/>
      <c r="FS272" s="84"/>
      <c r="FT272" s="84"/>
      <c r="FU272" s="84"/>
      <c r="FV272" s="84"/>
      <c r="FW272" s="84"/>
      <c r="FX272" s="84"/>
      <c r="FY272" s="84"/>
      <c r="FZ272" s="84"/>
      <c r="GA272" s="84"/>
      <c r="GB272" s="84"/>
      <c r="GC272" s="84"/>
      <c r="GD272" s="84"/>
      <c r="GE272" s="84"/>
      <c r="GF272" s="84"/>
      <c r="GG272" s="84"/>
      <c r="GH272" s="84"/>
      <c r="GI272" s="84"/>
      <c r="GJ272" s="84"/>
      <c r="GK272" s="84"/>
      <c r="GL272" s="84"/>
      <c r="GM272" s="84"/>
      <c r="GN272" s="84"/>
      <c r="GO272" s="84"/>
      <c r="GP272" s="84"/>
      <c r="GQ272" s="84"/>
      <c r="GR272" s="84"/>
      <c r="GS272" s="84"/>
      <c r="GT272" s="84"/>
      <c r="GU272" s="84"/>
      <c r="GV272" s="84"/>
      <c r="GW272" s="84"/>
      <c r="GX272" s="84"/>
      <c r="GY272" s="84"/>
      <c r="GZ272" s="84"/>
      <c r="HA272" s="84"/>
    </row>
    <row r="273" spans="1:209" s="72" customFormat="1" ht="25.5" customHeight="1" x14ac:dyDescent="0.2">
      <c r="A273" s="74">
        <v>57</v>
      </c>
      <c r="B273" s="83" t="s">
        <v>91</v>
      </c>
      <c r="C273" s="83" t="s">
        <v>60</v>
      </c>
      <c r="D273" s="83"/>
      <c r="E273" s="83" t="s">
        <v>1806</v>
      </c>
      <c r="F273" s="83">
        <v>2</v>
      </c>
      <c r="G273" s="83" t="s">
        <v>262</v>
      </c>
      <c r="H273" s="83" t="s">
        <v>1643</v>
      </c>
      <c r="I273" s="83">
        <v>38</v>
      </c>
      <c r="J273" s="161">
        <v>3</v>
      </c>
      <c r="K273" s="161"/>
      <c r="L273" s="161"/>
      <c r="M273" s="161" t="s">
        <v>296</v>
      </c>
      <c r="N273" s="161">
        <v>2</v>
      </c>
      <c r="O273" s="162" t="s">
        <v>328</v>
      </c>
      <c r="P273" s="161" t="s">
        <v>334</v>
      </c>
      <c r="Q273" s="167">
        <v>60</v>
      </c>
      <c r="R273" s="161"/>
      <c r="S273" s="161"/>
      <c r="T273" s="161"/>
      <c r="U273" s="161"/>
      <c r="V273" s="161"/>
      <c r="W273" s="161" t="s">
        <v>145</v>
      </c>
      <c r="X273" s="161" t="s">
        <v>1951</v>
      </c>
      <c r="Y273" s="83"/>
      <c r="Z273" s="83"/>
      <c r="AA273" s="83" t="s">
        <v>1490</v>
      </c>
      <c r="AB273" s="83"/>
      <c r="AC273" s="83"/>
      <c r="AD273" s="84"/>
      <c r="AE273" s="84"/>
      <c r="AF273" s="84"/>
      <c r="AG273" s="84"/>
      <c r="AH273" s="84"/>
      <c r="AI273" s="84"/>
      <c r="AJ273" s="84"/>
      <c r="AK273" s="84"/>
      <c r="AL273" s="84"/>
      <c r="AM273" s="84"/>
      <c r="AN273" s="84"/>
      <c r="AO273" s="84"/>
      <c r="AP273" s="84"/>
      <c r="AQ273" s="84"/>
      <c r="AR273" s="84"/>
      <c r="AS273" s="84"/>
      <c r="AT273" s="84"/>
      <c r="AU273" s="84"/>
      <c r="AV273" s="84"/>
      <c r="AW273" s="84"/>
      <c r="AX273" s="84"/>
      <c r="AY273" s="84"/>
      <c r="AZ273" s="84"/>
      <c r="BA273" s="84"/>
      <c r="BB273" s="84"/>
      <c r="BC273" s="84"/>
      <c r="BD273" s="84"/>
      <c r="BE273" s="84"/>
      <c r="BF273" s="84"/>
      <c r="BG273" s="84"/>
      <c r="BH273" s="84"/>
      <c r="BI273" s="84"/>
      <c r="BJ273" s="84"/>
      <c r="BK273" s="84"/>
      <c r="BL273" s="84"/>
      <c r="BM273" s="84"/>
      <c r="BN273" s="84"/>
      <c r="BO273" s="84"/>
      <c r="BP273" s="84"/>
      <c r="BQ273" s="84"/>
      <c r="BR273" s="84"/>
      <c r="BS273" s="84"/>
      <c r="BT273" s="84"/>
      <c r="BU273" s="84"/>
      <c r="BV273" s="84"/>
      <c r="BW273" s="84"/>
      <c r="BX273" s="84"/>
      <c r="BY273" s="84"/>
      <c r="BZ273" s="84"/>
      <c r="CA273" s="84"/>
      <c r="CB273" s="84"/>
      <c r="CC273" s="84"/>
      <c r="CD273" s="84"/>
      <c r="CE273" s="84"/>
      <c r="CF273" s="84"/>
      <c r="CG273" s="84"/>
      <c r="CH273" s="84"/>
      <c r="CI273" s="84"/>
      <c r="CJ273" s="84"/>
      <c r="CK273" s="84"/>
      <c r="CL273" s="84"/>
      <c r="CM273" s="84"/>
      <c r="CN273" s="84"/>
      <c r="CO273" s="84"/>
      <c r="CP273" s="84"/>
      <c r="CQ273" s="84"/>
      <c r="CR273" s="84"/>
      <c r="CS273" s="84"/>
      <c r="CT273" s="84"/>
      <c r="CU273" s="84"/>
      <c r="CV273" s="84"/>
      <c r="CW273" s="84"/>
      <c r="CX273" s="84"/>
      <c r="CY273" s="84"/>
      <c r="CZ273" s="84"/>
      <c r="DA273" s="84"/>
      <c r="DB273" s="84"/>
      <c r="DC273" s="84"/>
      <c r="DD273" s="84"/>
      <c r="DE273" s="84"/>
      <c r="DF273" s="84"/>
      <c r="DG273" s="84"/>
      <c r="DH273" s="84"/>
      <c r="DI273" s="84"/>
      <c r="DJ273" s="84"/>
      <c r="DK273" s="84"/>
      <c r="DL273" s="84"/>
      <c r="DM273" s="84"/>
      <c r="DN273" s="84"/>
      <c r="DO273" s="84"/>
      <c r="DP273" s="84"/>
      <c r="DQ273" s="84"/>
      <c r="DR273" s="84"/>
      <c r="DS273" s="84"/>
      <c r="DT273" s="84"/>
      <c r="DU273" s="84"/>
      <c r="DV273" s="84"/>
      <c r="DW273" s="84"/>
      <c r="DX273" s="84"/>
      <c r="DY273" s="84"/>
      <c r="DZ273" s="84"/>
      <c r="EA273" s="84"/>
      <c r="EB273" s="84"/>
      <c r="EC273" s="84"/>
      <c r="ED273" s="84"/>
      <c r="EE273" s="84"/>
      <c r="EF273" s="84"/>
      <c r="EG273" s="84"/>
      <c r="EH273" s="84"/>
      <c r="EI273" s="84"/>
      <c r="EJ273" s="84"/>
      <c r="EK273" s="84"/>
      <c r="EL273" s="84"/>
      <c r="EM273" s="84"/>
      <c r="EN273" s="84"/>
      <c r="EO273" s="84"/>
      <c r="EP273" s="84"/>
      <c r="EQ273" s="84"/>
      <c r="ER273" s="84"/>
      <c r="ES273" s="84"/>
      <c r="ET273" s="84"/>
      <c r="EU273" s="84"/>
      <c r="EV273" s="84"/>
      <c r="EW273" s="84"/>
      <c r="EX273" s="84"/>
      <c r="EY273" s="84"/>
      <c r="EZ273" s="84"/>
      <c r="FA273" s="84"/>
      <c r="FB273" s="84"/>
      <c r="FC273" s="84"/>
      <c r="FD273" s="84"/>
      <c r="FE273" s="84"/>
      <c r="FF273" s="84"/>
      <c r="FG273" s="84"/>
      <c r="FH273" s="84"/>
      <c r="FI273" s="84"/>
      <c r="FJ273" s="84"/>
      <c r="FK273" s="84"/>
      <c r="FL273" s="84"/>
      <c r="FM273" s="84"/>
      <c r="FN273" s="84"/>
      <c r="FO273" s="84"/>
      <c r="FP273" s="84"/>
      <c r="FQ273" s="84"/>
      <c r="FR273" s="84"/>
      <c r="FS273" s="84"/>
      <c r="FT273" s="84"/>
      <c r="FU273" s="84"/>
      <c r="FV273" s="84"/>
      <c r="FW273" s="84"/>
      <c r="FX273" s="84"/>
      <c r="FY273" s="84"/>
      <c r="FZ273" s="84"/>
      <c r="GA273" s="84"/>
      <c r="GB273" s="84"/>
      <c r="GC273" s="84"/>
      <c r="GD273" s="84"/>
      <c r="GE273" s="84"/>
      <c r="GF273" s="84"/>
      <c r="GG273" s="84"/>
      <c r="GH273" s="84"/>
      <c r="GI273" s="84"/>
      <c r="GJ273" s="84"/>
      <c r="GK273" s="84"/>
      <c r="GL273" s="84"/>
      <c r="GM273" s="84"/>
      <c r="GN273" s="84"/>
      <c r="GO273" s="84"/>
      <c r="GP273" s="84"/>
      <c r="GQ273" s="84"/>
      <c r="GR273" s="84"/>
      <c r="GS273" s="84"/>
      <c r="GT273" s="84"/>
      <c r="GU273" s="84"/>
      <c r="GV273" s="84"/>
      <c r="GW273" s="84"/>
      <c r="GX273" s="84"/>
      <c r="GY273" s="84"/>
      <c r="GZ273" s="84"/>
      <c r="HA273" s="84"/>
    </row>
    <row r="274" spans="1:209" s="72" customFormat="1" ht="25.5" customHeight="1" x14ac:dyDescent="0.2">
      <c r="A274" s="74">
        <v>108</v>
      </c>
      <c r="B274" s="83" t="s">
        <v>1548</v>
      </c>
      <c r="C274" s="83" t="s">
        <v>43</v>
      </c>
      <c r="D274" s="83" t="s">
        <v>29</v>
      </c>
      <c r="E274" s="83" t="s">
        <v>1781</v>
      </c>
      <c r="F274" s="83">
        <v>3</v>
      </c>
      <c r="G274" s="83" t="s">
        <v>262</v>
      </c>
      <c r="H274" s="83" t="s">
        <v>1643</v>
      </c>
      <c r="I274" s="83">
        <v>36</v>
      </c>
      <c r="J274" s="161">
        <v>3</v>
      </c>
      <c r="K274" s="161" t="s">
        <v>29</v>
      </c>
      <c r="L274" s="161"/>
      <c r="M274" s="161" t="s">
        <v>296</v>
      </c>
      <c r="N274" s="161">
        <v>2</v>
      </c>
      <c r="O274" s="162" t="s">
        <v>326</v>
      </c>
      <c r="P274" s="161" t="s">
        <v>334</v>
      </c>
      <c r="Q274" s="167">
        <v>60</v>
      </c>
      <c r="R274" s="161"/>
      <c r="S274" s="161"/>
      <c r="T274" s="161"/>
      <c r="U274" s="161"/>
      <c r="V274" s="161"/>
      <c r="W274" s="161" t="s">
        <v>173</v>
      </c>
      <c r="X274" s="161" t="s">
        <v>1951</v>
      </c>
      <c r="Y274" s="83"/>
      <c r="Z274" s="83"/>
      <c r="AA274" s="83" t="s">
        <v>1490</v>
      </c>
      <c r="AB274" s="83"/>
      <c r="AC274" s="83"/>
      <c r="AD274" s="84"/>
      <c r="AE274" s="84"/>
      <c r="AF274" s="84"/>
      <c r="AG274" s="84"/>
      <c r="AH274" s="84"/>
      <c r="AI274" s="84"/>
      <c r="AJ274" s="84"/>
      <c r="AK274" s="84"/>
      <c r="AL274" s="84"/>
      <c r="AM274" s="84"/>
      <c r="AN274" s="84"/>
      <c r="AO274" s="84"/>
      <c r="AP274" s="84"/>
      <c r="AQ274" s="84"/>
      <c r="AR274" s="84"/>
      <c r="AS274" s="84"/>
      <c r="AT274" s="84"/>
      <c r="AU274" s="84"/>
      <c r="AV274" s="84"/>
      <c r="AW274" s="84"/>
      <c r="AX274" s="84"/>
      <c r="AY274" s="84"/>
      <c r="AZ274" s="84"/>
      <c r="BA274" s="84"/>
      <c r="BB274" s="84"/>
      <c r="BC274" s="84"/>
      <c r="BD274" s="84"/>
      <c r="BE274" s="84"/>
      <c r="BF274" s="84"/>
      <c r="BG274" s="84"/>
      <c r="BH274" s="84"/>
      <c r="BI274" s="84"/>
      <c r="BJ274" s="84"/>
      <c r="BK274" s="84"/>
      <c r="BL274" s="84"/>
      <c r="BM274" s="84"/>
      <c r="BN274" s="84"/>
      <c r="BO274" s="84"/>
      <c r="BP274" s="84"/>
      <c r="BQ274" s="84"/>
      <c r="BR274" s="84"/>
      <c r="BS274" s="84"/>
      <c r="BT274" s="84"/>
      <c r="BU274" s="84"/>
      <c r="BV274" s="84"/>
      <c r="BW274" s="84"/>
      <c r="BX274" s="84"/>
      <c r="BY274" s="84"/>
      <c r="BZ274" s="84"/>
      <c r="CA274" s="84"/>
      <c r="CB274" s="84"/>
      <c r="CC274" s="84"/>
      <c r="CD274" s="84"/>
      <c r="CE274" s="84"/>
      <c r="CF274" s="84"/>
      <c r="CG274" s="84"/>
      <c r="CH274" s="84"/>
      <c r="CI274" s="84"/>
      <c r="CJ274" s="84"/>
      <c r="CK274" s="84"/>
      <c r="CL274" s="84"/>
      <c r="CM274" s="84"/>
      <c r="CN274" s="84"/>
      <c r="CO274" s="84"/>
      <c r="CP274" s="84"/>
      <c r="CQ274" s="84"/>
      <c r="CR274" s="84"/>
      <c r="CS274" s="84"/>
      <c r="CT274" s="84"/>
      <c r="CU274" s="84"/>
      <c r="CV274" s="84"/>
      <c r="CW274" s="84"/>
      <c r="CX274" s="84"/>
      <c r="CY274" s="84"/>
      <c r="CZ274" s="84"/>
      <c r="DA274" s="84"/>
      <c r="DB274" s="84"/>
      <c r="DC274" s="84"/>
      <c r="DD274" s="84"/>
      <c r="DE274" s="84"/>
      <c r="DF274" s="84"/>
      <c r="DG274" s="84"/>
      <c r="DH274" s="84"/>
      <c r="DI274" s="84"/>
      <c r="DJ274" s="84"/>
      <c r="DK274" s="84"/>
      <c r="DL274" s="84"/>
      <c r="DM274" s="84"/>
      <c r="DN274" s="84"/>
      <c r="DO274" s="84"/>
      <c r="DP274" s="84"/>
      <c r="DQ274" s="84"/>
      <c r="DR274" s="84"/>
      <c r="DS274" s="84"/>
      <c r="DT274" s="84"/>
      <c r="DU274" s="84"/>
      <c r="DV274" s="84"/>
      <c r="DW274" s="84"/>
      <c r="DX274" s="84"/>
      <c r="DY274" s="84"/>
      <c r="DZ274" s="84"/>
      <c r="EA274" s="84"/>
      <c r="EB274" s="84"/>
      <c r="EC274" s="84"/>
      <c r="ED274" s="84"/>
      <c r="EE274" s="84"/>
      <c r="EF274" s="84"/>
      <c r="EG274" s="84"/>
      <c r="EH274" s="84"/>
      <c r="EI274" s="84"/>
      <c r="EJ274" s="84"/>
      <c r="EK274" s="84"/>
      <c r="EL274" s="84"/>
      <c r="EM274" s="84"/>
      <c r="EN274" s="84"/>
      <c r="EO274" s="84"/>
      <c r="EP274" s="84"/>
      <c r="EQ274" s="84"/>
      <c r="ER274" s="84"/>
      <c r="ES274" s="84"/>
      <c r="ET274" s="84"/>
      <c r="EU274" s="84"/>
      <c r="EV274" s="84"/>
      <c r="EW274" s="84"/>
      <c r="EX274" s="84"/>
      <c r="EY274" s="84"/>
      <c r="EZ274" s="84"/>
      <c r="FA274" s="84"/>
      <c r="FB274" s="84"/>
      <c r="FC274" s="84"/>
      <c r="FD274" s="84"/>
      <c r="FE274" s="84"/>
      <c r="FF274" s="84"/>
      <c r="FG274" s="84"/>
      <c r="FH274" s="84"/>
      <c r="FI274" s="84"/>
      <c r="FJ274" s="84"/>
      <c r="FK274" s="84"/>
      <c r="FL274" s="84"/>
      <c r="FM274" s="84"/>
      <c r="FN274" s="84"/>
      <c r="FO274" s="84"/>
      <c r="FP274" s="84"/>
      <c r="FQ274" s="84"/>
      <c r="FR274" s="84"/>
      <c r="FS274" s="84"/>
      <c r="FT274" s="84"/>
      <c r="FU274" s="84"/>
      <c r="FV274" s="84"/>
      <c r="FW274" s="84"/>
      <c r="FX274" s="84"/>
      <c r="FY274" s="84"/>
      <c r="FZ274" s="84"/>
      <c r="GA274" s="84"/>
      <c r="GB274" s="84"/>
      <c r="GC274" s="84"/>
      <c r="GD274" s="84"/>
      <c r="GE274" s="84"/>
      <c r="GF274" s="84"/>
      <c r="GG274" s="84"/>
      <c r="GH274" s="84"/>
      <c r="GI274" s="84"/>
      <c r="GJ274" s="84"/>
      <c r="GK274" s="84"/>
      <c r="GL274" s="84"/>
      <c r="GM274" s="84"/>
      <c r="GN274" s="84"/>
      <c r="GO274" s="84"/>
      <c r="GP274" s="84"/>
      <c r="GQ274" s="84"/>
      <c r="GR274" s="84"/>
      <c r="GS274" s="84"/>
      <c r="GT274" s="84"/>
      <c r="GU274" s="84"/>
      <c r="GV274" s="84"/>
      <c r="GW274" s="84"/>
      <c r="GX274" s="84"/>
      <c r="GY274" s="84"/>
      <c r="GZ274" s="84"/>
      <c r="HA274" s="84"/>
    </row>
    <row r="275" spans="1:209" s="72" customFormat="1" ht="25.5" customHeight="1" x14ac:dyDescent="0.2">
      <c r="A275" s="74">
        <v>28</v>
      </c>
      <c r="B275" s="83" t="s">
        <v>1545</v>
      </c>
      <c r="C275" s="83" t="s">
        <v>1546</v>
      </c>
      <c r="D275" s="83"/>
      <c r="E275" s="83" t="s">
        <v>1875</v>
      </c>
      <c r="F275" s="83">
        <v>3</v>
      </c>
      <c r="G275" s="83" t="s">
        <v>262</v>
      </c>
      <c r="H275" s="83" t="s">
        <v>1643</v>
      </c>
      <c r="I275" s="83">
        <v>38</v>
      </c>
      <c r="J275" s="161">
        <v>3</v>
      </c>
      <c r="K275" s="161"/>
      <c r="L275" s="161"/>
      <c r="M275" s="161" t="s">
        <v>296</v>
      </c>
      <c r="N275" s="161">
        <v>5</v>
      </c>
      <c r="O275" s="162" t="s">
        <v>326</v>
      </c>
      <c r="P275" s="161" t="s">
        <v>334</v>
      </c>
      <c r="Q275" s="167">
        <v>60</v>
      </c>
      <c r="R275" s="161"/>
      <c r="S275" s="161"/>
      <c r="T275" s="161"/>
      <c r="U275" s="161"/>
      <c r="V275" s="161"/>
      <c r="W275" s="161" t="s">
        <v>1652</v>
      </c>
      <c r="X275" s="161" t="s">
        <v>1951</v>
      </c>
      <c r="Y275" s="83"/>
      <c r="Z275" s="83"/>
      <c r="AA275" s="83" t="s">
        <v>1490</v>
      </c>
      <c r="AB275" s="83"/>
      <c r="AC275" s="83"/>
      <c r="AD275" s="84"/>
      <c r="AE275" s="84"/>
      <c r="AF275" s="84"/>
      <c r="AG275" s="84"/>
      <c r="AH275" s="84"/>
      <c r="AI275" s="84"/>
      <c r="AJ275" s="84"/>
      <c r="AK275" s="84"/>
      <c r="AL275" s="84"/>
      <c r="AM275" s="84"/>
      <c r="AN275" s="84"/>
      <c r="AO275" s="84"/>
      <c r="AP275" s="84"/>
      <c r="AQ275" s="84"/>
      <c r="AR275" s="84"/>
      <c r="AS275" s="84"/>
      <c r="AT275" s="84"/>
      <c r="AU275" s="84"/>
      <c r="AV275" s="84"/>
      <c r="AW275" s="84"/>
      <c r="AX275" s="84"/>
      <c r="AY275" s="84"/>
      <c r="AZ275" s="84"/>
      <c r="BA275" s="84"/>
      <c r="BB275" s="84"/>
      <c r="BC275" s="84"/>
      <c r="BD275" s="84"/>
      <c r="BE275" s="84"/>
      <c r="BF275" s="84"/>
      <c r="BG275" s="84"/>
      <c r="BH275" s="84"/>
      <c r="BI275" s="84"/>
      <c r="BJ275" s="84"/>
      <c r="BK275" s="84"/>
      <c r="BL275" s="84"/>
      <c r="BM275" s="84"/>
      <c r="BN275" s="84"/>
      <c r="BO275" s="84"/>
      <c r="BP275" s="84"/>
      <c r="BQ275" s="84"/>
      <c r="BR275" s="84"/>
      <c r="BS275" s="84"/>
      <c r="BT275" s="84"/>
      <c r="BU275" s="84"/>
      <c r="BV275" s="84"/>
      <c r="BW275" s="84"/>
      <c r="BX275" s="84"/>
      <c r="BY275" s="84"/>
      <c r="BZ275" s="84"/>
      <c r="CA275" s="84"/>
      <c r="CB275" s="84"/>
      <c r="CC275" s="84"/>
      <c r="CD275" s="84"/>
      <c r="CE275" s="84"/>
      <c r="CF275" s="84"/>
      <c r="CG275" s="84"/>
      <c r="CH275" s="84"/>
      <c r="CI275" s="84"/>
      <c r="CJ275" s="84"/>
      <c r="CK275" s="84"/>
      <c r="CL275" s="84"/>
      <c r="CM275" s="84"/>
      <c r="CN275" s="84"/>
      <c r="CO275" s="84"/>
      <c r="CP275" s="84"/>
      <c r="CQ275" s="84"/>
      <c r="CR275" s="84"/>
      <c r="CS275" s="84"/>
      <c r="CT275" s="84"/>
      <c r="CU275" s="84"/>
      <c r="CV275" s="84"/>
      <c r="CW275" s="84"/>
      <c r="CX275" s="84"/>
      <c r="CY275" s="84"/>
      <c r="CZ275" s="84"/>
      <c r="DA275" s="84"/>
      <c r="DB275" s="84"/>
      <c r="DC275" s="84"/>
      <c r="DD275" s="84"/>
      <c r="DE275" s="84"/>
      <c r="DF275" s="84"/>
      <c r="DG275" s="84"/>
      <c r="DH275" s="84"/>
      <c r="DI275" s="84"/>
      <c r="DJ275" s="84"/>
      <c r="DK275" s="84"/>
      <c r="DL275" s="84"/>
      <c r="DM275" s="84"/>
      <c r="DN275" s="84"/>
      <c r="DO275" s="84"/>
      <c r="DP275" s="84"/>
      <c r="DQ275" s="84"/>
      <c r="DR275" s="84"/>
      <c r="DS275" s="84"/>
      <c r="DT275" s="84"/>
      <c r="DU275" s="84"/>
      <c r="DV275" s="84"/>
      <c r="DW275" s="84"/>
      <c r="DX275" s="84"/>
      <c r="DY275" s="84"/>
      <c r="DZ275" s="84"/>
      <c r="EA275" s="84"/>
      <c r="EB275" s="84"/>
      <c r="EC275" s="84"/>
      <c r="ED275" s="84"/>
      <c r="EE275" s="84"/>
      <c r="EF275" s="84"/>
      <c r="EG275" s="84"/>
      <c r="EH275" s="84"/>
      <c r="EI275" s="84"/>
      <c r="EJ275" s="84"/>
      <c r="EK275" s="84"/>
      <c r="EL275" s="84"/>
      <c r="EM275" s="84"/>
      <c r="EN275" s="84"/>
      <c r="EO275" s="84"/>
      <c r="EP275" s="84"/>
      <c r="EQ275" s="84"/>
      <c r="ER275" s="84"/>
      <c r="ES275" s="84"/>
      <c r="ET275" s="84"/>
      <c r="EU275" s="84"/>
      <c r="EV275" s="84"/>
      <c r="EW275" s="84"/>
      <c r="EX275" s="84"/>
      <c r="EY275" s="84"/>
      <c r="EZ275" s="84"/>
      <c r="FA275" s="84"/>
      <c r="FB275" s="84"/>
      <c r="FC275" s="84"/>
      <c r="FD275" s="84"/>
      <c r="FE275" s="84"/>
      <c r="FF275" s="84"/>
      <c r="FG275" s="84"/>
      <c r="FH275" s="84"/>
      <c r="FI275" s="84"/>
      <c r="FJ275" s="84"/>
      <c r="FK275" s="84"/>
      <c r="FL275" s="84"/>
      <c r="FM275" s="84"/>
      <c r="FN275" s="84"/>
      <c r="FO275" s="84"/>
      <c r="FP275" s="84"/>
      <c r="FQ275" s="84"/>
      <c r="FR275" s="84"/>
      <c r="FS275" s="84"/>
      <c r="FT275" s="84"/>
      <c r="FU275" s="84"/>
      <c r="FV275" s="84"/>
      <c r="FW275" s="84"/>
      <c r="FX275" s="84"/>
      <c r="FY275" s="84"/>
      <c r="FZ275" s="84"/>
      <c r="GA275" s="84"/>
      <c r="GB275" s="84"/>
      <c r="GC275" s="84"/>
      <c r="GD275" s="84"/>
      <c r="GE275" s="84"/>
      <c r="GF275" s="84"/>
      <c r="GG275" s="84"/>
      <c r="GH275" s="84"/>
      <c r="GI275" s="84"/>
      <c r="GJ275" s="84"/>
      <c r="GK275" s="84"/>
      <c r="GL275" s="84"/>
      <c r="GM275" s="84"/>
      <c r="GN275" s="84"/>
      <c r="GO275" s="84"/>
      <c r="GP275" s="84"/>
      <c r="GQ275" s="84"/>
      <c r="GR275" s="84"/>
      <c r="GS275" s="84"/>
      <c r="GT275" s="84"/>
      <c r="GU275" s="84"/>
      <c r="GV275" s="84"/>
      <c r="GW275" s="84"/>
      <c r="GX275" s="84"/>
      <c r="GY275" s="84"/>
      <c r="GZ275" s="84"/>
      <c r="HA275" s="84"/>
    </row>
    <row r="276" spans="1:209" s="72" customFormat="1" ht="25.5" customHeight="1" x14ac:dyDescent="0.2">
      <c r="A276" s="74">
        <v>84</v>
      </c>
      <c r="B276" s="83" t="s">
        <v>1547</v>
      </c>
      <c r="C276" s="83" t="s">
        <v>40</v>
      </c>
      <c r="D276" s="83" t="s">
        <v>89</v>
      </c>
      <c r="E276" s="83" t="s">
        <v>1900</v>
      </c>
      <c r="F276" s="83">
        <v>3</v>
      </c>
      <c r="G276" s="83" t="s">
        <v>262</v>
      </c>
      <c r="H276" s="83" t="s">
        <v>1643</v>
      </c>
      <c r="I276" s="83">
        <v>38</v>
      </c>
      <c r="J276" s="161">
        <v>3</v>
      </c>
      <c r="K276" s="161" t="s">
        <v>89</v>
      </c>
      <c r="L276" s="161"/>
      <c r="M276" s="161" t="s">
        <v>296</v>
      </c>
      <c r="N276" s="161">
        <v>6</v>
      </c>
      <c r="O276" s="162" t="s">
        <v>326</v>
      </c>
      <c r="P276" s="161" t="s">
        <v>334</v>
      </c>
      <c r="Q276" s="167">
        <v>60</v>
      </c>
      <c r="R276" s="161"/>
      <c r="S276" s="161"/>
      <c r="T276" s="161"/>
      <c r="U276" s="161"/>
      <c r="V276" s="161"/>
      <c r="W276" s="161" t="s">
        <v>146</v>
      </c>
      <c r="X276" s="161" t="s">
        <v>1951</v>
      </c>
      <c r="Y276" s="83"/>
      <c r="Z276" s="83"/>
      <c r="AA276" s="83" t="s">
        <v>1490</v>
      </c>
      <c r="AB276" s="83"/>
      <c r="AC276" s="83"/>
      <c r="AD276" s="84"/>
      <c r="AE276" s="84"/>
      <c r="AF276" s="84"/>
      <c r="AG276" s="84"/>
      <c r="AH276" s="84"/>
      <c r="AI276" s="84"/>
      <c r="AJ276" s="84"/>
      <c r="AK276" s="84"/>
      <c r="AL276" s="84"/>
      <c r="AM276" s="84"/>
      <c r="AN276" s="84"/>
      <c r="AO276" s="84"/>
      <c r="AP276" s="84"/>
      <c r="AQ276" s="84"/>
      <c r="AR276" s="84"/>
      <c r="AS276" s="84"/>
      <c r="AT276" s="84"/>
      <c r="AU276" s="84"/>
      <c r="AV276" s="84"/>
      <c r="AW276" s="84"/>
      <c r="AX276" s="84"/>
      <c r="AY276" s="84"/>
      <c r="AZ276" s="84"/>
      <c r="BA276" s="84"/>
      <c r="BB276" s="84"/>
      <c r="BC276" s="84"/>
      <c r="BD276" s="84"/>
      <c r="BE276" s="84"/>
      <c r="BF276" s="84"/>
      <c r="BG276" s="84"/>
      <c r="BH276" s="84"/>
      <c r="BI276" s="84"/>
      <c r="BJ276" s="84"/>
      <c r="BK276" s="84"/>
      <c r="BL276" s="84"/>
      <c r="BM276" s="84"/>
      <c r="BN276" s="84"/>
      <c r="BO276" s="84"/>
      <c r="BP276" s="84"/>
      <c r="BQ276" s="84"/>
      <c r="BR276" s="84"/>
      <c r="BS276" s="84"/>
      <c r="BT276" s="84"/>
      <c r="BU276" s="84"/>
      <c r="BV276" s="84"/>
      <c r="BW276" s="84"/>
      <c r="BX276" s="84"/>
      <c r="BY276" s="84"/>
      <c r="BZ276" s="84"/>
      <c r="CA276" s="84"/>
      <c r="CB276" s="84"/>
      <c r="CC276" s="84"/>
      <c r="CD276" s="84"/>
      <c r="CE276" s="84"/>
      <c r="CF276" s="84"/>
      <c r="CG276" s="84"/>
      <c r="CH276" s="84"/>
      <c r="CI276" s="84"/>
      <c r="CJ276" s="84"/>
      <c r="CK276" s="84"/>
      <c r="CL276" s="84"/>
      <c r="CM276" s="84"/>
      <c r="CN276" s="84"/>
      <c r="CO276" s="84"/>
      <c r="CP276" s="84"/>
      <c r="CQ276" s="84"/>
      <c r="CR276" s="84"/>
      <c r="CS276" s="84"/>
      <c r="CT276" s="84"/>
      <c r="CU276" s="84"/>
      <c r="CV276" s="84"/>
      <c r="CW276" s="84"/>
      <c r="CX276" s="84"/>
      <c r="CY276" s="84"/>
      <c r="CZ276" s="84"/>
      <c r="DA276" s="84"/>
      <c r="DB276" s="84"/>
      <c r="DC276" s="84"/>
      <c r="DD276" s="84"/>
      <c r="DE276" s="84"/>
      <c r="DF276" s="84"/>
      <c r="DG276" s="84"/>
      <c r="DH276" s="84"/>
      <c r="DI276" s="84"/>
      <c r="DJ276" s="84"/>
      <c r="DK276" s="84"/>
      <c r="DL276" s="84"/>
      <c r="DM276" s="84"/>
      <c r="DN276" s="84"/>
      <c r="DO276" s="84"/>
      <c r="DP276" s="84"/>
      <c r="DQ276" s="84"/>
      <c r="DR276" s="84"/>
      <c r="DS276" s="84"/>
      <c r="DT276" s="84"/>
      <c r="DU276" s="84"/>
      <c r="DV276" s="84"/>
      <c r="DW276" s="84"/>
      <c r="DX276" s="84"/>
      <c r="DY276" s="84"/>
      <c r="DZ276" s="84"/>
      <c r="EA276" s="84"/>
      <c r="EB276" s="84"/>
      <c r="EC276" s="84"/>
      <c r="ED276" s="84"/>
      <c r="EE276" s="84"/>
      <c r="EF276" s="84"/>
      <c r="EG276" s="84"/>
      <c r="EH276" s="84"/>
      <c r="EI276" s="84"/>
      <c r="EJ276" s="84"/>
      <c r="EK276" s="84"/>
      <c r="EL276" s="84"/>
      <c r="EM276" s="84"/>
      <c r="EN276" s="84"/>
      <c r="EO276" s="84"/>
      <c r="EP276" s="84"/>
      <c r="EQ276" s="84"/>
      <c r="ER276" s="84"/>
      <c r="ES276" s="84"/>
      <c r="ET276" s="84"/>
      <c r="EU276" s="84"/>
      <c r="EV276" s="84"/>
      <c r="EW276" s="84"/>
      <c r="EX276" s="84"/>
      <c r="EY276" s="84"/>
      <c r="EZ276" s="84"/>
      <c r="FA276" s="84"/>
      <c r="FB276" s="84"/>
      <c r="FC276" s="84"/>
      <c r="FD276" s="84"/>
      <c r="FE276" s="84"/>
      <c r="FF276" s="84"/>
      <c r="FG276" s="84"/>
      <c r="FH276" s="84"/>
      <c r="FI276" s="84"/>
      <c r="FJ276" s="84"/>
      <c r="FK276" s="84"/>
      <c r="FL276" s="84"/>
      <c r="FM276" s="84"/>
      <c r="FN276" s="84"/>
      <c r="FO276" s="84"/>
      <c r="FP276" s="84"/>
      <c r="FQ276" s="84"/>
      <c r="FR276" s="84"/>
      <c r="FS276" s="84"/>
      <c r="FT276" s="84"/>
      <c r="FU276" s="84"/>
      <c r="FV276" s="84"/>
      <c r="FW276" s="84"/>
      <c r="FX276" s="84"/>
      <c r="FY276" s="84"/>
      <c r="FZ276" s="84"/>
      <c r="GA276" s="84"/>
      <c r="GB276" s="84"/>
      <c r="GC276" s="84"/>
      <c r="GD276" s="84"/>
      <c r="GE276" s="84"/>
      <c r="GF276" s="84"/>
      <c r="GG276" s="84"/>
      <c r="GH276" s="84"/>
      <c r="GI276" s="84"/>
      <c r="GJ276" s="84"/>
      <c r="GK276" s="84"/>
      <c r="GL276" s="84"/>
      <c r="GM276" s="84"/>
      <c r="GN276" s="84"/>
      <c r="GO276" s="84"/>
      <c r="GP276" s="84"/>
      <c r="GQ276" s="84"/>
      <c r="GR276" s="84"/>
      <c r="GS276" s="84"/>
      <c r="GT276" s="84"/>
      <c r="GU276" s="84"/>
      <c r="GV276" s="84"/>
      <c r="GW276" s="84"/>
      <c r="GX276" s="84"/>
      <c r="GY276" s="84"/>
      <c r="GZ276" s="84"/>
      <c r="HA276" s="84"/>
    </row>
    <row r="277" spans="1:209" s="72" customFormat="1" ht="25.5" customHeight="1" x14ac:dyDescent="0.2">
      <c r="A277" s="74">
        <v>201</v>
      </c>
      <c r="B277" s="71" t="s">
        <v>1595</v>
      </c>
      <c r="C277" s="71" t="s">
        <v>1970</v>
      </c>
      <c r="D277" s="71"/>
      <c r="E277" s="71" t="s">
        <v>1970</v>
      </c>
      <c r="F277" s="71">
        <v>3</v>
      </c>
      <c r="G277" s="71" t="s">
        <v>168</v>
      </c>
      <c r="H277" s="71" t="s">
        <v>1611</v>
      </c>
      <c r="I277" s="71">
        <v>16</v>
      </c>
      <c r="J277" s="159">
        <v>1</v>
      </c>
      <c r="K277" s="159"/>
      <c r="L277" s="159"/>
      <c r="M277" s="159" t="s">
        <v>186</v>
      </c>
      <c r="N277" s="159" t="s">
        <v>317</v>
      </c>
      <c r="O277" s="159" t="s">
        <v>303</v>
      </c>
      <c r="P277" s="159" t="s">
        <v>334</v>
      </c>
      <c r="Q277" s="167">
        <v>60</v>
      </c>
      <c r="R277" s="159"/>
      <c r="S277" s="159"/>
      <c r="T277" s="159"/>
      <c r="U277" s="159"/>
      <c r="V277" s="159"/>
      <c r="W277" s="161" t="s">
        <v>216</v>
      </c>
      <c r="X277" s="71" t="s">
        <v>1611</v>
      </c>
      <c r="Y277" s="71"/>
      <c r="Z277" s="71"/>
      <c r="AA277" s="71" t="s">
        <v>1677</v>
      </c>
      <c r="AB277" s="71"/>
      <c r="AC277" s="71"/>
      <c r="AD277" s="84"/>
      <c r="AE277" s="84"/>
      <c r="AF277" s="84"/>
      <c r="AG277" s="84"/>
      <c r="AH277" s="84"/>
      <c r="AI277" s="84"/>
      <c r="AJ277" s="84"/>
      <c r="AK277" s="84"/>
      <c r="AL277" s="84"/>
      <c r="AM277" s="84"/>
      <c r="AN277" s="84"/>
      <c r="AO277" s="84"/>
      <c r="AP277" s="84"/>
      <c r="AQ277" s="84"/>
      <c r="AR277" s="84"/>
      <c r="AS277" s="84"/>
      <c r="AT277" s="84"/>
      <c r="AU277" s="84"/>
      <c r="AV277" s="84"/>
      <c r="AW277" s="84"/>
      <c r="AX277" s="84"/>
      <c r="AY277" s="84"/>
      <c r="AZ277" s="84"/>
      <c r="BA277" s="84"/>
      <c r="BB277" s="84"/>
      <c r="BC277" s="84"/>
      <c r="BD277" s="84"/>
      <c r="BE277" s="84"/>
      <c r="BF277" s="84"/>
      <c r="BG277" s="84"/>
      <c r="BH277" s="84"/>
      <c r="BI277" s="84"/>
      <c r="BJ277" s="84"/>
      <c r="BK277" s="84"/>
      <c r="BL277" s="84"/>
      <c r="BM277" s="84"/>
      <c r="BN277" s="84"/>
      <c r="BO277" s="84"/>
      <c r="BP277" s="84"/>
      <c r="BQ277" s="84"/>
      <c r="BR277" s="84"/>
      <c r="BS277" s="84"/>
      <c r="BT277" s="84"/>
      <c r="BU277" s="84"/>
      <c r="BV277" s="84"/>
      <c r="BW277" s="84"/>
      <c r="BX277" s="84"/>
      <c r="BY277" s="84"/>
      <c r="BZ277" s="84"/>
      <c r="CA277" s="84"/>
      <c r="CB277" s="84"/>
      <c r="CC277" s="84"/>
      <c r="CD277" s="84"/>
      <c r="CE277" s="84"/>
      <c r="CF277" s="84"/>
      <c r="CG277" s="84"/>
      <c r="CH277" s="84"/>
      <c r="CI277" s="84"/>
      <c r="CJ277" s="84"/>
      <c r="CK277" s="84"/>
      <c r="CL277" s="84"/>
      <c r="CM277" s="84"/>
      <c r="CN277" s="84"/>
      <c r="CO277" s="84"/>
      <c r="CP277" s="84"/>
      <c r="CQ277" s="84"/>
      <c r="CR277" s="84"/>
      <c r="CS277" s="84"/>
      <c r="CT277" s="84"/>
      <c r="CU277" s="84"/>
      <c r="CV277" s="84"/>
      <c r="CW277" s="84"/>
      <c r="CX277" s="84"/>
      <c r="CY277" s="84"/>
      <c r="CZ277" s="84"/>
      <c r="DA277" s="84"/>
      <c r="DB277" s="84"/>
      <c r="DC277" s="84"/>
      <c r="DD277" s="84"/>
      <c r="DE277" s="84"/>
      <c r="DF277" s="84"/>
      <c r="DG277" s="84"/>
      <c r="DH277" s="84"/>
      <c r="DI277" s="84"/>
      <c r="DJ277" s="84"/>
      <c r="DK277" s="84"/>
      <c r="DL277" s="84"/>
      <c r="DM277" s="84"/>
      <c r="DN277" s="84"/>
      <c r="DO277" s="84"/>
      <c r="DP277" s="84"/>
      <c r="DQ277" s="84"/>
      <c r="DR277" s="84"/>
      <c r="DS277" s="84"/>
      <c r="DT277" s="84"/>
      <c r="DU277" s="84"/>
      <c r="DV277" s="84"/>
      <c r="DW277" s="84"/>
      <c r="DX277" s="84"/>
      <c r="DY277" s="84"/>
      <c r="DZ277" s="84"/>
      <c r="EA277" s="84"/>
      <c r="EB277" s="84"/>
      <c r="EC277" s="84"/>
      <c r="ED277" s="84"/>
      <c r="EE277" s="84"/>
      <c r="EF277" s="84"/>
      <c r="EG277" s="84"/>
      <c r="EH277" s="84"/>
      <c r="EI277" s="84"/>
      <c r="EJ277" s="84"/>
      <c r="EK277" s="84"/>
      <c r="EL277" s="84"/>
      <c r="EM277" s="84"/>
      <c r="EN277" s="84"/>
      <c r="EO277" s="84"/>
      <c r="EP277" s="84"/>
      <c r="EQ277" s="84"/>
      <c r="ER277" s="84"/>
      <c r="ES277" s="84"/>
      <c r="ET277" s="84"/>
      <c r="EU277" s="84"/>
      <c r="EV277" s="84"/>
      <c r="EW277" s="84"/>
      <c r="EX277" s="84"/>
      <c r="EY277" s="84"/>
      <c r="EZ277" s="84"/>
      <c r="FA277" s="84"/>
      <c r="FB277" s="84"/>
      <c r="FC277" s="84"/>
      <c r="FD277" s="84"/>
      <c r="FE277" s="84"/>
      <c r="FF277" s="84"/>
      <c r="FG277" s="84"/>
      <c r="FH277" s="84"/>
      <c r="FI277" s="84"/>
      <c r="FJ277" s="84"/>
      <c r="FK277" s="84"/>
      <c r="FL277" s="84"/>
      <c r="FM277" s="84"/>
      <c r="FN277" s="84"/>
      <c r="FO277" s="84"/>
      <c r="FP277" s="84"/>
      <c r="FQ277" s="84"/>
      <c r="FR277" s="84"/>
      <c r="FS277" s="84"/>
      <c r="FT277" s="84"/>
      <c r="FU277" s="84"/>
      <c r="FV277" s="84"/>
      <c r="FW277" s="84"/>
      <c r="FX277" s="84"/>
      <c r="FY277" s="84"/>
      <c r="FZ277" s="84"/>
      <c r="GA277" s="84"/>
      <c r="GB277" s="84"/>
      <c r="GC277" s="84"/>
      <c r="GD277" s="84"/>
      <c r="GE277" s="84"/>
      <c r="GF277" s="84"/>
      <c r="GG277" s="84"/>
      <c r="GH277" s="84"/>
      <c r="GI277" s="84"/>
      <c r="GJ277" s="84"/>
      <c r="GK277" s="84"/>
      <c r="GL277" s="84"/>
      <c r="GM277" s="84"/>
      <c r="GN277" s="84"/>
      <c r="GO277" s="84"/>
      <c r="GP277" s="84"/>
      <c r="GQ277" s="84"/>
      <c r="GR277" s="84"/>
      <c r="GS277" s="84"/>
      <c r="GT277" s="84"/>
      <c r="GU277" s="84"/>
      <c r="GV277" s="84"/>
      <c r="GW277" s="84"/>
      <c r="GX277" s="84"/>
      <c r="GY277" s="84"/>
      <c r="GZ277" s="84"/>
      <c r="HA277" s="84"/>
    </row>
    <row r="278" spans="1:209" s="72" customFormat="1" ht="25.5" customHeight="1" x14ac:dyDescent="0.2">
      <c r="A278" s="74">
        <v>122</v>
      </c>
      <c r="B278" s="71" t="s">
        <v>1709</v>
      </c>
      <c r="C278" s="71" t="s">
        <v>1710</v>
      </c>
      <c r="D278" s="71"/>
      <c r="E278" s="71" t="s">
        <v>1710</v>
      </c>
      <c r="F278" s="71">
        <v>3</v>
      </c>
      <c r="G278" s="71" t="s">
        <v>168</v>
      </c>
      <c r="H278" s="71" t="s">
        <v>1611</v>
      </c>
      <c r="I278" s="71">
        <v>16</v>
      </c>
      <c r="J278" s="159">
        <v>1</v>
      </c>
      <c r="K278" s="159"/>
      <c r="L278" s="159"/>
      <c r="M278" s="159" t="s">
        <v>186</v>
      </c>
      <c r="N278" s="159" t="s">
        <v>318</v>
      </c>
      <c r="O278" s="159" t="s">
        <v>303</v>
      </c>
      <c r="P278" s="159" t="s">
        <v>334</v>
      </c>
      <c r="Q278" s="167">
        <v>60</v>
      </c>
      <c r="R278" s="159"/>
      <c r="S278" s="159"/>
      <c r="T278" s="159"/>
      <c r="U278" s="159"/>
      <c r="V278" s="159"/>
      <c r="W278" s="166" t="s">
        <v>216</v>
      </c>
      <c r="X278" s="71" t="s">
        <v>1611</v>
      </c>
      <c r="Y278" s="71"/>
      <c r="Z278" s="71"/>
      <c r="AA278" s="71" t="s">
        <v>1677</v>
      </c>
      <c r="AB278" s="71"/>
      <c r="AC278" s="71"/>
      <c r="AD278" s="84"/>
      <c r="AE278" s="84"/>
      <c r="AF278" s="84"/>
      <c r="AG278" s="84"/>
      <c r="AH278" s="84"/>
      <c r="AI278" s="84"/>
      <c r="AJ278" s="84"/>
      <c r="AK278" s="84"/>
      <c r="AL278" s="84"/>
      <c r="AM278" s="84"/>
      <c r="AN278" s="84"/>
      <c r="AO278" s="84"/>
      <c r="AP278" s="84"/>
      <c r="AQ278" s="84"/>
      <c r="AR278" s="84"/>
      <c r="AS278" s="84"/>
      <c r="AT278" s="84"/>
      <c r="AU278" s="84"/>
      <c r="AV278" s="84"/>
      <c r="AW278" s="84"/>
      <c r="AX278" s="84"/>
      <c r="AY278" s="84"/>
      <c r="AZ278" s="84"/>
      <c r="BA278" s="84"/>
      <c r="BB278" s="84"/>
      <c r="BC278" s="84"/>
      <c r="BD278" s="84"/>
      <c r="BE278" s="84"/>
      <c r="BF278" s="84"/>
      <c r="BG278" s="84"/>
      <c r="BH278" s="84"/>
      <c r="BI278" s="84"/>
      <c r="BJ278" s="84"/>
      <c r="BK278" s="84"/>
      <c r="BL278" s="84"/>
      <c r="BM278" s="84"/>
      <c r="BN278" s="84"/>
      <c r="BO278" s="84"/>
      <c r="BP278" s="84"/>
      <c r="BQ278" s="84"/>
      <c r="BR278" s="84"/>
      <c r="BS278" s="84"/>
      <c r="BT278" s="84"/>
      <c r="BU278" s="84"/>
      <c r="BV278" s="84"/>
      <c r="BW278" s="84"/>
      <c r="BX278" s="84"/>
      <c r="BY278" s="84"/>
      <c r="BZ278" s="84"/>
      <c r="CA278" s="84"/>
      <c r="CB278" s="84"/>
      <c r="CC278" s="84"/>
      <c r="CD278" s="84"/>
      <c r="CE278" s="84"/>
      <c r="CF278" s="84"/>
      <c r="CG278" s="84"/>
      <c r="CH278" s="84"/>
      <c r="CI278" s="84"/>
      <c r="CJ278" s="84"/>
      <c r="CK278" s="84"/>
      <c r="CL278" s="84"/>
      <c r="CM278" s="84"/>
      <c r="CN278" s="84"/>
      <c r="CO278" s="84"/>
      <c r="CP278" s="84"/>
      <c r="CQ278" s="84"/>
      <c r="CR278" s="84"/>
      <c r="CS278" s="84"/>
      <c r="CT278" s="84"/>
      <c r="CU278" s="84"/>
      <c r="CV278" s="84"/>
      <c r="CW278" s="84"/>
      <c r="CX278" s="84"/>
      <c r="CY278" s="84"/>
      <c r="CZ278" s="84"/>
      <c r="DA278" s="84"/>
      <c r="DB278" s="84"/>
      <c r="DC278" s="84"/>
      <c r="DD278" s="84"/>
      <c r="DE278" s="84"/>
      <c r="DF278" s="84"/>
      <c r="DG278" s="84"/>
      <c r="DH278" s="84"/>
      <c r="DI278" s="84"/>
      <c r="DJ278" s="84"/>
      <c r="DK278" s="84"/>
      <c r="DL278" s="84"/>
      <c r="DM278" s="84"/>
      <c r="DN278" s="84"/>
      <c r="DO278" s="84"/>
      <c r="DP278" s="84"/>
      <c r="DQ278" s="84"/>
      <c r="DR278" s="84"/>
      <c r="DS278" s="84"/>
      <c r="DT278" s="84"/>
      <c r="DU278" s="84"/>
      <c r="DV278" s="84"/>
      <c r="DW278" s="84"/>
      <c r="DX278" s="84"/>
      <c r="DY278" s="84"/>
      <c r="DZ278" s="84"/>
      <c r="EA278" s="84"/>
      <c r="EB278" s="84"/>
      <c r="EC278" s="84"/>
      <c r="ED278" s="84"/>
      <c r="EE278" s="84"/>
      <c r="EF278" s="84"/>
      <c r="EG278" s="84"/>
      <c r="EH278" s="84"/>
      <c r="EI278" s="84"/>
      <c r="EJ278" s="84"/>
      <c r="EK278" s="84"/>
      <c r="EL278" s="84"/>
      <c r="EM278" s="84"/>
      <c r="EN278" s="84"/>
      <c r="EO278" s="84"/>
      <c r="EP278" s="84"/>
      <c r="EQ278" s="84"/>
      <c r="ER278" s="84"/>
      <c r="ES278" s="84"/>
      <c r="ET278" s="84"/>
      <c r="EU278" s="84"/>
      <c r="EV278" s="84"/>
      <c r="EW278" s="84"/>
      <c r="EX278" s="84"/>
      <c r="EY278" s="84"/>
      <c r="EZ278" s="84"/>
      <c r="FA278" s="84"/>
      <c r="FB278" s="84"/>
      <c r="FC278" s="84"/>
      <c r="FD278" s="84"/>
      <c r="FE278" s="84"/>
      <c r="FF278" s="84"/>
      <c r="FG278" s="84"/>
      <c r="FH278" s="84"/>
      <c r="FI278" s="84"/>
      <c r="FJ278" s="84"/>
      <c r="FK278" s="84"/>
      <c r="FL278" s="84"/>
      <c r="FM278" s="84"/>
      <c r="FN278" s="84"/>
      <c r="FO278" s="84"/>
      <c r="FP278" s="84"/>
      <c r="FQ278" s="84"/>
      <c r="FR278" s="84"/>
      <c r="FS278" s="84"/>
      <c r="FT278" s="84"/>
      <c r="FU278" s="84"/>
      <c r="FV278" s="84"/>
      <c r="FW278" s="84"/>
      <c r="FX278" s="84"/>
      <c r="FY278" s="84"/>
      <c r="FZ278" s="84"/>
      <c r="GA278" s="84"/>
      <c r="GB278" s="84"/>
      <c r="GC278" s="84"/>
      <c r="GD278" s="84"/>
      <c r="GE278" s="84"/>
      <c r="GF278" s="84"/>
      <c r="GG278" s="84"/>
      <c r="GH278" s="84"/>
      <c r="GI278" s="84"/>
      <c r="GJ278" s="84"/>
      <c r="GK278" s="84"/>
      <c r="GL278" s="84"/>
      <c r="GM278" s="84"/>
      <c r="GN278" s="84"/>
      <c r="GO278" s="84"/>
      <c r="GP278" s="84"/>
      <c r="GQ278" s="84"/>
      <c r="GR278" s="84"/>
      <c r="GS278" s="84"/>
      <c r="GT278" s="84"/>
      <c r="GU278" s="84"/>
      <c r="GV278" s="84"/>
      <c r="GW278" s="84"/>
      <c r="GX278" s="84"/>
      <c r="GY278" s="84"/>
      <c r="GZ278" s="84"/>
      <c r="HA278" s="84"/>
    </row>
    <row r="279" spans="1:209" s="72" customFormat="1" ht="25.5" customHeight="1" x14ac:dyDescent="0.2">
      <c r="A279" s="74">
        <v>169</v>
      </c>
      <c r="B279" s="71" t="s">
        <v>276</v>
      </c>
      <c r="C279" s="71" t="s">
        <v>125</v>
      </c>
      <c r="D279" s="71" t="s">
        <v>33</v>
      </c>
      <c r="E279" s="71" t="s">
        <v>1968</v>
      </c>
      <c r="F279" s="71">
        <v>3</v>
      </c>
      <c r="G279" s="71" t="s">
        <v>168</v>
      </c>
      <c r="H279" s="71" t="s">
        <v>1679</v>
      </c>
      <c r="I279" s="83" t="s">
        <v>1680</v>
      </c>
      <c r="J279" s="159">
        <v>1</v>
      </c>
      <c r="K279" s="159" t="s">
        <v>33</v>
      </c>
      <c r="L279" s="159"/>
      <c r="M279" s="159" t="s">
        <v>296</v>
      </c>
      <c r="N279" s="159" t="s">
        <v>317</v>
      </c>
      <c r="O279" s="159" t="s">
        <v>326</v>
      </c>
      <c r="P279" s="159" t="s">
        <v>1954</v>
      </c>
      <c r="Q279" s="167">
        <v>60</v>
      </c>
      <c r="R279" s="159"/>
      <c r="S279" s="159"/>
      <c r="T279" s="159"/>
      <c r="U279" s="159"/>
      <c r="V279" s="159"/>
      <c r="W279" s="161" t="s">
        <v>175</v>
      </c>
      <c r="X279" s="159"/>
      <c r="Y279" s="71"/>
      <c r="Z279" s="71"/>
      <c r="AA279" s="71" t="s">
        <v>1677</v>
      </c>
      <c r="AB279" s="71"/>
      <c r="AC279" s="71"/>
      <c r="AD279" s="84"/>
      <c r="AE279" s="84"/>
      <c r="AF279" s="84"/>
      <c r="AG279" s="84"/>
      <c r="AH279" s="84"/>
      <c r="AI279" s="84"/>
      <c r="AJ279" s="84"/>
      <c r="AK279" s="84"/>
      <c r="AL279" s="84"/>
      <c r="AM279" s="84"/>
      <c r="AN279" s="84"/>
      <c r="AO279" s="84"/>
      <c r="AP279" s="84"/>
      <c r="AQ279" s="84"/>
      <c r="AR279" s="84"/>
      <c r="AS279" s="84"/>
      <c r="AT279" s="84"/>
      <c r="AU279" s="84"/>
      <c r="AV279" s="84"/>
      <c r="AW279" s="84"/>
      <c r="AX279" s="84"/>
      <c r="AY279" s="84"/>
      <c r="AZ279" s="84"/>
      <c r="BA279" s="84"/>
      <c r="BB279" s="84"/>
      <c r="BC279" s="84"/>
      <c r="BD279" s="84"/>
      <c r="BE279" s="84"/>
      <c r="BF279" s="84"/>
      <c r="BG279" s="84"/>
      <c r="BH279" s="84"/>
      <c r="BI279" s="84"/>
      <c r="BJ279" s="84"/>
      <c r="BK279" s="84"/>
      <c r="BL279" s="84"/>
      <c r="BM279" s="84"/>
      <c r="BN279" s="84"/>
      <c r="BO279" s="84"/>
      <c r="BP279" s="84"/>
      <c r="BQ279" s="84"/>
      <c r="BR279" s="84"/>
      <c r="BS279" s="84"/>
      <c r="BT279" s="84"/>
      <c r="BU279" s="84"/>
      <c r="BV279" s="84"/>
      <c r="BW279" s="84"/>
      <c r="BX279" s="84"/>
      <c r="BY279" s="84"/>
      <c r="BZ279" s="84"/>
      <c r="CA279" s="84"/>
      <c r="CB279" s="84"/>
      <c r="CC279" s="84"/>
      <c r="CD279" s="84"/>
      <c r="CE279" s="84"/>
      <c r="CF279" s="84"/>
      <c r="CG279" s="84"/>
      <c r="CH279" s="84"/>
      <c r="CI279" s="84"/>
      <c r="CJ279" s="84"/>
      <c r="CK279" s="84"/>
      <c r="CL279" s="84"/>
      <c r="CM279" s="84"/>
      <c r="CN279" s="84"/>
      <c r="CO279" s="84"/>
      <c r="CP279" s="84"/>
      <c r="CQ279" s="84"/>
      <c r="CR279" s="84"/>
      <c r="CS279" s="84"/>
      <c r="CT279" s="84"/>
      <c r="CU279" s="84"/>
      <c r="CV279" s="84"/>
      <c r="CW279" s="84"/>
      <c r="CX279" s="84"/>
      <c r="CY279" s="84"/>
      <c r="CZ279" s="84"/>
      <c r="DA279" s="84"/>
      <c r="DB279" s="84"/>
      <c r="DC279" s="84"/>
      <c r="DD279" s="84"/>
      <c r="DE279" s="84"/>
      <c r="DF279" s="84"/>
      <c r="DG279" s="84"/>
      <c r="DH279" s="84"/>
      <c r="DI279" s="84"/>
      <c r="DJ279" s="84"/>
      <c r="DK279" s="84"/>
      <c r="DL279" s="84"/>
      <c r="DM279" s="84"/>
      <c r="DN279" s="84"/>
      <c r="DO279" s="84"/>
      <c r="DP279" s="84"/>
      <c r="DQ279" s="84"/>
      <c r="DR279" s="84"/>
      <c r="DS279" s="84"/>
      <c r="DT279" s="84"/>
      <c r="DU279" s="84"/>
      <c r="DV279" s="84"/>
      <c r="DW279" s="84"/>
      <c r="DX279" s="84"/>
      <c r="DY279" s="84"/>
      <c r="DZ279" s="84"/>
      <c r="EA279" s="84"/>
      <c r="EB279" s="84"/>
      <c r="EC279" s="84"/>
      <c r="ED279" s="84"/>
      <c r="EE279" s="84"/>
      <c r="EF279" s="84"/>
      <c r="EG279" s="84"/>
      <c r="EH279" s="84"/>
      <c r="EI279" s="84"/>
      <c r="EJ279" s="84"/>
      <c r="EK279" s="84"/>
      <c r="EL279" s="84"/>
      <c r="EM279" s="84"/>
      <c r="EN279" s="84"/>
      <c r="EO279" s="84"/>
      <c r="EP279" s="84"/>
      <c r="EQ279" s="84"/>
      <c r="ER279" s="84"/>
      <c r="ES279" s="84"/>
      <c r="ET279" s="84"/>
      <c r="EU279" s="84"/>
      <c r="EV279" s="84"/>
      <c r="EW279" s="84"/>
      <c r="EX279" s="84"/>
      <c r="EY279" s="84"/>
      <c r="EZ279" s="84"/>
      <c r="FA279" s="84"/>
      <c r="FB279" s="84"/>
      <c r="FC279" s="84"/>
      <c r="FD279" s="84"/>
      <c r="FE279" s="84"/>
      <c r="FF279" s="84"/>
      <c r="FG279" s="84"/>
      <c r="FH279" s="84"/>
      <c r="FI279" s="84"/>
      <c r="FJ279" s="84"/>
      <c r="FK279" s="84"/>
      <c r="FL279" s="84"/>
      <c r="FM279" s="84"/>
      <c r="FN279" s="84"/>
      <c r="FO279" s="84"/>
      <c r="FP279" s="84"/>
      <c r="FQ279" s="84"/>
      <c r="FR279" s="84"/>
      <c r="FS279" s="84"/>
      <c r="FT279" s="84"/>
      <c r="FU279" s="84"/>
      <c r="FV279" s="84"/>
      <c r="FW279" s="84"/>
      <c r="FX279" s="84"/>
      <c r="FY279" s="84"/>
      <c r="FZ279" s="84"/>
      <c r="GA279" s="84"/>
      <c r="GB279" s="84"/>
      <c r="GC279" s="84"/>
      <c r="GD279" s="84"/>
      <c r="GE279" s="84"/>
      <c r="GF279" s="84"/>
      <c r="GG279" s="84"/>
      <c r="GH279" s="84"/>
      <c r="GI279" s="84"/>
      <c r="GJ279" s="84"/>
      <c r="GK279" s="84"/>
      <c r="GL279" s="84"/>
      <c r="GM279" s="84"/>
      <c r="GN279" s="84"/>
      <c r="GO279" s="84"/>
      <c r="GP279" s="84"/>
      <c r="GQ279" s="84"/>
      <c r="GR279" s="84"/>
      <c r="GS279" s="84"/>
      <c r="GT279" s="84"/>
      <c r="GU279" s="84"/>
      <c r="GV279" s="84"/>
      <c r="GW279" s="84"/>
      <c r="GX279" s="84"/>
      <c r="GY279" s="84"/>
      <c r="GZ279" s="84"/>
      <c r="HA279" s="84"/>
    </row>
    <row r="280" spans="1:209" ht="25.5" customHeight="1" x14ac:dyDescent="0.2">
      <c r="A280" s="74">
        <v>170</v>
      </c>
      <c r="B280" s="71" t="s">
        <v>276</v>
      </c>
      <c r="C280" s="71" t="s">
        <v>125</v>
      </c>
      <c r="D280" s="71" t="s">
        <v>33</v>
      </c>
      <c r="E280" s="71" t="s">
        <v>1969</v>
      </c>
      <c r="F280" s="71">
        <v>3</v>
      </c>
      <c r="G280" s="71" t="s">
        <v>168</v>
      </c>
      <c r="H280" s="71" t="s">
        <v>1660</v>
      </c>
      <c r="I280" s="71">
        <v>36</v>
      </c>
      <c r="J280" s="159">
        <v>1</v>
      </c>
      <c r="K280" s="159" t="s">
        <v>33</v>
      </c>
      <c r="L280" s="159"/>
      <c r="M280" s="159" t="s">
        <v>296</v>
      </c>
      <c r="N280" s="159" t="s">
        <v>318</v>
      </c>
      <c r="O280" s="159" t="s">
        <v>326</v>
      </c>
      <c r="P280" s="159" t="s">
        <v>1954</v>
      </c>
      <c r="Q280" s="167">
        <v>60</v>
      </c>
      <c r="R280" s="159"/>
      <c r="S280" s="159"/>
      <c r="T280" s="159"/>
      <c r="U280" s="159"/>
      <c r="V280" s="159"/>
      <c r="W280" s="159" t="s">
        <v>175</v>
      </c>
      <c r="X280" s="159"/>
      <c r="Y280" s="71"/>
      <c r="Z280" s="71"/>
      <c r="AA280" s="71" t="s">
        <v>1673</v>
      </c>
      <c r="AB280" s="71"/>
      <c r="AC280" s="71"/>
      <c r="AF280" s="72"/>
      <c r="AG280" s="72"/>
      <c r="AH280" s="72"/>
      <c r="AI280" s="72"/>
      <c r="AJ280" s="72"/>
      <c r="AK280" s="72"/>
      <c r="AL280" s="72"/>
      <c r="AM280" s="72"/>
      <c r="AN280" s="72"/>
      <c r="AO280" s="72"/>
      <c r="AP280" s="72"/>
      <c r="AQ280" s="72"/>
      <c r="AR280" s="72"/>
      <c r="AS280" s="72"/>
      <c r="AT280" s="72"/>
      <c r="AU280" s="72"/>
      <c r="AV280" s="72"/>
      <c r="AW280" s="72"/>
      <c r="AX280" s="72"/>
      <c r="AY280" s="72"/>
      <c r="AZ280" s="72"/>
      <c r="BA280" s="72"/>
      <c r="BB280" s="72"/>
      <c r="BC280" s="72"/>
      <c r="BD280" s="72"/>
      <c r="BE280" s="72"/>
      <c r="BF280" s="72"/>
      <c r="BG280" s="72"/>
      <c r="BH280" s="72"/>
      <c r="BI280" s="72"/>
      <c r="BJ280" s="72"/>
      <c r="BK280" s="72"/>
      <c r="BL280" s="72"/>
      <c r="BM280" s="72"/>
      <c r="BN280" s="72"/>
      <c r="BO280" s="72"/>
      <c r="BP280" s="72"/>
      <c r="BQ280" s="72"/>
      <c r="BR280" s="72"/>
      <c r="BS280" s="72"/>
      <c r="BT280" s="72"/>
      <c r="BU280" s="72"/>
      <c r="BV280" s="72"/>
      <c r="BW280" s="72"/>
      <c r="BX280" s="72"/>
      <c r="BY280" s="72"/>
      <c r="BZ280" s="72"/>
      <c r="CA280" s="72"/>
      <c r="CB280" s="72"/>
      <c r="CC280" s="72"/>
      <c r="CD280" s="72"/>
      <c r="CE280" s="72"/>
      <c r="CF280" s="72"/>
      <c r="CG280" s="72"/>
      <c r="CH280" s="72"/>
      <c r="CI280" s="72"/>
      <c r="CJ280" s="72"/>
      <c r="CK280" s="72"/>
      <c r="CL280" s="72"/>
      <c r="CM280" s="72"/>
      <c r="CN280" s="72"/>
      <c r="CO280" s="72"/>
      <c r="CP280" s="72"/>
      <c r="CQ280" s="72"/>
      <c r="CR280" s="72"/>
      <c r="CS280" s="72"/>
      <c r="CT280" s="72"/>
      <c r="CU280" s="72"/>
      <c r="CV280" s="72"/>
      <c r="CW280" s="72"/>
      <c r="CX280" s="72"/>
      <c r="CY280" s="72"/>
      <c r="CZ280" s="72"/>
      <c r="DA280" s="72"/>
      <c r="DB280" s="72"/>
      <c r="DC280" s="72"/>
      <c r="DD280" s="72"/>
      <c r="DE280" s="72"/>
      <c r="DF280" s="72"/>
      <c r="DG280" s="72"/>
      <c r="DH280" s="72"/>
      <c r="DI280" s="72"/>
      <c r="DJ280" s="72"/>
      <c r="DK280" s="72"/>
      <c r="DL280" s="72"/>
      <c r="DM280" s="72"/>
      <c r="DN280" s="72"/>
      <c r="DO280" s="72"/>
      <c r="DP280" s="72"/>
      <c r="DQ280" s="72"/>
      <c r="DR280" s="72"/>
      <c r="DS280" s="72"/>
      <c r="DT280" s="72"/>
      <c r="DU280" s="72"/>
      <c r="DV280" s="72"/>
      <c r="DW280" s="72"/>
      <c r="DX280" s="72"/>
      <c r="DY280" s="72"/>
      <c r="DZ280" s="72"/>
      <c r="EA280" s="72"/>
      <c r="EB280" s="72"/>
      <c r="EC280" s="72"/>
      <c r="ED280" s="72"/>
      <c r="EE280" s="72"/>
      <c r="EF280" s="72"/>
      <c r="EG280" s="72"/>
      <c r="EH280" s="72"/>
      <c r="EI280" s="72"/>
      <c r="EJ280" s="72"/>
      <c r="EK280" s="72"/>
      <c r="EL280" s="72"/>
      <c r="EM280" s="72"/>
      <c r="EN280" s="72"/>
      <c r="EO280" s="72"/>
      <c r="EP280" s="72"/>
      <c r="EQ280" s="72"/>
      <c r="ER280" s="72"/>
      <c r="ES280" s="72"/>
      <c r="ET280" s="72"/>
      <c r="EU280" s="72"/>
      <c r="EV280" s="72"/>
      <c r="EW280" s="72"/>
      <c r="EX280" s="72"/>
      <c r="EY280" s="72"/>
      <c r="EZ280" s="72"/>
      <c r="FA280" s="72"/>
      <c r="FB280" s="72"/>
      <c r="FC280" s="72"/>
      <c r="FD280" s="72"/>
      <c r="FE280" s="72"/>
      <c r="FF280" s="72"/>
      <c r="FG280" s="72"/>
      <c r="FH280" s="72"/>
      <c r="FI280" s="72"/>
      <c r="FJ280" s="72"/>
      <c r="FK280" s="72"/>
      <c r="FL280" s="72"/>
      <c r="FM280" s="72"/>
      <c r="FN280" s="72"/>
      <c r="FO280" s="72"/>
      <c r="FP280" s="72"/>
      <c r="FQ280" s="72"/>
      <c r="FR280" s="72"/>
      <c r="FS280" s="72"/>
      <c r="FT280" s="72"/>
      <c r="FU280" s="72"/>
      <c r="FV280" s="72"/>
      <c r="FW280" s="72"/>
      <c r="FX280" s="72"/>
      <c r="FY280" s="72"/>
      <c r="FZ280" s="72"/>
      <c r="GA280" s="72"/>
      <c r="GB280" s="72"/>
      <c r="GC280" s="72"/>
      <c r="GD280" s="72"/>
      <c r="GE280" s="72"/>
      <c r="GF280" s="72"/>
      <c r="GG280" s="72"/>
      <c r="GH280" s="72"/>
      <c r="GI280" s="72"/>
      <c r="GJ280" s="72"/>
      <c r="GK280" s="72"/>
      <c r="GL280" s="72"/>
      <c r="GM280" s="72"/>
      <c r="GN280" s="72"/>
      <c r="GO280" s="72"/>
      <c r="GP280" s="72"/>
      <c r="GQ280" s="72"/>
      <c r="GR280" s="72"/>
      <c r="GS280" s="72"/>
      <c r="GT280" s="72"/>
      <c r="GU280" s="72"/>
      <c r="GV280" s="72"/>
      <c r="GW280" s="72"/>
      <c r="GX280" s="72"/>
      <c r="GY280" s="72"/>
      <c r="GZ280" s="72"/>
      <c r="HA280" s="72"/>
    </row>
    <row r="281" spans="1:209" ht="25.5" customHeight="1" x14ac:dyDescent="0.2">
      <c r="A281" s="74">
        <v>135</v>
      </c>
      <c r="B281" s="71" t="s">
        <v>1633</v>
      </c>
      <c r="C281" s="71" t="s">
        <v>127</v>
      </c>
      <c r="D281" s="71" t="s">
        <v>27</v>
      </c>
      <c r="E281" s="71" t="s">
        <v>1819</v>
      </c>
      <c r="F281" s="71">
        <v>3</v>
      </c>
      <c r="G281" s="71" t="s">
        <v>1912</v>
      </c>
      <c r="H281" s="71" t="s">
        <v>1679</v>
      </c>
      <c r="I281" s="83" t="s">
        <v>1680</v>
      </c>
      <c r="J281" s="159">
        <v>1</v>
      </c>
      <c r="K281" s="159" t="s">
        <v>27</v>
      </c>
      <c r="L281" s="159"/>
      <c r="M281" s="159" t="s">
        <v>296</v>
      </c>
      <c r="N281" s="159" t="s">
        <v>1955</v>
      </c>
      <c r="O281" s="159" t="s">
        <v>326</v>
      </c>
      <c r="P281" s="159" t="s">
        <v>1954</v>
      </c>
      <c r="Q281" s="167">
        <v>60</v>
      </c>
      <c r="R281" s="159"/>
      <c r="S281" s="159"/>
      <c r="T281" s="159"/>
      <c r="U281" s="159"/>
      <c r="V281" s="159"/>
      <c r="W281" s="161" t="s">
        <v>175</v>
      </c>
      <c r="X281" s="159"/>
      <c r="Y281" s="71"/>
      <c r="Z281" s="71"/>
      <c r="AA281" s="71" t="s">
        <v>1677</v>
      </c>
      <c r="AB281" s="71"/>
      <c r="AC281" s="71"/>
      <c r="AF281" s="72"/>
      <c r="AG281" s="72"/>
      <c r="AH281" s="72"/>
      <c r="AI281" s="72"/>
      <c r="AJ281" s="72"/>
      <c r="AK281" s="72"/>
      <c r="AL281" s="72"/>
      <c r="AM281" s="72"/>
      <c r="AN281" s="72"/>
      <c r="AO281" s="72"/>
      <c r="AP281" s="72"/>
      <c r="AQ281" s="72"/>
      <c r="AR281" s="72"/>
      <c r="AS281" s="72"/>
      <c r="AT281" s="72"/>
      <c r="AU281" s="72"/>
      <c r="AV281" s="72"/>
      <c r="AW281" s="72"/>
      <c r="AX281" s="72"/>
      <c r="AY281" s="72"/>
      <c r="AZ281" s="72"/>
      <c r="BA281" s="72"/>
      <c r="BB281" s="72"/>
      <c r="BC281" s="72"/>
      <c r="BD281" s="72"/>
      <c r="BE281" s="72"/>
      <c r="BF281" s="72"/>
      <c r="BG281" s="72"/>
      <c r="BH281" s="72"/>
      <c r="BI281" s="72"/>
      <c r="BJ281" s="72"/>
      <c r="BK281" s="72"/>
      <c r="BL281" s="72"/>
      <c r="BM281" s="72"/>
      <c r="BN281" s="72"/>
      <c r="BO281" s="72"/>
      <c r="BP281" s="72"/>
      <c r="BQ281" s="72"/>
      <c r="BR281" s="72"/>
      <c r="BS281" s="72"/>
      <c r="BT281" s="72"/>
      <c r="BU281" s="72"/>
      <c r="BV281" s="72"/>
      <c r="BW281" s="72"/>
      <c r="BX281" s="72"/>
      <c r="BY281" s="72"/>
      <c r="BZ281" s="72"/>
      <c r="CA281" s="72"/>
      <c r="CB281" s="72"/>
      <c r="CC281" s="72"/>
      <c r="CD281" s="72"/>
      <c r="CE281" s="72"/>
      <c r="CF281" s="72"/>
      <c r="CG281" s="72"/>
      <c r="CH281" s="72"/>
      <c r="CI281" s="72"/>
      <c r="CJ281" s="72"/>
      <c r="CK281" s="72"/>
      <c r="CL281" s="72"/>
      <c r="CM281" s="72"/>
      <c r="CN281" s="72"/>
      <c r="CO281" s="72"/>
      <c r="CP281" s="72"/>
      <c r="CQ281" s="72"/>
      <c r="CR281" s="72"/>
      <c r="CS281" s="72"/>
      <c r="CT281" s="72"/>
      <c r="CU281" s="72"/>
      <c r="CV281" s="72"/>
      <c r="CW281" s="72"/>
      <c r="CX281" s="72"/>
      <c r="CY281" s="72"/>
      <c r="CZ281" s="72"/>
      <c r="DA281" s="72"/>
      <c r="DB281" s="72"/>
      <c r="DC281" s="72"/>
      <c r="DD281" s="72"/>
      <c r="DE281" s="72"/>
      <c r="DF281" s="72"/>
      <c r="DG281" s="72"/>
      <c r="DH281" s="72"/>
      <c r="DI281" s="72"/>
      <c r="DJ281" s="72"/>
      <c r="DK281" s="72"/>
      <c r="DL281" s="72"/>
      <c r="DM281" s="72"/>
      <c r="DN281" s="72"/>
      <c r="DO281" s="72"/>
      <c r="DP281" s="72"/>
      <c r="DQ281" s="72"/>
      <c r="DR281" s="72"/>
      <c r="DS281" s="72"/>
      <c r="DT281" s="72"/>
      <c r="DU281" s="72"/>
      <c r="DV281" s="72"/>
      <c r="DW281" s="72"/>
      <c r="DX281" s="72"/>
      <c r="DY281" s="72"/>
      <c r="DZ281" s="72"/>
      <c r="EA281" s="72"/>
      <c r="EB281" s="72"/>
      <c r="EC281" s="72"/>
      <c r="ED281" s="72"/>
      <c r="EE281" s="72"/>
      <c r="EF281" s="72"/>
      <c r="EG281" s="72"/>
      <c r="EH281" s="72"/>
      <c r="EI281" s="72"/>
      <c r="EJ281" s="72"/>
      <c r="EK281" s="72"/>
      <c r="EL281" s="72"/>
      <c r="EM281" s="72"/>
      <c r="EN281" s="72"/>
      <c r="EO281" s="72"/>
      <c r="EP281" s="72"/>
      <c r="EQ281" s="72"/>
      <c r="ER281" s="72"/>
      <c r="ES281" s="72"/>
      <c r="ET281" s="72"/>
      <c r="EU281" s="72"/>
      <c r="EV281" s="72"/>
      <c r="EW281" s="72"/>
      <c r="EX281" s="72"/>
      <c r="EY281" s="72"/>
      <c r="EZ281" s="72"/>
      <c r="FA281" s="72"/>
      <c r="FB281" s="72"/>
      <c r="FC281" s="72"/>
      <c r="FD281" s="72"/>
      <c r="FE281" s="72"/>
      <c r="FF281" s="72"/>
      <c r="FG281" s="72"/>
      <c r="FH281" s="72"/>
      <c r="FI281" s="72"/>
      <c r="FJ281" s="72"/>
      <c r="FK281" s="72"/>
      <c r="FL281" s="72"/>
      <c r="FM281" s="72"/>
      <c r="FN281" s="72"/>
      <c r="FO281" s="72"/>
      <c r="FP281" s="72"/>
      <c r="FQ281" s="72"/>
      <c r="FR281" s="72"/>
      <c r="FS281" s="72"/>
      <c r="FT281" s="72"/>
      <c r="FU281" s="72"/>
      <c r="FV281" s="72"/>
      <c r="FW281" s="72"/>
      <c r="FX281" s="72"/>
      <c r="FY281" s="72"/>
      <c r="FZ281" s="72"/>
      <c r="GA281" s="72"/>
      <c r="GB281" s="72"/>
      <c r="GC281" s="72"/>
      <c r="GD281" s="72"/>
      <c r="GE281" s="72"/>
      <c r="GF281" s="72"/>
      <c r="GG281" s="72"/>
      <c r="GH281" s="72"/>
      <c r="GI281" s="72"/>
      <c r="GJ281" s="72"/>
      <c r="GK281" s="72"/>
      <c r="GL281" s="72"/>
      <c r="GM281" s="72"/>
      <c r="GN281" s="72"/>
      <c r="GO281" s="72"/>
      <c r="GP281" s="72"/>
      <c r="GQ281" s="72"/>
      <c r="GR281" s="72"/>
      <c r="GS281" s="72"/>
      <c r="GT281" s="72"/>
      <c r="GU281" s="72"/>
      <c r="GV281" s="72"/>
      <c r="GW281" s="72"/>
      <c r="GX281" s="72"/>
      <c r="GY281" s="72"/>
      <c r="GZ281" s="72"/>
      <c r="HA281" s="72"/>
    </row>
    <row r="282" spans="1:209" ht="25.5" customHeight="1" x14ac:dyDescent="0.2">
      <c r="A282" s="74">
        <v>88</v>
      </c>
      <c r="B282" s="83" t="s">
        <v>281</v>
      </c>
      <c r="C282" s="83" t="s">
        <v>289</v>
      </c>
      <c r="D282" s="83" t="s">
        <v>1462</v>
      </c>
      <c r="E282" s="83" t="s">
        <v>289</v>
      </c>
      <c r="F282" s="83">
        <v>3</v>
      </c>
      <c r="G282" s="83" t="s">
        <v>168</v>
      </c>
      <c r="H282" s="83" t="s">
        <v>180</v>
      </c>
      <c r="I282" s="83">
        <v>14</v>
      </c>
      <c r="J282" s="161">
        <v>1</v>
      </c>
      <c r="K282" s="161" t="s">
        <v>1462</v>
      </c>
      <c r="L282" s="161"/>
      <c r="M282" s="159" t="s">
        <v>186</v>
      </c>
      <c r="N282" s="159" t="s">
        <v>317</v>
      </c>
      <c r="O282" s="159" t="s">
        <v>303</v>
      </c>
      <c r="P282" s="161" t="s">
        <v>1954</v>
      </c>
      <c r="Q282" s="167">
        <v>60</v>
      </c>
      <c r="R282" s="161"/>
      <c r="S282" s="161"/>
      <c r="T282" s="161"/>
      <c r="U282" s="161"/>
      <c r="V282" s="161"/>
      <c r="W282" s="164" t="s">
        <v>216</v>
      </c>
      <c r="X282" s="83" t="s">
        <v>180</v>
      </c>
      <c r="Y282" s="83"/>
      <c r="Z282" s="83"/>
      <c r="AA282" s="83" t="s">
        <v>1708</v>
      </c>
      <c r="AB282" s="83"/>
      <c r="AC282" s="83"/>
      <c r="AF282" s="72"/>
      <c r="AG282" s="72"/>
      <c r="AH282" s="72"/>
      <c r="AI282" s="72"/>
      <c r="AJ282" s="72"/>
      <c r="AK282" s="72"/>
      <c r="AL282" s="72"/>
      <c r="AM282" s="72"/>
      <c r="AN282" s="72"/>
      <c r="AO282" s="72"/>
      <c r="AP282" s="72"/>
      <c r="AQ282" s="72"/>
      <c r="AR282" s="72"/>
      <c r="AS282" s="72"/>
      <c r="AT282" s="72"/>
      <c r="AU282" s="72"/>
      <c r="AV282" s="72"/>
      <c r="AW282" s="72"/>
      <c r="AX282" s="72"/>
      <c r="AY282" s="72"/>
      <c r="AZ282" s="72"/>
      <c r="BA282" s="72"/>
      <c r="BB282" s="72"/>
      <c r="BC282" s="72"/>
      <c r="BD282" s="72"/>
      <c r="BE282" s="72"/>
      <c r="BF282" s="72"/>
      <c r="BG282" s="72"/>
      <c r="BH282" s="72"/>
      <c r="BI282" s="72"/>
      <c r="BJ282" s="72"/>
      <c r="BK282" s="72"/>
      <c r="BL282" s="72"/>
      <c r="BM282" s="72"/>
      <c r="BN282" s="72"/>
      <c r="BO282" s="72"/>
      <c r="BP282" s="72"/>
      <c r="BQ282" s="72"/>
      <c r="BR282" s="72"/>
      <c r="BS282" s="72"/>
      <c r="BT282" s="72"/>
      <c r="BU282" s="72"/>
      <c r="BV282" s="72"/>
      <c r="BW282" s="72"/>
      <c r="BX282" s="72"/>
      <c r="BY282" s="72"/>
      <c r="BZ282" s="72"/>
      <c r="CA282" s="72"/>
      <c r="CB282" s="72"/>
      <c r="CC282" s="72"/>
      <c r="CD282" s="72"/>
      <c r="CE282" s="72"/>
      <c r="CF282" s="72"/>
      <c r="CG282" s="72"/>
      <c r="CH282" s="72"/>
      <c r="CI282" s="72"/>
      <c r="CJ282" s="72"/>
      <c r="CK282" s="72"/>
      <c r="CL282" s="72"/>
      <c r="CM282" s="72"/>
      <c r="CN282" s="72"/>
      <c r="CO282" s="72"/>
      <c r="CP282" s="72"/>
      <c r="CQ282" s="72"/>
      <c r="CR282" s="72"/>
      <c r="CS282" s="72"/>
      <c r="CT282" s="72"/>
      <c r="CU282" s="72"/>
      <c r="CV282" s="72"/>
      <c r="CW282" s="72"/>
      <c r="CX282" s="72"/>
      <c r="CY282" s="72"/>
      <c r="CZ282" s="72"/>
      <c r="DA282" s="72"/>
      <c r="DB282" s="72"/>
      <c r="DC282" s="72"/>
      <c r="DD282" s="72"/>
      <c r="DE282" s="72"/>
      <c r="DF282" s="72"/>
      <c r="DG282" s="72"/>
      <c r="DH282" s="72"/>
      <c r="DI282" s="72"/>
      <c r="DJ282" s="72"/>
      <c r="DK282" s="72"/>
      <c r="DL282" s="72"/>
      <c r="DM282" s="72"/>
      <c r="DN282" s="72"/>
      <c r="DO282" s="72"/>
      <c r="DP282" s="72"/>
      <c r="DQ282" s="72"/>
      <c r="DR282" s="72"/>
      <c r="DS282" s="72"/>
      <c r="DT282" s="72"/>
      <c r="DU282" s="72"/>
      <c r="DV282" s="72"/>
      <c r="DW282" s="72"/>
      <c r="DX282" s="72"/>
      <c r="DY282" s="72"/>
      <c r="DZ282" s="72"/>
      <c r="EA282" s="72"/>
      <c r="EB282" s="72"/>
      <c r="EC282" s="72"/>
      <c r="ED282" s="72"/>
      <c r="EE282" s="72"/>
      <c r="EF282" s="72"/>
      <c r="EG282" s="72"/>
      <c r="EH282" s="72"/>
      <c r="EI282" s="72"/>
      <c r="EJ282" s="72"/>
      <c r="EK282" s="72"/>
      <c r="EL282" s="72"/>
      <c r="EM282" s="72"/>
      <c r="EN282" s="72"/>
      <c r="EO282" s="72"/>
      <c r="EP282" s="72"/>
      <c r="EQ282" s="72"/>
      <c r="ER282" s="72"/>
      <c r="ES282" s="72"/>
      <c r="ET282" s="72"/>
      <c r="EU282" s="72"/>
      <c r="EV282" s="72"/>
      <c r="EW282" s="72"/>
      <c r="EX282" s="72"/>
      <c r="EY282" s="72"/>
      <c r="EZ282" s="72"/>
      <c r="FA282" s="72"/>
      <c r="FB282" s="72"/>
      <c r="FC282" s="72"/>
      <c r="FD282" s="72"/>
      <c r="FE282" s="72"/>
      <c r="FF282" s="72"/>
      <c r="FG282" s="72"/>
      <c r="FH282" s="72"/>
      <c r="FI282" s="72"/>
      <c r="FJ282" s="72"/>
      <c r="FK282" s="72"/>
      <c r="FL282" s="72"/>
      <c r="FM282" s="72"/>
      <c r="FN282" s="72"/>
      <c r="FO282" s="72"/>
      <c r="FP282" s="72"/>
      <c r="FQ282" s="72"/>
      <c r="FR282" s="72"/>
      <c r="FS282" s="72"/>
      <c r="FT282" s="72"/>
      <c r="FU282" s="72"/>
      <c r="FV282" s="72"/>
      <c r="FW282" s="72"/>
      <c r="FX282" s="72"/>
      <c r="FY282" s="72"/>
      <c r="FZ282" s="72"/>
      <c r="GA282" s="72"/>
      <c r="GB282" s="72"/>
      <c r="GC282" s="72"/>
      <c r="GD282" s="72"/>
      <c r="GE282" s="72"/>
      <c r="GF282" s="72"/>
      <c r="GG282" s="72"/>
      <c r="GH282" s="72"/>
      <c r="GI282" s="72"/>
      <c r="GJ282" s="72"/>
      <c r="GK282" s="72"/>
      <c r="GL282" s="72"/>
      <c r="GM282" s="72"/>
      <c r="GN282" s="72"/>
      <c r="GO282" s="72"/>
      <c r="GP282" s="72"/>
      <c r="GQ282" s="72"/>
      <c r="GR282" s="72"/>
      <c r="GS282" s="72"/>
      <c r="GT282" s="72"/>
      <c r="GU282" s="72"/>
      <c r="GV282" s="72"/>
      <c r="GW282" s="72"/>
      <c r="GX282" s="72"/>
      <c r="GY282" s="72"/>
      <c r="GZ282" s="72"/>
      <c r="HA282" s="72"/>
    </row>
    <row r="283" spans="1:209" ht="25.5" customHeight="1" x14ac:dyDescent="0.2">
      <c r="A283" s="74">
        <v>1</v>
      </c>
      <c r="B283" s="83" t="s">
        <v>1711</v>
      </c>
      <c r="C283" s="83" t="s">
        <v>1712</v>
      </c>
      <c r="D283" s="83"/>
      <c r="E283" s="83" t="s">
        <v>1712</v>
      </c>
      <c r="F283" s="83">
        <v>3</v>
      </c>
      <c r="G283" s="83" t="s">
        <v>168</v>
      </c>
      <c r="H283" s="83" t="s">
        <v>180</v>
      </c>
      <c r="I283" s="83">
        <v>14</v>
      </c>
      <c r="J283" s="161">
        <v>1</v>
      </c>
      <c r="K283" s="161" t="s">
        <v>289</v>
      </c>
      <c r="L283" s="161"/>
      <c r="M283" s="159" t="s">
        <v>186</v>
      </c>
      <c r="N283" s="159" t="s">
        <v>318</v>
      </c>
      <c r="O283" s="159" t="s">
        <v>303</v>
      </c>
      <c r="P283" s="161" t="s">
        <v>1954</v>
      </c>
      <c r="Q283" s="167">
        <v>60</v>
      </c>
      <c r="R283" s="161"/>
      <c r="S283" s="161"/>
      <c r="T283" s="161"/>
      <c r="U283" s="161"/>
      <c r="V283" s="161"/>
      <c r="W283" s="164" t="s">
        <v>216</v>
      </c>
      <c r="X283" s="83" t="s">
        <v>180</v>
      </c>
      <c r="Y283" s="83"/>
      <c r="Z283" s="83"/>
      <c r="AA283" s="83" t="s">
        <v>1490</v>
      </c>
      <c r="AB283" s="83"/>
      <c r="AC283" s="83"/>
      <c r="AF283" s="72"/>
      <c r="AG283" s="72"/>
      <c r="AH283" s="72"/>
      <c r="AI283" s="72"/>
      <c r="AJ283" s="72"/>
      <c r="AK283" s="72"/>
      <c r="AL283" s="72"/>
      <c r="AM283" s="72"/>
      <c r="AN283" s="72"/>
      <c r="AO283" s="72"/>
      <c r="AP283" s="72"/>
      <c r="AQ283" s="72"/>
      <c r="AR283" s="72"/>
      <c r="AS283" s="72"/>
      <c r="AT283" s="72"/>
      <c r="AU283" s="72"/>
      <c r="AV283" s="72"/>
      <c r="AW283" s="72"/>
      <c r="AX283" s="72"/>
      <c r="AY283" s="72"/>
      <c r="AZ283" s="72"/>
      <c r="BA283" s="72"/>
      <c r="BB283" s="72"/>
      <c r="BC283" s="72"/>
      <c r="BD283" s="72"/>
      <c r="BE283" s="72"/>
      <c r="BF283" s="72"/>
      <c r="BG283" s="72"/>
      <c r="BH283" s="72"/>
      <c r="BI283" s="72"/>
      <c r="BJ283" s="72"/>
      <c r="BK283" s="72"/>
      <c r="BL283" s="72"/>
      <c r="BM283" s="72"/>
      <c r="BN283" s="72"/>
      <c r="BO283" s="72"/>
      <c r="BP283" s="72"/>
      <c r="BQ283" s="72"/>
      <c r="BR283" s="72"/>
      <c r="BS283" s="72"/>
      <c r="BT283" s="72"/>
      <c r="BU283" s="72"/>
      <c r="BV283" s="72"/>
      <c r="BW283" s="72"/>
      <c r="BX283" s="72"/>
      <c r="BY283" s="72"/>
      <c r="BZ283" s="72"/>
      <c r="CA283" s="72"/>
      <c r="CB283" s="72"/>
      <c r="CC283" s="72"/>
      <c r="CD283" s="72"/>
      <c r="CE283" s="72"/>
      <c r="CF283" s="72"/>
      <c r="CG283" s="72"/>
      <c r="CH283" s="72"/>
      <c r="CI283" s="72"/>
      <c r="CJ283" s="72"/>
      <c r="CK283" s="72"/>
      <c r="CL283" s="72"/>
      <c r="CM283" s="72"/>
      <c r="CN283" s="72"/>
      <c r="CO283" s="72"/>
      <c r="CP283" s="72"/>
      <c r="CQ283" s="72"/>
      <c r="CR283" s="72"/>
      <c r="CS283" s="72"/>
      <c r="CT283" s="72"/>
      <c r="CU283" s="72"/>
      <c r="CV283" s="72"/>
      <c r="CW283" s="72"/>
      <c r="CX283" s="72"/>
      <c r="CY283" s="72"/>
      <c r="CZ283" s="72"/>
      <c r="DA283" s="72"/>
      <c r="DB283" s="72"/>
      <c r="DC283" s="72"/>
      <c r="DD283" s="72"/>
      <c r="DE283" s="72"/>
      <c r="DF283" s="72"/>
      <c r="DG283" s="72"/>
      <c r="DH283" s="72"/>
      <c r="DI283" s="72"/>
      <c r="DJ283" s="72"/>
      <c r="DK283" s="72"/>
      <c r="DL283" s="72"/>
      <c r="DM283" s="72"/>
      <c r="DN283" s="72"/>
      <c r="DO283" s="72"/>
      <c r="DP283" s="72"/>
      <c r="DQ283" s="72"/>
      <c r="DR283" s="72"/>
      <c r="DS283" s="72"/>
      <c r="DT283" s="72"/>
      <c r="DU283" s="72"/>
      <c r="DV283" s="72"/>
      <c r="DW283" s="72"/>
      <c r="DX283" s="72"/>
      <c r="DY283" s="72"/>
      <c r="DZ283" s="72"/>
      <c r="EA283" s="72"/>
      <c r="EB283" s="72"/>
      <c r="EC283" s="72"/>
      <c r="ED283" s="72"/>
      <c r="EE283" s="72"/>
      <c r="EF283" s="72"/>
      <c r="EG283" s="72"/>
      <c r="EH283" s="72"/>
      <c r="EI283" s="72"/>
      <c r="EJ283" s="72"/>
      <c r="EK283" s="72"/>
      <c r="EL283" s="72"/>
      <c r="EM283" s="72"/>
      <c r="EN283" s="72"/>
      <c r="EO283" s="72"/>
      <c r="EP283" s="72"/>
      <c r="EQ283" s="72"/>
      <c r="ER283" s="72"/>
      <c r="ES283" s="72"/>
      <c r="ET283" s="72"/>
      <c r="EU283" s="72"/>
      <c r="EV283" s="72"/>
      <c r="EW283" s="72"/>
      <c r="EX283" s="72"/>
      <c r="EY283" s="72"/>
      <c r="EZ283" s="72"/>
      <c r="FA283" s="72"/>
      <c r="FB283" s="72"/>
      <c r="FC283" s="72"/>
      <c r="FD283" s="72"/>
      <c r="FE283" s="72"/>
      <c r="FF283" s="72"/>
      <c r="FG283" s="72"/>
      <c r="FH283" s="72"/>
      <c r="FI283" s="72"/>
      <c r="FJ283" s="72"/>
      <c r="FK283" s="72"/>
      <c r="FL283" s="72"/>
      <c r="FM283" s="72"/>
      <c r="FN283" s="72"/>
      <c r="FO283" s="72"/>
      <c r="FP283" s="72"/>
      <c r="FQ283" s="72"/>
      <c r="FR283" s="72"/>
      <c r="FS283" s="72"/>
      <c r="FT283" s="72"/>
      <c r="FU283" s="72"/>
      <c r="FV283" s="72"/>
      <c r="FW283" s="72"/>
      <c r="FX283" s="72"/>
      <c r="FY283" s="72"/>
      <c r="FZ283" s="72"/>
      <c r="GA283" s="72"/>
      <c r="GB283" s="72"/>
      <c r="GC283" s="72"/>
      <c r="GD283" s="72"/>
      <c r="GE283" s="72"/>
      <c r="GF283" s="72"/>
      <c r="GG283" s="72"/>
      <c r="GH283" s="72"/>
      <c r="GI283" s="72"/>
      <c r="GJ283" s="72"/>
      <c r="GK283" s="72"/>
      <c r="GL283" s="72"/>
      <c r="GM283" s="72"/>
      <c r="GN283" s="72"/>
      <c r="GO283" s="72"/>
      <c r="GP283" s="72"/>
      <c r="GQ283" s="72"/>
      <c r="GR283" s="72"/>
      <c r="GS283" s="72"/>
      <c r="GT283" s="72"/>
      <c r="GU283" s="72"/>
      <c r="GV283" s="72"/>
      <c r="GW283" s="72"/>
      <c r="GX283" s="72"/>
      <c r="GY283" s="72"/>
      <c r="GZ283" s="72"/>
      <c r="HA283" s="7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A25" sqref="A25:XFD25"/>
    </sheetView>
  </sheetViews>
  <sheetFormatPr defaultRowHeight="12.75" x14ac:dyDescent="0.2"/>
  <sheetData>
    <row r="1" spans="1:3" x14ac:dyDescent="0.2">
      <c r="A1" s="249" t="s">
        <v>2356</v>
      </c>
      <c r="B1" s="249" t="s">
        <v>2357</v>
      </c>
      <c r="C1" s="249" t="s">
        <v>2358</v>
      </c>
    </row>
    <row r="2" spans="1:3" x14ac:dyDescent="0.2">
      <c r="A2" s="249" t="s">
        <v>2359</v>
      </c>
      <c r="B2" s="249" t="s">
        <v>2360</v>
      </c>
      <c r="C2" s="249" t="s">
        <v>2361</v>
      </c>
    </row>
    <row r="3" spans="1:3" x14ac:dyDescent="0.2">
      <c r="A3" s="249" t="s">
        <v>2362</v>
      </c>
      <c r="B3" s="249" t="s">
        <v>2363</v>
      </c>
      <c r="C3" s="249" t="s">
        <v>2364</v>
      </c>
    </row>
    <row r="4" spans="1:3" x14ac:dyDescent="0.2">
      <c r="A4" s="249" t="s">
        <v>2365</v>
      </c>
      <c r="B4" s="249" t="s">
        <v>2366</v>
      </c>
      <c r="C4" s="249" t="s">
        <v>2367</v>
      </c>
    </row>
    <row r="5" spans="1:3" x14ac:dyDescent="0.2">
      <c r="A5" s="249" t="s">
        <v>2368</v>
      </c>
      <c r="B5" s="249" t="s">
        <v>2369</v>
      </c>
      <c r="C5" s="249" t="s">
        <v>2370</v>
      </c>
    </row>
    <row r="6" spans="1:3" x14ac:dyDescent="0.2">
      <c r="A6" s="249" t="s">
        <v>2371</v>
      </c>
      <c r="B6" s="249" t="s">
        <v>2372</v>
      </c>
      <c r="C6" s="249" t="s">
        <v>2373</v>
      </c>
    </row>
    <row r="7" spans="1:3" x14ac:dyDescent="0.2">
      <c r="A7" s="249" t="s">
        <v>2374</v>
      </c>
      <c r="B7" s="249" t="s">
        <v>2375</v>
      </c>
      <c r="C7" s="249" t="s">
        <v>2376</v>
      </c>
    </row>
    <row r="8" spans="1:3" x14ac:dyDescent="0.2">
      <c r="A8" s="249" t="s">
        <v>2377</v>
      </c>
      <c r="B8" s="249" t="s">
        <v>2378</v>
      </c>
      <c r="C8" s="249" t="s">
        <v>2379</v>
      </c>
    </row>
    <row r="9" spans="1:3" x14ac:dyDescent="0.2">
      <c r="A9" s="249" t="s">
        <v>2380</v>
      </c>
      <c r="B9" s="249" t="s">
        <v>2381</v>
      </c>
      <c r="C9" s="249" t="s">
        <v>2382</v>
      </c>
    </row>
    <row r="10" spans="1:3" x14ac:dyDescent="0.2">
      <c r="A10" s="249" t="s">
        <v>2383</v>
      </c>
      <c r="B10" s="249" t="s">
        <v>2384</v>
      </c>
      <c r="C10" s="249" t="s">
        <v>2385</v>
      </c>
    </row>
    <row r="11" spans="1:3" x14ac:dyDescent="0.2">
      <c r="A11" s="249" t="s">
        <v>2386</v>
      </c>
      <c r="B11" s="249" t="s">
        <v>2387</v>
      </c>
      <c r="C11" s="249" t="s">
        <v>2388</v>
      </c>
    </row>
    <row r="12" spans="1:3" x14ac:dyDescent="0.2">
      <c r="A12" s="249" t="s">
        <v>2389</v>
      </c>
      <c r="B12" s="249" t="s">
        <v>2390</v>
      </c>
      <c r="C12" s="249" t="s">
        <v>2391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selection activeCell="C18" sqref="C18"/>
    </sheetView>
  </sheetViews>
  <sheetFormatPr defaultRowHeight="12.75" x14ac:dyDescent="0.2"/>
  <cols>
    <col min="1" max="1" width="3.7109375" bestFit="1" customWidth="1"/>
    <col min="2" max="2" width="9.5703125" customWidth="1"/>
    <col min="3" max="3" width="42.140625" customWidth="1"/>
    <col min="4" max="4" width="4.85546875" bestFit="1" customWidth="1"/>
    <col min="5" max="5" width="5.42578125" bestFit="1" customWidth="1"/>
    <col min="6" max="6" width="9" bestFit="1" customWidth="1"/>
    <col min="7" max="7" width="2.85546875" bestFit="1" customWidth="1"/>
    <col min="8" max="10" width="0" hidden="1" customWidth="1"/>
    <col min="11" max="11" width="9.140625" style="257"/>
    <col min="12" max="12" width="13.28515625" style="257" bestFit="1" customWidth="1"/>
  </cols>
  <sheetData>
    <row r="1" spans="1:12" ht="22.5" x14ac:dyDescent="0.2">
      <c r="A1" s="250" t="s">
        <v>0</v>
      </c>
      <c r="B1" s="250" t="s">
        <v>2486</v>
      </c>
      <c r="C1" s="250" t="s">
        <v>2392</v>
      </c>
      <c r="D1" s="250" t="s">
        <v>2393</v>
      </c>
      <c r="E1" s="250" t="s">
        <v>2394</v>
      </c>
      <c r="F1" s="250" t="s">
        <v>2395</v>
      </c>
      <c r="G1" s="250" t="s">
        <v>2396</v>
      </c>
      <c r="H1" s="250" t="s">
        <v>2397</v>
      </c>
      <c r="I1" s="250" t="s">
        <v>2398</v>
      </c>
      <c r="J1" s="253" t="s">
        <v>2399</v>
      </c>
      <c r="K1" s="93" t="s">
        <v>8</v>
      </c>
      <c r="L1" s="93" t="s">
        <v>9</v>
      </c>
    </row>
    <row r="2" spans="1:12" ht="15" customHeight="1" x14ac:dyDescent="0.2">
      <c r="A2" s="250">
        <v>1</v>
      </c>
      <c r="B2" s="251" t="s">
        <v>1754</v>
      </c>
      <c r="C2" s="251" t="s">
        <v>2400</v>
      </c>
      <c r="D2" s="250" t="s">
        <v>2401</v>
      </c>
      <c r="E2" s="250">
        <v>100</v>
      </c>
      <c r="F2" s="251" t="s">
        <v>2402</v>
      </c>
      <c r="G2" s="250">
        <v>3</v>
      </c>
      <c r="H2" s="251"/>
      <c r="I2" s="251"/>
      <c r="J2" s="254"/>
      <c r="K2" s="255" t="str">
        <f>VLOOKUP(B2,'TBK 2 2018-2019'!E:W,8,0)</f>
        <v>2</v>
      </c>
      <c r="L2" s="256" t="str">
        <f>VLOOKUP(B2,'TBK 2 2018-2019'!E:W,9,0)</f>
        <v>1-3</v>
      </c>
    </row>
    <row r="3" spans="1:12" ht="15" customHeight="1" x14ac:dyDescent="0.2">
      <c r="A3" s="250">
        <v>2</v>
      </c>
      <c r="B3" s="251" t="s">
        <v>2040</v>
      </c>
      <c r="C3" s="251" t="s">
        <v>2403</v>
      </c>
      <c r="D3" s="250" t="s">
        <v>2401</v>
      </c>
      <c r="E3" s="250">
        <v>80</v>
      </c>
      <c r="F3" s="251" t="s">
        <v>2404</v>
      </c>
      <c r="G3" s="250">
        <v>3</v>
      </c>
      <c r="H3" s="251" t="s">
        <v>2405</v>
      </c>
      <c r="I3" s="251" t="s">
        <v>2406</v>
      </c>
      <c r="J3" s="254"/>
      <c r="K3" s="255" t="str">
        <f>VLOOKUP(B3,'TBK 2 2018-2019'!E:W,8,0)</f>
        <v>2</v>
      </c>
      <c r="L3" s="256" t="str">
        <f>VLOOKUP(B3,'TBK 2 2018-2019'!E:W,9,0)</f>
        <v>7-9</v>
      </c>
    </row>
    <row r="4" spans="1:12" ht="15" customHeight="1" x14ac:dyDescent="0.2">
      <c r="A4" s="250">
        <v>3</v>
      </c>
      <c r="B4" s="251" t="s">
        <v>1737</v>
      </c>
      <c r="C4" s="251" t="s">
        <v>2407</v>
      </c>
      <c r="D4" s="250" t="s">
        <v>2401</v>
      </c>
      <c r="E4" s="250">
        <v>60</v>
      </c>
      <c r="F4" s="251" t="s">
        <v>2408</v>
      </c>
      <c r="G4" s="250">
        <v>3</v>
      </c>
      <c r="H4" s="251" t="s">
        <v>2409</v>
      </c>
      <c r="I4" s="251" t="s">
        <v>2410</v>
      </c>
      <c r="J4" s="254"/>
      <c r="K4" s="255" t="str">
        <f>VLOOKUP(B4,'TBK 2 2018-2019'!E:W,8,0)</f>
        <v>2</v>
      </c>
      <c r="L4" s="256" t="str">
        <f>VLOOKUP(B4,'TBK 2 2018-2019'!E:W,9,0)</f>
        <v>1-3</v>
      </c>
    </row>
    <row r="5" spans="1:12" ht="15" customHeight="1" x14ac:dyDescent="0.2">
      <c r="A5" s="250">
        <v>4</v>
      </c>
      <c r="B5" s="251" t="s">
        <v>1742</v>
      </c>
      <c r="C5" s="251" t="s">
        <v>2411</v>
      </c>
      <c r="D5" s="250" t="s">
        <v>2401</v>
      </c>
      <c r="E5" s="250">
        <v>40</v>
      </c>
      <c r="F5" s="251" t="s">
        <v>2412</v>
      </c>
      <c r="G5" s="250">
        <v>3</v>
      </c>
      <c r="H5" s="251" t="s">
        <v>2413</v>
      </c>
      <c r="I5" s="251" t="s">
        <v>2414</v>
      </c>
      <c r="J5" s="252"/>
      <c r="K5" s="255" t="str">
        <f>VLOOKUP(B5,'TBK 2 2018-2019'!E:W,8,0)</f>
        <v>2</v>
      </c>
      <c r="L5" s="256" t="str">
        <f>VLOOKUP(B5,'TBK 2 2018-2019'!E:W,9,0)</f>
        <v>4-6</v>
      </c>
    </row>
    <row r="6" spans="1:12" ht="15" customHeight="1" x14ac:dyDescent="0.2">
      <c r="A6" s="250">
        <v>23</v>
      </c>
      <c r="B6" s="251" t="s">
        <v>1758</v>
      </c>
      <c r="C6" s="251" t="s">
        <v>2415</v>
      </c>
      <c r="D6" s="250" t="s">
        <v>2401</v>
      </c>
      <c r="E6" s="250">
        <v>60</v>
      </c>
      <c r="F6" s="251" t="s">
        <v>2408</v>
      </c>
      <c r="G6" s="250">
        <v>3</v>
      </c>
      <c r="H6" s="251" t="s">
        <v>2416</v>
      </c>
      <c r="I6" s="251" t="s">
        <v>2417</v>
      </c>
      <c r="J6" s="254"/>
      <c r="K6" s="255" t="str">
        <f>VLOOKUP(B6,'TBK 2 2018-2019'!E:W,8,0)</f>
        <v>3</v>
      </c>
      <c r="L6" s="256" t="str">
        <f>VLOOKUP(B6,'TBK 2 2018-2019'!E:W,9,0)</f>
        <v>1-3</v>
      </c>
    </row>
    <row r="7" spans="1:12" ht="15" customHeight="1" x14ac:dyDescent="0.2">
      <c r="A7" s="250">
        <v>24</v>
      </c>
      <c r="B7" s="251" t="s">
        <v>23</v>
      </c>
      <c r="C7" s="251" t="s">
        <v>2418</v>
      </c>
      <c r="D7" s="250" t="s">
        <v>2401</v>
      </c>
      <c r="E7" s="250">
        <v>85</v>
      </c>
      <c r="F7" s="251" t="s">
        <v>2419</v>
      </c>
      <c r="G7" s="250">
        <v>3</v>
      </c>
      <c r="H7" s="251" t="s">
        <v>2420</v>
      </c>
      <c r="I7" s="251" t="s">
        <v>2421</v>
      </c>
      <c r="J7" s="254"/>
      <c r="K7" s="255" t="str">
        <f>VLOOKUP(B7,'TBK 2 2018-2019'!E:W,8,0)</f>
        <v>3</v>
      </c>
      <c r="L7" s="256" t="str">
        <f>VLOOKUP(B7,'TBK 2 2018-2019'!E:W,9,0)</f>
        <v>1-3</v>
      </c>
    </row>
    <row r="8" spans="1:12" ht="15" customHeight="1" x14ac:dyDescent="0.2">
      <c r="A8" s="250">
        <v>25</v>
      </c>
      <c r="B8" s="251" t="s">
        <v>137</v>
      </c>
      <c r="C8" s="251" t="s">
        <v>2422</v>
      </c>
      <c r="D8" s="250" t="s">
        <v>2401</v>
      </c>
      <c r="E8" s="250">
        <v>80</v>
      </c>
      <c r="F8" s="251" t="s">
        <v>2423</v>
      </c>
      <c r="G8" s="250">
        <v>3</v>
      </c>
      <c r="H8" s="251" t="s">
        <v>2424</v>
      </c>
      <c r="I8" s="251" t="s">
        <v>2416</v>
      </c>
      <c r="J8" s="254"/>
      <c r="K8" s="255" t="str">
        <f>VLOOKUP(B8,'TBK 2 2018-2019'!E:W,8,0)</f>
        <v>3</v>
      </c>
      <c r="L8" s="256" t="str">
        <f>VLOOKUP(B8,'TBK 2 2018-2019'!E:W,9,0)</f>
        <v>4-6</v>
      </c>
    </row>
    <row r="9" spans="1:12" ht="15" customHeight="1" x14ac:dyDescent="0.2">
      <c r="A9" s="250">
        <v>26</v>
      </c>
      <c r="B9" s="251" t="s">
        <v>1487</v>
      </c>
      <c r="C9" s="251" t="s">
        <v>2425</v>
      </c>
      <c r="D9" s="250" t="s">
        <v>2401</v>
      </c>
      <c r="E9" s="250">
        <v>60</v>
      </c>
      <c r="F9" s="251" t="s">
        <v>2408</v>
      </c>
      <c r="G9" s="250">
        <v>3</v>
      </c>
      <c r="H9" s="251" t="s">
        <v>2424</v>
      </c>
      <c r="I9" s="251" t="s">
        <v>2417</v>
      </c>
      <c r="J9" s="254"/>
      <c r="K9" s="255" t="str">
        <f>VLOOKUP(B9,'TBK 2 2018-2019'!E:W,8,0)</f>
        <v>3</v>
      </c>
      <c r="L9" s="256" t="str">
        <f>VLOOKUP(B9,'TBK 2 2018-2019'!E:W,9,0)</f>
        <v>4-6</v>
      </c>
    </row>
    <row r="10" spans="1:12" ht="15" customHeight="1" x14ac:dyDescent="0.2">
      <c r="A10" s="250">
        <v>27</v>
      </c>
      <c r="B10" s="251" t="s">
        <v>33</v>
      </c>
      <c r="C10" s="251" t="s">
        <v>2426</v>
      </c>
      <c r="D10" s="250" t="s">
        <v>2401</v>
      </c>
      <c r="E10" s="250">
        <v>100</v>
      </c>
      <c r="F10" s="251" t="s">
        <v>2402</v>
      </c>
      <c r="G10" s="250">
        <v>3</v>
      </c>
      <c r="H10" s="251" t="s">
        <v>2427</v>
      </c>
      <c r="I10" s="251"/>
      <c r="J10" s="254"/>
      <c r="K10" s="255" t="str">
        <f>VLOOKUP(B10,'TBK 2 2018-2019'!E:W,8,0)</f>
        <v>3</v>
      </c>
      <c r="L10" s="256" t="str">
        <f>VLOOKUP(B10,'TBK 2 2018-2019'!E:W,9,0)</f>
        <v>1-3</v>
      </c>
    </row>
    <row r="11" spans="1:12" ht="15" customHeight="1" x14ac:dyDescent="0.2">
      <c r="A11" s="250">
        <v>28</v>
      </c>
      <c r="B11" s="251" t="s">
        <v>392</v>
      </c>
      <c r="C11" s="251" t="s">
        <v>2428</v>
      </c>
      <c r="D11" s="250" t="s">
        <v>2401</v>
      </c>
      <c r="E11" s="250">
        <v>50</v>
      </c>
      <c r="F11" s="251" t="s">
        <v>2429</v>
      </c>
      <c r="G11" s="250">
        <v>3</v>
      </c>
      <c r="H11" s="251" t="s">
        <v>2430</v>
      </c>
      <c r="I11" s="251" t="s">
        <v>2431</v>
      </c>
      <c r="J11" s="254" t="s">
        <v>2432</v>
      </c>
      <c r="K11" s="255" t="e">
        <f>VLOOKUP(B11,'TBK 2 2018-2019'!E:W,8,0)</f>
        <v>#N/A</v>
      </c>
      <c r="L11" s="256" t="e">
        <f>VLOOKUP(B11,'TBK 2 2018-2019'!E:W,9,0)</f>
        <v>#N/A</v>
      </c>
    </row>
    <row r="12" spans="1:12" ht="15" customHeight="1" x14ac:dyDescent="0.2">
      <c r="A12" s="250">
        <v>29</v>
      </c>
      <c r="B12" s="251" t="s">
        <v>393</v>
      </c>
      <c r="C12" s="251" t="s">
        <v>2428</v>
      </c>
      <c r="D12" s="250" t="s">
        <v>2401</v>
      </c>
      <c r="E12" s="250">
        <v>70</v>
      </c>
      <c r="F12" s="251" t="s">
        <v>2433</v>
      </c>
      <c r="G12" s="250">
        <v>3</v>
      </c>
      <c r="H12" s="251" t="s">
        <v>2431</v>
      </c>
      <c r="I12" s="251" t="s">
        <v>2432</v>
      </c>
      <c r="J12" s="254" t="s">
        <v>2434</v>
      </c>
      <c r="K12" s="255" t="str">
        <f>VLOOKUP(B12,'TBK 2 2018-2019'!E:W,8,0)</f>
        <v>3</v>
      </c>
      <c r="L12" s="256" t="str">
        <f>VLOOKUP(B12,'TBK 2 2018-2019'!E:W,9,0)</f>
        <v>1-3</v>
      </c>
    </row>
    <row r="13" spans="1:12" ht="15" customHeight="1" x14ac:dyDescent="0.2">
      <c r="A13" s="250">
        <v>30</v>
      </c>
      <c r="B13" s="251" t="s">
        <v>394</v>
      </c>
      <c r="C13" s="251" t="s">
        <v>2428</v>
      </c>
      <c r="D13" s="250" t="s">
        <v>2401</v>
      </c>
      <c r="E13" s="250">
        <v>85</v>
      </c>
      <c r="F13" s="251" t="s">
        <v>2419</v>
      </c>
      <c r="G13" s="250">
        <v>3</v>
      </c>
      <c r="H13" s="251" t="s">
        <v>2431</v>
      </c>
      <c r="I13" s="251" t="s">
        <v>2432</v>
      </c>
      <c r="J13" s="254"/>
      <c r="K13" s="255" t="str">
        <f>VLOOKUP(B13,'TBK 2 2018-2019'!E:W,8,0)</f>
        <v>3</v>
      </c>
      <c r="L13" s="256" t="str">
        <f>VLOOKUP(B13,'TBK 2 2018-2019'!E:W,9,0)</f>
        <v>7-9</v>
      </c>
    </row>
    <row r="14" spans="1:12" ht="15" customHeight="1" x14ac:dyDescent="0.2">
      <c r="A14" s="250">
        <v>31</v>
      </c>
      <c r="B14" s="251" t="s">
        <v>1764</v>
      </c>
      <c r="C14" s="251" t="s">
        <v>2428</v>
      </c>
      <c r="D14" s="250" t="s">
        <v>2401</v>
      </c>
      <c r="E14" s="250">
        <v>40</v>
      </c>
      <c r="F14" s="251" t="s">
        <v>2412</v>
      </c>
      <c r="G14" s="250">
        <v>3</v>
      </c>
      <c r="H14" s="251" t="s">
        <v>2434</v>
      </c>
      <c r="I14" s="251" t="s">
        <v>2431</v>
      </c>
      <c r="J14" s="254" t="s">
        <v>2432</v>
      </c>
      <c r="K14" s="255" t="str">
        <f>VLOOKUP(B14,'TBK 2 2018-2019'!E:W,8,0)</f>
        <v>2</v>
      </c>
      <c r="L14" s="256" t="str">
        <f>VLOOKUP(B14,'TBK 2 2018-2019'!E:W,9,0)</f>
        <v>7-9</v>
      </c>
    </row>
    <row r="15" spans="1:12" ht="15" customHeight="1" x14ac:dyDescent="0.2">
      <c r="A15" s="250">
        <v>32</v>
      </c>
      <c r="B15" s="251" t="s">
        <v>46</v>
      </c>
      <c r="C15" s="251" t="s">
        <v>2435</v>
      </c>
      <c r="D15" s="250" t="s">
        <v>2401</v>
      </c>
      <c r="E15" s="250">
        <v>70</v>
      </c>
      <c r="F15" s="251" t="s">
        <v>2433</v>
      </c>
      <c r="G15" s="250">
        <v>3</v>
      </c>
      <c r="H15" s="251" t="s">
        <v>2436</v>
      </c>
      <c r="I15" s="251"/>
      <c r="J15" s="254"/>
      <c r="K15" s="255" t="str">
        <f>VLOOKUP(B15,'TBK 2 2018-2019'!E:W,8,0)</f>
        <v>6</v>
      </c>
      <c r="L15" s="256" t="str">
        <f>VLOOKUP(B15,'TBK 2 2018-2019'!E:W,9,0)</f>
        <v>7-9</v>
      </c>
    </row>
    <row r="16" spans="1:12" ht="15" customHeight="1" x14ac:dyDescent="0.2">
      <c r="A16" s="250">
        <v>33</v>
      </c>
      <c r="B16" s="251" t="s">
        <v>2310</v>
      </c>
      <c r="C16" s="251" t="s">
        <v>2437</v>
      </c>
      <c r="D16" s="250" t="s">
        <v>2401</v>
      </c>
      <c r="E16" s="250">
        <v>50</v>
      </c>
      <c r="F16" s="251" t="s">
        <v>2429</v>
      </c>
      <c r="G16" s="250">
        <v>3</v>
      </c>
      <c r="H16" s="251" t="s">
        <v>2438</v>
      </c>
      <c r="I16" s="251" t="s">
        <v>2439</v>
      </c>
      <c r="J16" s="254" t="s">
        <v>2414</v>
      </c>
      <c r="K16" s="255" t="str">
        <f>VLOOKUP(B16,'TBK 2 2018-2019'!E:W,8,0)</f>
        <v>2</v>
      </c>
      <c r="L16" s="256" t="str">
        <f>VLOOKUP(B16,'TBK 2 2018-2019'!E:W,9,0)</f>
        <v>4-6</v>
      </c>
    </row>
    <row r="17" spans="1:12" ht="15" customHeight="1" x14ac:dyDescent="0.2">
      <c r="A17" s="250">
        <v>34</v>
      </c>
      <c r="B17" s="251" t="s">
        <v>56</v>
      </c>
      <c r="C17" s="251" t="s">
        <v>2440</v>
      </c>
      <c r="D17" s="250" t="s">
        <v>2401</v>
      </c>
      <c r="E17" s="250">
        <v>100</v>
      </c>
      <c r="F17" s="251" t="s">
        <v>2402</v>
      </c>
      <c r="G17" s="250">
        <v>3</v>
      </c>
      <c r="H17" s="251" t="s">
        <v>2441</v>
      </c>
      <c r="I17" s="251"/>
      <c r="J17" s="254"/>
      <c r="K17" s="255" t="str">
        <f>VLOOKUP(B17,'TBK 2 2018-2019'!E:W,8,0)</f>
        <v>3</v>
      </c>
      <c r="L17" s="256" t="str">
        <f>VLOOKUP(B17,'TBK 2 2018-2019'!E:W,9,0)</f>
        <v>4-6</v>
      </c>
    </row>
    <row r="18" spans="1:12" ht="15" customHeight="1" x14ac:dyDescent="0.2">
      <c r="A18" s="250">
        <v>35</v>
      </c>
      <c r="B18" s="251" t="s">
        <v>857</v>
      </c>
      <c r="C18" s="251" t="s">
        <v>2440</v>
      </c>
      <c r="D18" s="250" t="s">
        <v>2401</v>
      </c>
      <c r="E18" s="250">
        <v>50</v>
      </c>
      <c r="F18" s="251" t="s">
        <v>2442</v>
      </c>
      <c r="G18" s="250">
        <v>4</v>
      </c>
      <c r="H18" s="251"/>
      <c r="I18" s="251"/>
      <c r="J18" s="254"/>
      <c r="K18" s="255" t="str">
        <f>VLOOKUP(B18,'TBK 2 2018-2019'!E:W,8,0)</f>
        <v>3</v>
      </c>
      <c r="L18" s="256" t="str">
        <f>VLOOKUP(B18,'TBK 2 2018-2019'!E:W,9,0)</f>
        <v>1-4</v>
      </c>
    </row>
    <row r="19" spans="1:12" ht="15" customHeight="1" x14ac:dyDescent="0.2">
      <c r="A19" s="250">
        <v>36</v>
      </c>
      <c r="B19" s="251" t="s">
        <v>874</v>
      </c>
      <c r="C19" s="251" t="s">
        <v>2440</v>
      </c>
      <c r="D19" s="250" t="s">
        <v>2401</v>
      </c>
      <c r="E19" s="250">
        <v>50</v>
      </c>
      <c r="F19" s="251" t="s">
        <v>2429</v>
      </c>
      <c r="G19" s="250">
        <v>4</v>
      </c>
      <c r="H19" s="251"/>
      <c r="I19" s="251"/>
      <c r="J19" s="254"/>
      <c r="K19" s="255" t="str">
        <f>VLOOKUP(B19,'TBK 2 2018-2019'!E:W,8,0)</f>
        <v>3</v>
      </c>
      <c r="L19" s="256" t="str">
        <f>VLOOKUP(B19,'TBK 2 2018-2019'!E:W,9,0)</f>
        <v>1-4</v>
      </c>
    </row>
    <row r="20" spans="1:12" ht="15" customHeight="1" x14ac:dyDescent="0.2">
      <c r="A20" s="250">
        <v>37</v>
      </c>
      <c r="B20" s="251" t="s">
        <v>1798</v>
      </c>
      <c r="C20" s="251" t="s">
        <v>2443</v>
      </c>
      <c r="D20" s="250" t="s">
        <v>2401</v>
      </c>
      <c r="E20" s="250">
        <v>70</v>
      </c>
      <c r="F20" s="251" t="s">
        <v>2404</v>
      </c>
      <c r="G20" s="250">
        <v>3</v>
      </c>
      <c r="H20" s="251" t="s">
        <v>2444</v>
      </c>
      <c r="I20" s="251" t="s">
        <v>2445</v>
      </c>
      <c r="J20" s="254"/>
      <c r="K20" s="255" t="str">
        <f>VLOOKUP(B20,'TBK 2 2018-2019'!E:W,8,0)</f>
        <v>5</v>
      </c>
      <c r="L20" s="256" t="str">
        <f>VLOOKUP(B20,'TBK 2 2018-2019'!E:W,9,0)</f>
        <v>4-6</v>
      </c>
    </row>
    <row r="21" spans="1:12" ht="15" customHeight="1" x14ac:dyDescent="0.2">
      <c r="A21" s="250">
        <v>38</v>
      </c>
      <c r="B21" s="251" t="s">
        <v>125</v>
      </c>
      <c r="C21" s="251" t="s">
        <v>2446</v>
      </c>
      <c r="D21" s="250" t="s">
        <v>2401</v>
      </c>
      <c r="E21" s="250">
        <v>60</v>
      </c>
      <c r="F21" s="251" t="s">
        <v>2447</v>
      </c>
      <c r="G21" s="250">
        <v>3</v>
      </c>
      <c r="H21" s="251" t="s">
        <v>2410</v>
      </c>
      <c r="I21" s="251"/>
      <c r="J21" s="254"/>
      <c r="K21" s="255" t="str">
        <f>VLOOKUP(B21,'TBK 2 2018-2019'!E:W,8,0)</f>
        <v>2,4</v>
      </c>
      <c r="L21" s="256" t="str">
        <f>VLOOKUP(B21,'TBK 2 2018-2019'!E:W,9,0)</f>
        <v>7-9</v>
      </c>
    </row>
    <row r="22" spans="1:12" ht="15" customHeight="1" x14ac:dyDescent="0.2">
      <c r="A22" s="250">
        <v>39</v>
      </c>
      <c r="B22" s="251" t="s">
        <v>289</v>
      </c>
      <c r="C22" s="251" t="s">
        <v>2448</v>
      </c>
      <c r="D22" s="250" t="s">
        <v>2401</v>
      </c>
      <c r="E22" s="250">
        <v>60</v>
      </c>
      <c r="F22" s="251" t="s">
        <v>2447</v>
      </c>
      <c r="G22" s="250">
        <v>3</v>
      </c>
      <c r="H22" s="251" t="s">
        <v>2449</v>
      </c>
      <c r="I22" s="251"/>
      <c r="J22" s="254"/>
      <c r="K22" s="255" t="str">
        <f>VLOOKUP(B22,'TBK 2 2018-2019'!E:W,8,0)</f>
        <v>2,4</v>
      </c>
      <c r="L22" s="256" t="str">
        <f>VLOOKUP(B22,'TBK 2 2018-2019'!E:W,9,0)</f>
        <v>1-3</v>
      </c>
    </row>
    <row r="23" spans="1:12" ht="15" customHeight="1" x14ac:dyDescent="0.2">
      <c r="A23" s="250">
        <v>40</v>
      </c>
      <c r="B23" s="251" t="s">
        <v>289</v>
      </c>
      <c r="C23" s="251" t="s">
        <v>2448</v>
      </c>
      <c r="D23" s="250" t="s">
        <v>2401</v>
      </c>
      <c r="E23" s="250">
        <v>60</v>
      </c>
      <c r="F23" s="251" t="s">
        <v>2447</v>
      </c>
      <c r="G23" s="250">
        <v>3</v>
      </c>
      <c r="H23" s="251" t="s">
        <v>2449</v>
      </c>
      <c r="I23" s="252"/>
      <c r="J23" s="252"/>
      <c r="K23" s="255" t="str">
        <f>VLOOKUP(B23,'TBK 2 2018-2019'!E:W,8,0)</f>
        <v>2,4</v>
      </c>
      <c r="L23" s="256" t="str">
        <f>VLOOKUP(B23,'TBK 2 2018-2019'!E:W,9,0)</f>
        <v>1-3</v>
      </c>
    </row>
    <row r="24" spans="1:12" ht="15" customHeight="1" x14ac:dyDescent="0.2">
      <c r="A24" s="250">
        <v>41</v>
      </c>
      <c r="B24" s="251" t="s">
        <v>267</v>
      </c>
      <c r="C24" s="251" t="s">
        <v>2450</v>
      </c>
      <c r="D24" s="250" t="s">
        <v>2401</v>
      </c>
      <c r="E24" s="250">
        <v>70</v>
      </c>
      <c r="F24" s="251" t="s">
        <v>2433</v>
      </c>
      <c r="G24" s="250">
        <v>3</v>
      </c>
      <c r="H24" s="251" t="s">
        <v>2444</v>
      </c>
      <c r="I24" s="251" t="s">
        <v>2451</v>
      </c>
      <c r="J24" s="254"/>
      <c r="K24" s="255" t="str">
        <f>VLOOKUP(B24,'TBK 2 2018-2019'!E:W,8,0)</f>
        <v>3</v>
      </c>
      <c r="L24" s="256" t="str">
        <f>VLOOKUP(B24,'TBK 2 2018-2019'!E:W,9,0)</f>
        <v>4-6</v>
      </c>
    </row>
    <row r="25" spans="1:12" ht="15" customHeight="1" x14ac:dyDescent="0.2">
      <c r="A25" s="250">
        <v>42</v>
      </c>
      <c r="B25" s="251" t="s">
        <v>1924</v>
      </c>
      <c r="C25" s="251" t="s">
        <v>2452</v>
      </c>
      <c r="D25" s="250" t="s">
        <v>2401</v>
      </c>
      <c r="E25" s="250">
        <v>100</v>
      </c>
      <c r="F25" s="251" t="s">
        <v>2453</v>
      </c>
      <c r="G25" s="250">
        <v>3</v>
      </c>
      <c r="H25" s="251" t="s">
        <v>2454</v>
      </c>
      <c r="I25" s="251"/>
      <c r="J25" s="254"/>
      <c r="K25" s="255" t="str">
        <f>VLOOKUP(B25,'TBK 2 2018-2019'!E:W,8,0)</f>
        <v>3</v>
      </c>
      <c r="L25" s="256" t="str">
        <f>VLOOKUP(B25,'TBK 2 2018-2019'!E:W,9,0)</f>
        <v>7-9</v>
      </c>
    </row>
    <row r="26" spans="1:12" ht="15" customHeight="1" x14ac:dyDescent="0.2">
      <c r="A26" s="250">
        <v>43</v>
      </c>
      <c r="B26" s="251" t="s">
        <v>1925</v>
      </c>
      <c r="C26" s="251" t="s">
        <v>2452</v>
      </c>
      <c r="D26" s="250" t="s">
        <v>2401</v>
      </c>
      <c r="E26" s="250">
        <v>100</v>
      </c>
      <c r="F26" s="251" t="s">
        <v>2455</v>
      </c>
      <c r="G26" s="250">
        <v>3</v>
      </c>
      <c r="H26" s="251" t="s">
        <v>2456</v>
      </c>
      <c r="I26" s="251"/>
      <c r="J26" s="254"/>
      <c r="K26" s="255" t="str">
        <f>VLOOKUP(B26,'TBK 2 2018-2019'!E:W,8,0)</f>
        <v>3</v>
      </c>
      <c r="L26" s="256" t="str">
        <f>VLOOKUP(B26,'TBK 2 2018-2019'!E:W,9,0)</f>
        <v>10-12</v>
      </c>
    </row>
    <row r="27" spans="1:12" ht="15" customHeight="1" x14ac:dyDescent="0.2">
      <c r="A27" s="250">
        <v>44</v>
      </c>
      <c r="B27" s="251" t="s">
        <v>1712</v>
      </c>
      <c r="C27" s="251" t="s">
        <v>2457</v>
      </c>
      <c r="D27" s="250" t="s">
        <v>2401</v>
      </c>
      <c r="E27" s="250">
        <v>60</v>
      </c>
      <c r="F27" s="251" t="s">
        <v>2447</v>
      </c>
      <c r="G27" s="250">
        <v>3</v>
      </c>
      <c r="H27" s="251" t="s">
        <v>2449</v>
      </c>
      <c r="I27" s="251"/>
      <c r="J27" s="254"/>
      <c r="K27" s="255" t="str">
        <f>VLOOKUP(B27,'TBK 2 2018-2019'!E:W,8,0)</f>
        <v>3,5</v>
      </c>
      <c r="L27" s="256" t="str">
        <f>VLOOKUP(B27,'TBK 2 2018-2019'!E:W,9,0)</f>
        <v>1-3</v>
      </c>
    </row>
    <row r="28" spans="1:12" ht="15" customHeight="1" x14ac:dyDescent="0.2">
      <c r="A28" s="250">
        <v>45</v>
      </c>
      <c r="B28" s="251" t="s">
        <v>1712</v>
      </c>
      <c r="C28" s="251" t="s">
        <v>2457</v>
      </c>
      <c r="D28" s="250" t="s">
        <v>2401</v>
      </c>
      <c r="E28" s="250">
        <v>60</v>
      </c>
      <c r="F28" s="251" t="s">
        <v>2447</v>
      </c>
      <c r="G28" s="250">
        <v>3</v>
      </c>
      <c r="H28" s="251" t="s">
        <v>2449</v>
      </c>
      <c r="I28" s="251"/>
      <c r="J28" s="254"/>
      <c r="K28" s="255" t="str">
        <f>VLOOKUP(B28,'TBK 2 2018-2019'!E:W,8,0)</f>
        <v>3,5</v>
      </c>
      <c r="L28" s="256" t="str">
        <f>VLOOKUP(B28,'TBK 2 2018-2019'!E:W,9,0)</f>
        <v>1-3</v>
      </c>
    </row>
    <row r="29" spans="1:12" ht="15" customHeight="1" x14ac:dyDescent="0.2">
      <c r="A29" s="250">
        <v>46</v>
      </c>
      <c r="B29" s="251" t="s">
        <v>1827</v>
      </c>
      <c r="C29" s="251" t="s">
        <v>2458</v>
      </c>
      <c r="D29" s="250" t="s">
        <v>2401</v>
      </c>
      <c r="E29" s="250">
        <v>100</v>
      </c>
      <c r="F29" s="251" t="s">
        <v>2419</v>
      </c>
      <c r="G29" s="250">
        <v>3</v>
      </c>
      <c r="H29" s="251" t="s">
        <v>2459</v>
      </c>
      <c r="I29" s="251"/>
      <c r="J29" s="254"/>
      <c r="K29" s="255" t="str">
        <f>VLOOKUP(B29,'TBK 2 2018-2019'!E:W,8,0)</f>
        <v>3</v>
      </c>
      <c r="L29" s="256" t="str">
        <f>VLOOKUP(B29,'TBK 2 2018-2019'!E:W,9,0)</f>
        <v>4-6</v>
      </c>
    </row>
    <row r="30" spans="1:12" ht="15" customHeight="1" x14ac:dyDescent="0.2">
      <c r="A30" s="250">
        <v>47</v>
      </c>
      <c r="B30" s="251" t="s">
        <v>1828</v>
      </c>
      <c r="C30" s="251" t="s">
        <v>2458</v>
      </c>
      <c r="D30" s="250" t="s">
        <v>2401</v>
      </c>
      <c r="E30" s="250">
        <v>100</v>
      </c>
      <c r="F30" s="251" t="s">
        <v>2423</v>
      </c>
      <c r="G30" s="250">
        <v>3</v>
      </c>
      <c r="H30" s="251" t="s">
        <v>2459</v>
      </c>
      <c r="I30" s="251" t="s">
        <v>2460</v>
      </c>
      <c r="J30" s="254"/>
      <c r="K30" s="255" t="str">
        <f>VLOOKUP(B30,'TBK 2 2018-2019'!E:W,8,0)</f>
        <v>4</v>
      </c>
      <c r="L30" s="256" t="str">
        <f>VLOOKUP(B30,'TBK 2 2018-2019'!E:W,9,0)</f>
        <v>7-9</v>
      </c>
    </row>
    <row r="31" spans="1:12" ht="15" customHeight="1" x14ac:dyDescent="0.2">
      <c r="A31" s="250">
        <v>48</v>
      </c>
      <c r="B31" s="251" t="s">
        <v>1829</v>
      </c>
      <c r="C31" s="251" t="s">
        <v>2458</v>
      </c>
      <c r="D31" s="250" t="s">
        <v>2401</v>
      </c>
      <c r="E31" s="250">
        <v>100</v>
      </c>
      <c r="F31" s="251" t="s">
        <v>2423</v>
      </c>
      <c r="G31" s="250">
        <v>3</v>
      </c>
      <c r="H31" s="251" t="s">
        <v>2461</v>
      </c>
      <c r="I31" s="251" t="s">
        <v>2462</v>
      </c>
      <c r="J31" s="254"/>
      <c r="K31" s="255" t="str">
        <f>VLOOKUP(B31,'TBK 2 2018-2019'!E:W,8,0)</f>
        <v>4</v>
      </c>
      <c r="L31" s="256" t="str">
        <f>VLOOKUP(B31,'TBK 2 2018-2019'!E:W,9,0)</f>
        <v>10-12</v>
      </c>
    </row>
    <row r="32" spans="1:12" ht="15" customHeight="1" x14ac:dyDescent="0.2">
      <c r="A32" s="250">
        <v>49</v>
      </c>
      <c r="B32" s="251" t="s">
        <v>1632</v>
      </c>
      <c r="C32" s="251" t="s">
        <v>2463</v>
      </c>
      <c r="D32" s="250" t="s">
        <v>2401</v>
      </c>
      <c r="E32" s="250">
        <v>100</v>
      </c>
      <c r="F32" s="251" t="s">
        <v>2464</v>
      </c>
      <c r="G32" s="250">
        <v>3</v>
      </c>
      <c r="H32" s="251" t="s">
        <v>2465</v>
      </c>
      <c r="I32" s="251"/>
      <c r="J32" s="254"/>
      <c r="K32" s="255" t="str">
        <f>VLOOKUP(B32,'TBK 2 2018-2019'!E:W,8,0)</f>
        <v>4</v>
      </c>
      <c r="L32" s="256" t="str">
        <f>VLOOKUP(B32,'TBK 2 2018-2019'!E:W,9,0)</f>
        <v>1-3</v>
      </c>
    </row>
    <row r="33" spans="1:12" ht="15" customHeight="1" x14ac:dyDescent="0.2">
      <c r="A33" s="250">
        <v>50</v>
      </c>
      <c r="B33" s="251" t="s">
        <v>1832</v>
      </c>
      <c r="C33" s="251" t="s">
        <v>2466</v>
      </c>
      <c r="D33" s="250" t="s">
        <v>2401</v>
      </c>
      <c r="E33" s="250">
        <v>100</v>
      </c>
      <c r="F33" s="251" t="s">
        <v>2412</v>
      </c>
      <c r="G33" s="250">
        <v>3</v>
      </c>
      <c r="H33" s="251" t="s">
        <v>2467</v>
      </c>
      <c r="I33" s="251" t="s">
        <v>2468</v>
      </c>
      <c r="J33" s="254" t="s">
        <v>2469</v>
      </c>
      <c r="K33" s="255" t="str">
        <f>VLOOKUP(B33,'TBK 2 2018-2019'!E:W,8,0)</f>
        <v>5</v>
      </c>
      <c r="L33" s="256" t="str">
        <f>VLOOKUP(B33,'TBK 2 2018-2019'!E:W,9,0)</f>
        <v>1-3</v>
      </c>
    </row>
    <row r="34" spans="1:12" ht="15" customHeight="1" x14ac:dyDescent="0.2">
      <c r="A34" s="250">
        <v>51</v>
      </c>
      <c r="B34" s="251" t="s">
        <v>2019</v>
      </c>
      <c r="C34" s="251" t="s">
        <v>2470</v>
      </c>
      <c r="D34" s="250" t="s">
        <v>2401</v>
      </c>
      <c r="E34" s="250">
        <v>45</v>
      </c>
      <c r="F34" s="251" t="s">
        <v>2471</v>
      </c>
      <c r="G34" s="250">
        <v>2</v>
      </c>
      <c r="H34" s="251"/>
      <c r="I34" s="251"/>
      <c r="J34" s="254"/>
      <c r="K34" s="255" t="str">
        <f>VLOOKUP(B34,'TBK 2 2018-2019'!E:W,8,0)</f>
        <v>6</v>
      </c>
      <c r="L34" s="256">
        <v>7</v>
      </c>
    </row>
    <row r="35" spans="1:12" ht="15" customHeight="1" x14ac:dyDescent="0.2">
      <c r="A35" s="250">
        <v>52</v>
      </c>
      <c r="B35" s="251" t="s">
        <v>2020</v>
      </c>
      <c r="C35" s="251" t="s">
        <v>2470</v>
      </c>
      <c r="D35" s="250" t="s">
        <v>2401</v>
      </c>
      <c r="E35" s="250">
        <v>45</v>
      </c>
      <c r="F35" s="251" t="s">
        <v>2471</v>
      </c>
      <c r="G35" s="250">
        <v>2</v>
      </c>
      <c r="H35" s="251"/>
      <c r="I35" s="251"/>
      <c r="J35" s="254"/>
      <c r="K35" s="255" t="str">
        <f>VLOOKUP(B35,'TBK 2 2018-2019'!E:W,8,0)</f>
        <v>6</v>
      </c>
      <c r="L35" s="256">
        <v>9</v>
      </c>
    </row>
    <row r="36" spans="1:12" ht="15" customHeight="1" x14ac:dyDescent="0.2">
      <c r="A36" s="250">
        <v>53</v>
      </c>
      <c r="B36" s="251" t="s">
        <v>786</v>
      </c>
      <c r="C36" s="251" t="s">
        <v>2470</v>
      </c>
      <c r="D36" s="250" t="s">
        <v>2401</v>
      </c>
      <c r="E36" s="250">
        <v>45</v>
      </c>
      <c r="F36" s="251" t="s">
        <v>2471</v>
      </c>
      <c r="G36" s="250">
        <v>2</v>
      </c>
      <c r="H36" s="251"/>
      <c r="I36" s="251"/>
      <c r="J36" s="254"/>
      <c r="K36" s="255" t="str">
        <f>VLOOKUP(B36,'TBK 2 2018-2019'!E:W,8,0)</f>
        <v>5</v>
      </c>
      <c r="L36" s="256">
        <v>7</v>
      </c>
    </row>
    <row r="37" spans="1:12" ht="15" customHeight="1" x14ac:dyDescent="0.2">
      <c r="A37" s="250">
        <v>54</v>
      </c>
      <c r="B37" s="251" t="s">
        <v>787</v>
      </c>
      <c r="C37" s="251" t="s">
        <v>2470</v>
      </c>
      <c r="D37" s="250" t="s">
        <v>2401</v>
      </c>
      <c r="E37" s="250">
        <v>45</v>
      </c>
      <c r="F37" s="251" t="s">
        <v>2471</v>
      </c>
      <c r="G37" s="250">
        <v>2</v>
      </c>
      <c r="H37" s="251"/>
      <c r="I37" s="251"/>
      <c r="J37" s="254"/>
      <c r="K37" s="255" t="str">
        <f>VLOOKUP(B37,'TBK 2 2018-2019'!E:W,8,0)</f>
        <v>5</v>
      </c>
      <c r="L37" s="256">
        <v>9</v>
      </c>
    </row>
    <row r="38" spans="1:12" ht="15" customHeight="1" x14ac:dyDescent="0.2">
      <c r="A38" s="250">
        <v>55</v>
      </c>
      <c r="B38" s="251" t="s">
        <v>2013</v>
      </c>
      <c r="C38" s="251" t="s">
        <v>2472</v>
      </c>
      <c r="D38" s="250" t="s">
        <v>2401</v>
      </c>
      <c r="E38" s="250">
        <v>45</v>
      </c>
      <c r="F38" s="251" t="s">
        <v>2471</v>
      </c>
      <c r="G38" s="250">
        <v>2</v>
      </c>
      <c r="H38" s="251"/>
      <c r="I38" s="251"/>
      <c r="J38" s="254"/>
      <c r="K38" s="255" t="str">
        <f>VLOOKUP(B38,'TBK 2 2018-2019'!E:W,8,0)</f>
        <v>3</v>
      </c>
      <c r="L38" s="256">
        <v>7</v>
      </c>
    </row>
    <row r="39" spans="1:12" ht="15" customHeight="1" x14ac:dyDescent="0.2">
      <c r="A39" s="250">
        <v>56</v>
      </c>
      <c r="B39" s="251" t="s">
        <v>2014</v>
      </c>
      <c r="C39" s="251" t="s">
        <v>2472</v>
      </c>
      <c r="D39" s="250" t="s">
        <v>2401</v>
      </c>
      <c r="E39" s="250">
        <v>45</v>
      </c>
      <c r="F39" s="251" t="s">
        <v>2471</v>
      </c>
      <c r="G39" s="250">
        <v>2</v>
      </c>
      <c r="H39" s="251"/>
      <c r="I39" s="251"/>
      <c r="J39" s="254"/>
      <c r="K39" s="255" t="str">
        <f>VLOOKUP(B39,'TBK 2 2018-2019'!E:W,8,0)</f>
        <v>3</v>
      </c>
      <c r="L39" s="256">
        <v>9</v>
      </c>
    </row>
    <row r="40" spans="1:12" ht="15" customHeight="1" x14ac:dyDescent="0.2">
      <c r="A40" s="250">
        <v>57</v>
      </c>
      <c r="B40" s="251" t="s">
        <v>18</v>
      </c>
      <c r="C40" s="251" t="s">
        <v>2473</v>
      </c>
      <c r="D40" s="250" t="s">
        <v>2401</v>
      </c>
      <c r="E40" s="250">
        <v>100</v>
      </c>
      <c r="F40" s="251" t="s">
        <v>2474</v>
      </c>
      <c r="G40" s="250">
        <v>3</v>
      </c>
      <c r="H40" s="251" t="s">
        <v>2468</v>
      </c>
      <c r="I40" s="251" t="s">
        <v>2475</v>
      </c>
      <c r="J40" s="254"/>
      <c r="K40" s="255" t="str">
        <f>VLOOKUP(B40,'TBK 2 2018-2019'!E:W,8,0)</f>
        <v>4</v>
      </c>
      <c r="L40" s="256" t="str">
        <f>VLOOKUP(B40,'TBK 2 2018-2019'!E:W,9,0)</f>
        <v>7-9</v>
      </c>
    </row>
    <row r="41" spans="1:12" ht="15" customHeight="1" x14ac:dyDescent="0.2">
      <c r="A41" s="250">
        <v>58</v>
      </c>
      <c r="B41" s="251" t="s">
        <v>906</v>
      </c>
      <c r="C41" s="251" t="s">
        <v>2476</v>
      </c>
      <c r="D41" s="250" t="s">
        <v>2401</v>
      </c>
      <c r="E41" s="250">
        <v>80</v>
      </c>
      <c r="F41" s="251" t="s">
        <v>2423</v>
      </c>
      <c r="G41" s="250">
        <v>3</v>
      </c>
      <c r="H41" s="251" t="s">
        <v>2477</v>
      </c>
      <c r="I41" s="251" t="s">
        <v>2460</v>
      </c>
      <c r="J41" s="254"/>
      <c r="K41" s="255" t="str">
        <f>VLOOKUP(B41,'TBK 2 2018-2019'!E:W,8,0)</f>
        <v>5</v>
      </c>
      <c r="L41" s="256" t="str">
        <f>VLOOKUP(B41,'TBK 2 2018-2019'!E:W,9,0)</f>
        <v>10-12</v>
      </c>
    </row>
    <row r="42" spans="1:12" ht="15" customHeight="1" x14ac:dyDescent="0.2">
      <c r="A42" s="250">
        <v>59</v>
      </c>
      <c r="B42" s="251" t="s">
        <v>1849</v>
      </c>
      <c r="C42" s="251" t="s">
        <v>2478</v>
      </c>
      <c r="D42" s="250" t="s">
        <v>2401</v>
      </c>
      <c r="E42" s="250">
        <v>100</v>
      </c>
      <c r="F42" s="251" t="s">
        <v>2479</v>
      </c>
      <c r="G42" s="250">
        <v>5</v>
      </c>
      <c r="H42" s="251"/>
      <c r="I42" s="251"/>
      <c r="J42" s="254"/>
      <c r="K42" s="255" t="str">
        <f>VLOOKUP(B42,'TBK 2 2018-2019'!E:W,8,0)</f>
        <v>5,6</v>
      </c>
      <c r="L42" s="256" t="str">
        <f>VLOOKUP(B42,'TBK 2 2018-2019'!E:W,9,0)</f>
        <v>7-11</v>
      </c>
    </row>
    <row r="43" spans="1:12" ht="15" customHeight="1" x14ac:dyDescent="0.2">
      <c r="A43" s="250">
        <v>60</v>
      </c>
      <c r="B43" s="251" t="s">
        <v>1849</v>
      </c>
      <c r="C43" s="251" t="s">
        <v>2478</v>
      </c>
      <c r="D43" s="250" t="s">
        <v>2401</v>
      </c>
      <c r="E43" s="250">
        <v>100</v>
      </c>
      <c r="F43" s="251" t="s">
        <v>2479</v>
      </c>
      <c r="G43" s="250">
        <v>5</v>
      </c>
      <c r="H43" s="251"/>
      <c r="I43" s="252"/>
      <c r="J43" s="252"/>
      <c r="K43" s="255" t="str">
        <f>VLOOKUP(B43,'TBK 2 2018-2019'!E:W,8,0)</f>
        <v>5,6</v>
      </c>
      <c r="L43" s="256" t="str">
        <f>VLOOKUP(B43,'TBK 2 2018-2019'!E:W,9,0)</f>
        <v>7-11</v>
      </c>
    </row>
    <row r="44" spans="1:12" ht="15" customHeight="1" x14ac:dyDescent="0.2">
      <c r="A44" s="250">
        <v>61</v>
      </c>
      <c r="B44" s="251" t="s">
        <v>1873</v>
      </c>
      <c r="C44" s="251" t="s">
        <v>2480</v>
      </c>
      <c r="D44" s="250" t="s">
        <v>2401</v>
      </c>
      <c r="E44" s="250">
        <v>60</v>
      </c>
      <c r="F44" s="251" t="s">
        <v>2481</v>
      </c>
      <c r="G44" s="250">
        <v>3</v>
      </c>
      <c r="H44" s="251"/>
      <c r="I44" s="251"/>
      <c r="J44" s="254"/>
      <c r="K44" s="255" t="str">
        <f>VLOOKUP(B44,'TBK 2 2018-2019'!E:W,8,0)</f>
        <v>5</v>
      </c>
      <c r="L44" s="256" t="str">
        <f>VLOOKUP(B44,'TBK 2 2018-2019'!E:W,9,0)</f>
        <v>7-9</v>
      </c>
    </row>
    <row r="45" spans="1:12" ht="15" customHeight="1" x14ac:dyDescent="0.2">
      <c r="A45" s="250">
        <v>62</v>
      </c>
      <c r="B45" s="251" t="s">
        <v>1710</v>
      </c>
      <c r="C45" s="251" t="s">
        <v>2482</v>
      </c>
      <c r="D45" s="250" t="s">
        <v>2401</v>
      </c>
      <c r="E45" s="250">
        <v>100</v>
      </c>
      <c r="F45" s="251" t="s">
        <v>2483</v>
      </c>
      <c r="G45" s="250">
        <v>3</v>
      </c>
      <c r="H45" s="251" t="s">
        <v>2484</v>
      </c>
      <c r="I45" s="251"/>
      <c r="J45" s="254"/>
      <c r="K45" s="255" t="str">
        <f>VLOOKUP(B45,'TBK 2 2018-2019'!E:W,8,0)</f>
        <v>3,5</v>
      </c>
      <c r="L45" s="256" t="str">
        <f>VLOOKUP(B45,'TBK 2 2018-2019'!E:W,9,0)</f>
        <v>1-3</v>
      </c>
    </row>
    <row r="46" spans="1:12" ht="15" customHeight="1" x14ac:dyDescent="0.2">
      <c r="A46" s="250">
        <v>63</v>
      </c>
      <c r="B46" s="251" t="s">
        <v>1894</v>
      </c>
      <c r="C46" s="251" t="s">
        <v>2485</v>
      </c>
      <c r="D46" s="250" t="s">
        <v>2401</v>
      </c>
      <c r="E46" s="250">
        <v>60</v>
      </c>
      <c r="F46" s="251" t="s">
        <v>2479</v>
      </c>
      <c r="G46" s="250">
        <v>3</v>
      </c>
      <c r="H46" s="251"/>
      <c r="I46" s="251"/>
      <c r="J46" s="254"/>
      <c r="K46" s="255" t="str">
        <f>VLOOKUP(B46,'TBK 2 2018-2019'!E:W,8,0)</f>
        <v>4</v>
      </c>
      <c r="L46" s="256" t="str">
        <f>VLOOKUP(B46,'TBK 2 2018-2019'!E:W,9,0)</f>
        <v>1-3</v>
      </c>
    </row>
    <row r="47" spans="1:12" ht="15" customHeight="1" x14ac:dyDescent="0.2">
      <c r="A47" s="250">
        <v>64</v>
      </c>
      <c r="B47" s="251" t="s">
        <v>1898</v>
      </c>
      <c r="C47" s="251" t="s">
        <v>2485</v>
      </c>
      <c r="D47" s="250" t="s">
        <v>2401</v>
      </c>
      <c r="E47" s="250">
        <v>60</v>
      </c>
      <c r="F47" s="251" t="s">
        <v>2481</v>
      </c>
      <c r="G47" s="250">
        <v>3</v>
      </c>
      <c r="H47" s="251"/>
      <c r="I47" s="251"/>
      <c r="J47" s="254"/>
      <c r="K47" s="255" t="str">
        <f>VLOOKUP(B47,'TBK 2 2018-2019'!E:W,8,0)</f>
        <v>6</v>
      </c>
      <c r="L47" s="256" t="str">
        <f>VLOOKUP(B47,'TBK 2 2018-2019'!E:W,9,0)</f>
        <v>7-9</v>
      </c>
    </row>
    <row r="48" spans="1:12" ht="15" customHeight="1" x14ac:dyDescent="0.2">
      <c r="A48" s="250">
        <v>65</v>
      </c>
      <c r="B48" s="251" t="s">
        <v>1899</v>
      </c>
      <c r="C48" s="251" t="s">
        <v>2485</v>
      </c>
      <c r="D48" s="250" t="s">
        <v>2401</v>
      </c>
      <c r="E48" s="250">
        <v>60</v>
      </c>
      <c r="F48" s="251" t="s">
        <v>2481</v>
      </c>
      <c r="G48" s="250">
        <v>3</v>
      </c>
      <c r="H48" s="251"/>
      <c r="I48" s="251"/>
      <c r="J48" s="254"/>
      <c r="K48" s="255" t="str">
        <f>VLOOKUP(B48,'TBK 2 2018-2019'!E:W,8,0)</f>
        <v>6</v>
      </c>
      <c r="L48" s="256" t="str">
        <f>VLOOKUP(B48,'TBK 2 2018-2019'!E:W,9,0)</f>
        <v>10-12</v>
      </c>
    </row>
    <row r="49" spans="1:12" ht="15" customHeight="1" x14ac:dyDescent="0.2">
      <c r="A49" s="250">
        <v>66</v>
      </c>
      <c r="B49" s="251" t="s">
        <v>1901</v>
      </c>
      <c r="C49" s="251" t="s">
        <v>2485</v>
      </c>
      <c r="D49" s="250" t="s">
        <v>2401</v>
      </c>
      <c r="E49" s="250">
        <v>60</v>
      </c>
      <c r="F49" s="251" t="s">
        <v>2479</v>
      </c>
      <c r="G49" s="250">
        <v>3</v>
      </c>
      <c r="H49" s="251"/>
      <c r="I49" s="252"/>
      <c r="J49" s="252"/>
      <c r="K49" s="255" t="str">
        <f>VLOOKUP(B49,'TBK 2 2018-2019'!E:W,8,0)</f>
        <v>5</v>
      </c>
      <c r="L49" s="256" t="str">
        <f>VLOOKUP(B49,'TBK 2 2018-2019'!E:W,9,0)</f>
        <v>4-6</v>
      </c>
    </row>
  </sheetData>
  <pageMargins left="0.25" right="0.25" top="0.23" bottom="0.32" header="0.17" footer="0.17"/>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CUONG (2)</vt:lpstr>
      <vt:lpstr>Tổng hợp</vt:lpstr>
      <vt:lpstr>HK2-2018-2019</vt:lpstr>
      <vt:lpstr>TBK 2 2018-2019</vt:lpstr>
      <vt:lpstr>Giang duong</vt:lpstr>
      <vt:lpstr>data</vt:lpstr>
      <vt:lpstr>Sheet2</vt:lpstr>
      <vt:lpstr>Ca</vt:lpstr>
      <vt:lpstr>Sheet4</vt:lpstr>
      <vt:lpstr>Sheet5</vt:lpstr>
      <vt:lpstr>'CUONG (2)'!Print_Area</vt:lpstr>
      <vt:lpstr>'HK2-2018-2019'!Print_Area</vt:lpstr>
      <vt:lpstr>'TBK 2 2018-2019'!Print_Area</vt:lpstr>
      <vt:lpstr>'Tổng hợp'!Print_Area</vt:lpstr>
      <vt:lpstr>'CUONG (2)'!Print_Titles</vt:lpstr>
      <vt:lpstr>'HK2-2018-2019'!Print_Titles</vt:lpstr>
      <vt:lpstr>Sheet5!Print_Titles</vt:lpstr>
      <vt:lpstr>'TBK 2 2018-2019'!Print_Titles</vt:lpstr>
      <vt:lpstr>'Tổng hợp'!Print_Titles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2018-12-12T21:24:51Z</cp:lastPrinted>
  <dcterms:created xsi:type="dcterms:W3CDTF">1996-10-14T23:33:28Z</dcterms:created>
  <dcterms:modified xsi:type="dcterms:W3CDTF">2018-12-13T02:03:59Z</dcterms:modified>
</cp:coreProperties>
</file>